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הלוואות!$A$5:$N$9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2">'תעודות התחייבות ממשלתיות'!$A$5:$Q$10</definedName>
    <definedName name="_xlnm.Print_Area" localSheetId="3">'תעודות חוב מסחריות '!$A$5:$T$10</definedName>
    <definedName name="_xlnm.Print_Area" localSheetId="6">'תעודות סל'!$A$5:$M$10</definedName>
  </definedNames>
  <calcPr calcId="162913"/>
</workbook>
</file>

<file path=xl/calcChain.xml><?xml version="1.0" encoding="utf-8"?>
<calcChain xmlns="http://schemas.openxmlformats.org/spreadsheetml/2006/main">
  <c r="K36" i="6" l="1"/>
  <c r="K11" i="6" s="1"/>
  <c r="H36" i="6"/>
  <c r="H11" i="6" s="1"/>
  <c r="K65" i="6"/>
  <c r="K64" i="6" s="1"/>
  <c r="H65" i="6"/>
  <c r="H64" i="6" s="1"/>
</calcChain>
</file>

<file path=xl/sharedStrings.xml><?xml version="1.0" encoding="utf-8"?>
<sst xmlns="http://schemas.openxmlformats.org/spreadsheetml/2006/main" count="3098" uniqueCount="639">
  <si>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</si>
  <si>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</si>
  <si>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</si>
  <si>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</si>
  <si>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</si>
  <si>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</si>
  <si>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</si>
  <si>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</si>
  <si>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</si>
  <si>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</si>
  <si>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</si>
  <si>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</si>
  <si>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</si>
  <si>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</si>
  <si>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</si>
  <si>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</si>
  <si>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</si>
  <si>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</si>
  <si>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</si>
  <si>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</si>
  <si>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</si>
  <si>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</si>
  <si>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</si>
  <si>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</si>
  <si>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</si>
  <si>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</si>
  <si>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</si>
  <si>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</si>
  <si>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</si>
  <si>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</si>
  <si>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</si>
  <si>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</si>
  <si>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</si>
  <si>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</si>
  <si>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</si>
  <si>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</si>
  <si>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</si>
  <si>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</si>
  <si>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</si>
  <si>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</si>
  <si>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</si>
  <si>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</si>
  <si>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</si>
  <si>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</si>
  <si>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</si>
  <si>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</si>
  <si>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</si>
  <si>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</si>
  <si>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</si>
  <si>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</si>
  <si>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</si>
  <si>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</si>
  <si>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</si>
  <si>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</si>
  <si>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</si>
  <si>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</si>
  <si>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</si>
  <si>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</si>
  <si>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</si>
  <si>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</si>
  <si>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</si>
  <si>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</si>
  <si>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</si>
  <si>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</si>
  <si>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</si>
  <si>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</si>
  <si>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</si>
  <si>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</si>
  <si>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</si>
  <si>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</si>
  <si>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</si>
  <si>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</si>
  <si>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</si>
  <si>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</si>
  <si>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</si>
  <si>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</si>
  <si>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</si>
  <si>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</si>
  <si>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</si>
  <si>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</si>
  <si>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</si>
  <si>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</si>
  <si>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</si>
  <si>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</si>
  <si>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</si>
  <si>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</si>
  <si>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</si>
  <si>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</si>
  <si>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</si>
  <si>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</si>
  <si>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</si>
  <si>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</si>
  <si>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</si>
  <si>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</si>
  <si>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</si>
  <si>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</si>
  <si>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</si>
  <si>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</si>
  <si>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</si>
  <si>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</si>
  <si>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</si>
  <si>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</si>
  <si>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</si>
  <si>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</si>
  <si>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</si>
  <si>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</si>
  <si>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</si>
  <si>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</si>
  <si>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</si>
  <si>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</si>
  <si>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</si>
  <si>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</si>
  <si>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</si>
  <si>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</si>
  <si>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</si>
  <si>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</si>
  <si>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</si>
  <si>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</si>
  <si>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</si>
  <si>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</si>
  <si>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</si>
  <si>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</si>
  <si>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</si>
  <si>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</si>
  <si>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</si>
  <si>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</si>
  <si>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</si>
  <si>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</si>
  <si>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</si>
  <si>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</si>
  <si>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</si>
  <si>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</si>
  <si>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</si>
  <si>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</si>
  <si>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</si>
  <si>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</si>
  <si>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</si>
  <si>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</si>
  <si>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</si>
  <si>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</si>
  <si>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</si>
  <si>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</si>
  <si>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</si>
  <si>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</si>
  <si>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</si>
  <si>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</si>
  <si>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</si>
  <si>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</si>
  <si>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</si>
  <si>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</si>
  <si>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</si>
  <si>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</si>
  <si>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</si>
  <si>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</si>
  <si>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</si>
  <si>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</si>
  <si>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</si>
  <si>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</si>
  <si>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</si>
  <si>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</si>
  <si>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</si>
  <si>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</si>
  <si>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</si>
  <si>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</si>
  <si>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</si>
  <si>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</si>
  <si>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</si>
  <si>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</si>
  <si>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</si>
  <si>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</si>
  <si>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</si>
  <si>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</si>
  <si>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</si>
  <si>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</si>
  <si>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</si>
  <si>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</si>
  <si>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</si>
  <si>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</si>
  <si>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</si>
  <si>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</si>
  <si>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</si>
  <si>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</si>
  <si>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</si>
  <si>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</si>
  <si>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</si>
  <si>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</si>
  <si>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</si>
  <si>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</si>
  <si>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</si>
  <si>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</si>
  <si>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</si>
  <si>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</si>
  <si>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</si>
  <si>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</si>
  <si>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</si>
  <si>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</si>
  <si>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הכשרה ביטוח-פסגות אופק מניות</t>
  </si>
  <si>
    <t>פסגות אופק-מניות291475</t>
  </si>
  <si>
    <t>151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</si>
  <si>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</si>
  <si>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</si>
  <si>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</si>
  <si>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</si>
  <si>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</si>
  <si>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</si>
  <si>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</si>
  <si>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</si>
  <si>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</si>
  <si>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</si>
  <si>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</si>
  <si>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</si>
  <si>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</si>
  <si>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</si>
  <si>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</si>
  <si>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</si>
  <si>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</si>
  <si>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</si>
  <si>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</si>
  <si>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</si>
  <si>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</si>
  <si>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</si>
  <si>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</si>
  <si>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</si>
  <si>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</si>
  <si>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</si>
  <si>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</si>
  <si>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</si>
  <si>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</si>
  <si>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</si>
  <si>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</si>
  <si>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</si>
  <si>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</si>
  <si>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</si>
  <si>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</si>
  <si>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</si>
  <si>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</si>
  <si>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</si>
  <si>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</si>
  <si>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</si>
  <si>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</si>
  <si>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</si>
  <si>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</si>
  <si>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</si>
  <si>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</t>
  </si>
  <si>
    <t>1081124</t>
  </si>
  <si>
    <t>512875071</t>
  </si>
  <si>
    <t>ביטחוניות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</si>
  <si>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</si>
  <si>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</si>
  <si>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</si>
  <si>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</si>
  <si>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</si>
  <si>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</si>
  <si>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570007030</t>
  </si>
  <si>
    <t>לאומי- לאומי</t>
  </si>
  <si>
    <t>604611</t>
  </si>
  <si>
    <t>520018078</t>
  </si>
  <si>
    <t>פועלים</t>
  </si>
  <si>
    <t>662577</t>
  </si>
  <si>
    <t>520000118</t>
  </si>
  <si>
    <t>דלק קד יהש- דלק קידוחים יהש</t>
  </si>
  <si>
    <t>475020</t>
  </si>
  <si>
    <t>550013098</t>
  </si>
  <si>
    <t>חיפושי נפט וגז</t>
  </si>
  <si>
    <t>ישראמקו יהש- ישראמקו יהש</t>
  </si>
  <si>
    <t>232017</t>
  </si>
  <si>
    <t>550010003</t>
  </si>
  <si>
    <t>פז נפט- פז נפט</t>
  </si>
  <si>
    <t>1100007</t>
  </si>
  <si>
    <t>557100641</t>
  </si>
  <si>
    <t>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</si>
  <si>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</si>
  <si>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</si>
  <si>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</si>
  <si>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</si>
  <si>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</si>
  <si>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</si>
  <si>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</si>
  <si>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</si>
  <si>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</si>
  <si>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</si>
  <si>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</si>
  <si>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</si>
  <si>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</si>
  <si>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</si>
  <si>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</si>
  <si>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</si>
  <si>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</si>
  <si>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</si>
  <si>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נדל"ן ובינוי</t>
  </si>
  <si>
    <t>אלוני חץ- אלוני חץ</t>
  </si>
  <si>
    <t>390013</t>
  </si>
  <si>
    <t>520038506</t>
  </si>
  <si>
    <t>אמות- אמות</t>
  </si>
  <si>
    <t>1097278</t>
  </si>
  <si>
    <t>520026683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</si>
  <si>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</si>
  <si>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</si>
  <si>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</si>
  <si>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</si>
  <si>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</si>
  <si>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</si>
  <si>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</si>
  <si>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</si>
  <si>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</si>
  <si>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</si>
  <si>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</si>
  <si>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</si>
  <si>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</si>
  <si>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</si>
  <si>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</si>
  <si>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</si>
  <si>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</si>
  <si>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</si>
  <si>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</si>
  <si>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</si>
  <si>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מיטרוניקס</t>
  </si>
  <si>
    <t>1091065</t>
  </si>
  <si>
    <t>511527202</t>
  </si>
  <si>
    <t>אלקטרוניקה ואופטיקה</t>
  </si>
  <si>
    <t>מנורה    1- מנורה מבטחים החזקות</t>
  </si>
  <si>
    <t>566018</t>
  </si>
  <si>
    <t>512245812</t>
  </si>
  <si>
    <t>אלקטרה- אלקטרה</t>
  </si>
  <si>
    <t>739037</t>
  </si>
  <si>
    <t>520025370</t>
  </si>
  <si>
    <t>השקעה ואחזקות</t>
  </si>
  <si>
    <t>רציו   יהש- רציו יהש</t>
  </si>
  <si>
    <t>394015</t>
  </si>
  <si>
    <t>550012777</t>
  </si>
  <si>
    <t>פלסאון תעשיות- פלסאון תעשיות</t>
  </si>
  <si>
    <t>1081603</t>
  </si>
  <si>
    <t>512865254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</si>
  <si>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</si>
  <si>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</si>
  <si>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</si>
  <si>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</si>
  <si>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</si>
  <si>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</si>
  <si>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אפריקה נכסים- אפריקה נכסים</t>
  </si>
  <si>
    <t>1091354</t>
  </si>
  <si>
    <t>510560188</t>
  </si>
  <si>
    <t>בראק אן וי- בראק אן וי</t>
  </si>
  <si>
    <t>1121607</t>
  </si>
  <si>
    <t>34250659</t>
  </si>
  <si>
    <t>גב ים    1- גב-ים</t>
  </si>
  <si>
    <t>759019</t>
  </si>
  <si>
    <t>520001736</t>
  </si>
  <si>
    <t>כלכלית  ים- כלכלית ים</t>
  </si>
  <si>
    <t>198010</t>
  </si>
  <si>
    <t>520017070</t>
  </si>
  <si>
    <t>מבני תעשיה- מבני תעשיה</t>
  </si>
  <si>
    <t>226019</t>
  </si>
  <si>
    <t>520024126</t>
  </si>
  <si>
    <t>נכסים בנין</t>
  </si>
  <si>
    <t>699017</t>
  </si>
  <si>
    <t>520025438</t>
  </si>
  <si>
    <t>סאמיט</t>
  </si>
  <si>
    <t>1081686</t>
  </si>
  <si>
    <t>520043720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</si>
  <si>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</si>
  <si>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</si>
  <si>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</si>
  <si>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</si>
  <si>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</si>
  <si>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</si>
  <si>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אבגול- אבגול</t>
  </si>
  <si>
    <t>1100957</t>
  </si>
  <si>
    <t>510119068</t>
  </si>
  <si>
    <t>עץ, נייר ודפוס</t>
  </si>
  <si>
    <t>BVC LN</t>
  </si>
  <si>
    <t>IL0010849045</t>
  </si>
  <si>
    <t>ציוד תקשורת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</si>
  <si>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</si>
  <si>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</si>
  <si>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</si>
  <si>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</si>
  <si>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</si>
  <si>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</si>
  <si>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511204026</t>
  </si>
  <si>
    <t>ישראכרט- ישראכרט</t>
  </si>
  <si>
    <t>1157403</t>
  </si>
  <si>
    <t>510706153</t>
  </si>
  <si>
    <t>סה"כ מניות היתר</t>
  </si>
  <si>
    <t>יוטרון- יוטרון</t>
  </si>
  <si>
    <t>1157114</t>
  </si>
  <si>
    <t>515883809</t>
  </si>
  <si>
    <t>כלל משקאות-חסום עד 29/11/19- כלל משקאות</t>
  </si>
  <si>
    <t>11476851</t>
  </si>
  <si>
    <t>515818524</t>
  </si>
  <si>
    <t>מזון</t>
  </si>
  <si>
    <t>כלל משקאות-פרמיה - כלל משקאות</t>
  </si>
  <si>
    <t>114768511</t>
  </si>
  <si>
    <t>אאורה</t>
  </si>
  <si>
    <t>373019</t>
  </si>
  <si>
    <t>520038274</t>
  </si>
  <si>
    <t>סה"כ call 001 אופציות</t>
  </si>
  <si>
    <t>JPM - JP  MORGAN</t>
  </si>
  <si>
    <t>US46625H1005</t>
  </si>
  <si>
    <t>NYSE</t>
  </si>
  <si>
    <t>בלומברג</t>
  </si>
  <si>
    <t>4809</t>
  </si>
  <si>
    <t>Banks</t>
  </si>
  <si>
    <t>BA - BOEING CO- BOEING</t>
  </si>
  <si>
    <t>US0970231058</t>
  </si>
  <si>
    <t>3080</t>
  </si>
  <si>
    <t>Capital Goods</t>
  </si>
  <si>
    <t>CMCSA-COMCAST CORP CL- COMCAST CORP</t>
  </si>
  <si>
    <t>US20030N1019</t>
  </si>
  <si>
    <t>5051</t>
  </si>
  <si>
    <t>Commercial &amp; Professional Services</t>
  </si>
  <si>
    <t>CVS CORP- CVS CORP</t>
  </si>
  <si>
    <t>US1266501006</t>
  </si>
  <si>
    <t>4579</t>
  </si>
  <si>
    <t>TARGET CORP-TGT</t>
  </si>
  <si>
    <t>US87612E1064</t>
  </si>
  <si>
    <t>5073</t>
  </si>
  <si>
    <t>MASTERCARD-MA</t>
  </si>
  <si>
    <t>US57636Q1040</t>
  </si>
  <si>
    <t>5070</t>
  </si>
  <si>
    <t>Diversified Financials</t>
  </si>
  <si>
    <t>QUDIAN ADR - QD</t>
  </si>
  <si>
    <t>US7477981069</t>
  </si>
  <si>
    <t>5140</t>
  </si>
  <si>
    <t>KRAFT HEINZ-KHC</t>
  </si>
  <si>
    <t>US5007541064</t>
  </si>
  <si>
    <t>NASDAQ</t>
  </si>
  <si>
    <t>5075</t>
  </si>
  <si>
    <t>Food &amp; Staples Retailing</t>
  </si>
  <si>
    <t>ANHEUSER BUSCH-BUD</t>
  </si>
  <si>
    <t>US03524A1088</t>
  </si>
  <si>
    <t>5068</t>
  </si>
  <si>
    <t>Food, Beverage &amp; Tobacco</t>
  </si>
  <si>
    <t>PEPSICO-PEP</t>
  </si>
  <si>
    <t>US7134481081</t>
  </si>
  <si>
    <t>2070</t>
  </si>
  <si>
    <t>ALCON INC</t>
  </si>
  <si>
    <t>CH0432492467</t>
  </si>
  <si>
    <t>5126</t>
  </si>
  <si>
    <t>Health Care Equipment &amp; Services</t>
  </si>
  <si>
    <t>PROCTER &amp; GAMBLE-PG</t>
  </si>
  <si>
    <t>US7427181091</t>
  </si>
  <si>
    <t>5067</t>
  </si>
  <si>
    <t>Household &amp; Personal Products</t>
  </si>
  <si>
    <t>CIGNA CORP-CI</t>
  </si>
  <si>
    <t>US1255231003</t>
  </si>
  <si>
    <t>5080</t>
  </si>
  <si>
    <t>Insurance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</si>
  <si>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</si>
  <si>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</si>
  <si>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</si>
  <si>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</si>
  <si>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</si>
  <si>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</si>
  <si>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</si>
  <si>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YY INC-ADR</t>
  </si>
  <si>
    <t>US98426T1060</t>
  </si>
  <si>
    <t>5141</t>
  </si>
  <si>
    <t>FDX - FEDEX</t>
  </si>
  <si>
    <t>US31428X1063</t>
  </si>
  <si>
    <t>4578</t>
  </si>
  <si>
    <t>Other</t>
  </si>
  <si>
    <t>GILEAD SCIENCES-GILD</t>
  </si>
  <si>
    <t>US3755581036</t>
  </si>
  <si>
    <t>5072</t>
  </si>
  <si>
    <t>Pharmaceuticals &amp; Biotechnology</t>
  </si>
  <si>
    <t>NOVARTIS-NOVN SW</t>
  </si>
  <si>
    <t>CH0012005267</t>
  </si>
  <si>
    <t>2175</t>
  </si>
  <si>
    <t>PFIZER INC-PFE- PFIZER INC</t>
  </si>
  <si>
    <t>US7170811035</t>
  </si>
  <si>
    <t>1190</t>
  </si>
  <si>
    <t>GLOBAL WORTH REAL ESTATE</t>
  </si>
  <si>
    <t>GG00B979FD04</t>
  </si>
  <si>
    <t>4899</t>
  </si>
  <si>
    <t>Real Estate</t>
  </si>
  <si>
    <t>REAL ESTATE CREDIT INVEST</t>
  </si>
  <si>
    <t>GB00BOHW5366</t>
  </si>
  <si>
    <t>LSE</t>
  </si>
  <si>
    <t>5142</t>
  </si>
  <si>
    <t>BOOKING HOLDINGS-BKNG</t>
  </si>
  <si>
    <t>US09857L1089</t>
  </si>
  <si>
    <t>5076</t>
  </si>
  <si>
    <t>Software &amp; Services</t>
  </si>
  <si>
    <t>ORACLE -ORCL</t>
  </si>
  <si>
    <t>US68389X1054</t>
  </si>
  <si>
    <t>5066</t>
  </si>
  <si>
    <t>PYPL US- PYPL</t>
  </si>
  <si>
    <t>US70450Y1038</t>
  </si>
  <si>
    <t>4673</t>
  </si>
  <si>
    <t>AAPL - Apple</t>
  </si>
  <si>
    <t>US0378331005</t>
  </si>
  <si>
    <t>930</t>
  </si>
  <si>
    <t>Technology Hardware &amp; Equipment</t>
  </si>
  <si>
    <t>CISCO SYSTEMS-CSCO</t>
  </si>
  <si>
    <t>US17275R1023</t>
  </si>
  <si>
    <t>5074</t>
  </si>
  <si>
    <t>GOOGL GOOGLE C Class- GOOGLE</t>
  </si>
  <si>
    <t>US38259P7069</t>
  </si>
  <si>
    <t>960</t>
  </si>
  <si>
    <t>HONEYWELL INTERNATIONAL-HON</t>
  </si>
  <si>
    <t>US4385161066</t>
  </si>
  <si>
    <t>5069</t>
  </si>
  <si>
    <t>סה"כ שמחקות מדדי מניות בישראל</t>
  </si>
  <si>
    <t>קסם ת"א 75</t>
  </si>
  <si>
    <t>1117241</t>
  </si>
  <si>
    <t>510938608</t>
  </si>
  <si>
    <t>תעודות סל</t>
  </si>
  <si>
    <t>תכלית יתר 50</t>
  </si>
  <si>
    <t>1109305</t>
  </si>
  <si>
    <t>513594101</t>
  </si>
  <si>
    <t>סה"כ שמחקות מדדי מניות בחו"ל</t>
  </si>
  <si>
    <t>פסגות סל EuroStoxx- פסגות קרנות מדד</t>
  </si>
  <si>
    <t>1148329</t>
  </si>
  <si>
    <t>513765347</t>
  </si>
  <si>
    <t>קסם דאקס- קסם קרנות נאמנות</t>
  </si>
  <si>
    <t>1146513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</si>
  <si>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</si>
  <si>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</si>
  <si>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</si>
  <si>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</si>
  <si>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</si>
  <si>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</si>
  <si>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</si>
  <si>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SPDR S&amp;P OIL &amp; GAS ETF-XO</t>
  </si>
  <si>
    <t>US78464A7303</t>
  </si>
  <si>
    <t>Energy</t>
  </si>
  <si>
    <t>XLE - Energy Select- STATE STREET-SPDRS</t>
  </si>
  <si>
    <t>us81369y5069</t>
  </si>
  <si>
    <t>SPDR HEALTH CARE-XHE</t>
  </si>
  <si>
    <t>US78464A5810</t>
  </si>
  <si>
    <t>DAXEX  GY - DAX- ISHARES</t>
  </si>
  <si>
    <t>DE0005933931</t>
  </si>
  <si>
    <t>FWB</t>
  </si>
  <si>
    <t>4601</t>
  </si>
  <si>
    <t>Emerging Markets - EEM</t>
  </si>
  <si>
    <t>US4642872349</t>
  </si>
  <si>
    <t>FXI - CHINA 50- ISHARES</t>
  </si>
  <si>
    <t>US4642871846</t>
  </si>
  <si>
    <t>ISHARE JAPAN EWJ- ISHARES</t>
  </si>
  <si>
    <t>US4642868487</t>
  </si>
  <si>
    <t>ISHARES MSCI INDA US- ISHARES</t>
  </si>
  <si>
    <t>US46429B5984</t>
  </si>
  <si>
    <t>ISHARES S&amp;P GLB-IXG- ISHARES</t>
  </si>
  <si>
    <t>US4642873255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</si>
  <si>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</si>
  <si>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</si>
  <si>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</si>
  <si>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</si>
  <si>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</si>
  <si>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</si>
  <si>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XLY - CONSUMER DISCRETIONARY- STATE STREET-SPDRS</t>
  </si>
  <si>
    <t>US81369Y4070</t>
  </si>
  <si>
    <t>VGK-VANGUARD EUROPE- VANGURUARD</t>
  </si>
  <si>
    <t>US9220428745</t>
  </si>
  <si>
    <t>4922</t>
  </si>
  <si>
    <t>סה"כ שמחקות מדדים אחרים</t>
  </si>
  <si>
    <t>סה"כ אג"ח ממשלתי</t>
  </si>
  <si>
    <t>סה"כ אגח קונצרני</t>
  </si>
  <si>
    <t>KOTAK FUNDS-IND-KIMDCLJ</t>
  </si>
  <si>
    <t>LU0675383409</t>
  </si>
  <si>
    <t>4735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</si>
  <si>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</si>
  <si>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</si>
  <si>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</si>
  <si>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</si>
  <si>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</si>
  <si>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</si>
  <si>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</si>
  <si>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</si>
  <si>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</si>
  <si>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</si>
  <si>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</si>
  <si>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</si>
  <si>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</si>
  <si>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</si>
  <si>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</si>
  <si>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</si>
  <si>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</si>
  <si>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</si>
  <si>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</si>
  <si>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</si>
  <si>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</si>
  <si>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</si>
  <si>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</si>
  <si>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</si>
  <si>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</si>
  <si>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</si>
  <si>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</si>
  <si>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</si>
  <si>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</si>
  <si>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</si>
  <si>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פורורד אירו/ שקל 04.09.19 4.119 153315</t>
  </si>
  <si>
    <t>153315</t>
  </si>
  <si>
    <t>05/03/19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</si>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</sst>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7" tableBorderDxfId="416">
  <autoFilter ref="B6:D42">
    <filterColumn colId="0" hiddenButton="1"/>
    <filterColumn colId="1" hiddenButton="1"/>
    <filterColumn colId="2" hiddenButton="1"/>
  </autoFilter>
  <tableColumns count="3">
    <tableColumn id="1" name="עמודה1" dataDxfId="415" dataCellStyle="Normal_2007-16618"/>
    <tableColumn id="2" name="שווי הוגן" dataDxfId="414"/>
    <tableColumn id="3" name="שעור מנכסי השקעה*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4" dataDxfId="275" headerRowBorderDxfId="287" tableBorderDxfId="288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3" dataDxfId="264" headerRowBorderDxfId="272" tableBorderDxfId="273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59" headerRowBorderDxfId="261" tableBorderDxfId="262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43" dataDxfId="244" headerRowBorderDxfId="257" tableBorderDxfId="258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0" dataDxfId="181" headerRowBorderDxfId="200" tableBorderDxfId="20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4" dataDxfId="165" headerRowBorderDxfId="178" tableBorderDxfId="179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3" dataDxfId="154" headerRowBorderDxfId="162" tableBorderDxfId="163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12" headerRowBorderDxfId="411" tableBorderDxfId="410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12" dataDxfId="113" headerRowBorderDxfId="126" tableBorderDxfId="127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P38" totalsRowShown="0" headerRowDxfId="96" dataDxfId="97" headerRowBorderDxfId="110" tableBorderDxfId="111">
  <autoFilter ref="A6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395" dataDxfId="396" headerRowBorderDxfId="408" tableBorderDxfId="409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7"/>
    <tableColumn id="2" name="מספר ני&quot;ע" dataDxfId="406"/>
    <tableColumn id="3" name="מספר מנפיק" dataDxfId="405"/>
    <tableColumn id="4" name="דירוג" dataDxfId="404"/>
    <tableColumn id="5" name="שם מדרג" dataDxfId="403"/>
    <tableColumn id="6" name="סוג מטבע" dataDxfId="402"/>
    <tableColumn id="7" name="שיעור ריבית" dataDxfId="401"/>
    <tableColumn id="8" name="תשואה לפידיון" dataDxfId="400"/>
    <tableColumn id="9" name="שווי שוק" dataDxfId="399"/>
    <tableColumn id="10" name="שעור מנכסי אפיק ההשקעה" dataDxfId="398"/>
    <tableColumn id="11" name="שעור מסך נכסי השקעה" dataDxfId="3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374" dataDxfId="375" headerRowBorderDxfId="393" tableBorderDxfId="394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2"/>
    <tableColumn id="2" name="מספר ני&quot;ע" dataDxfId="391"/>
    <tableColumn id="3" name="זירת מסחר" dataDxfId="390"/>
    <tableColumn id="4" name="דירוג" dataDxfId="389"/>
    <tableColumn id="5" name="שם מדרג" dataDxfId="388"/>
    <tableColumn id="6" name="תאריך רכישה" dataDxfId="387"/>
    <tableColumn id="7" name="מח&quot;מ" dataDxfId="386"/>
    <tableColumn id="8" name="סוג מטבע" dataDxfId="385"/>
    <tableColumn id="9" name="שיעור ריבית" dataDxfId="384"/>
    <tableColumn id="10" name="תשואה לפידיון" dataDxfId="383"/>
    <tableColumn id="11" name="ערך נקוב****" dataDxfId="382"/>
    <tableColumn id="12" name="שער***" dataDxfId="381"/>
    <tableColumn id="13" name="פדיון/ריבית/דיבידנד לקבל*****  " dataDxfId="380"/>
    <tableColumn id="14" name="שווי שוק" dataDxfId="379"/>
    <tableColumn id="15" name="שעור מערך נקוב**** מונפק" dataDxfId="378"/>
    <tableColumn id="16" name="שעור מנכסי אפיק ההשקעה" dataDxfId="377"/>
    <tableColumn id="17" name="שעור מסך נכסי השקעה**" dataDxfId="3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0" dataDxfId="351" headerRowBorderDxfId="372" tableBorderDxfId="373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1"/>
    <tableColumn id="2" name="מספר ני&quot;ע" dataDxfId="370"/>
    <tableColumn id="3" name="זירת מסחר" dataDxfId="369"/>
    <tableColumn id="4" name="ספק מידע" dataDxfId="368"/>
    <tableColumn id="5" name="מספר מנפיק" dataDxfId="367"/>
    <tableColumn id="6" name="ענף מסחר" dataDxfId="366"/>
    <tableColumn id="7" name="דירוג" dataDxfId="365"/>
    <tableColumn id="8" name="שם מדרג" dataDxfId="364"/>
    <tableColumn id="9" name="תאריך רכישה" dataDxfId="363"/>
    <tableColumn id="10" name="מח&quot;מ" dataDxfId="362"/>
    <tableColumn id="11" name="סוג מטבע" dataDxfId="361"/>
    <tableColumn id="12" name="שיעור ריבית" dataDxfId="360"/>
    <tableColumn id="13" name="תשואה לפידיון" dataDxfId="359"/>
    <tableColumn id="14" name="ערך נקוב****" dataDxfId="358"/>
    <tableColumn id="15" name="שער***" dataDxfId="357"/>
    <tableColumn id="16" name="פדיון/ריבית/דיבידנד לקבל*****  " dataDxfId="356"/>
    <tableColumn id="17" name="שווי שוק" dataDxfId="355"/>
    <tableColumn id="18" name="שעור מערך נקוב מונפק" dataDxfId="354"/>
    <tableColumn id="19" name="שעור מנכסי אפיק ההשקעה" dataDxfId="353"/>
    <tableColumn id="20" name="שעור מסך נכסי השקעה**" dataDxfId="3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26" dataDxfId="327" headerRowBorderDxfId="348" tableBorderDxfId="349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7"/>
    <tableColumn id="2" name="מספר ני&quot;ע" dataDxfId="346"/>
    <tableColumn id="3" name="זירת מסחר" dataDxfId="345"/>
    <tableColumn id="4" name="ספק מידע" dataDxfId="344"/>
    <tableColumn id="5" name="מספר מנפיק" dataDxfId="343"/>
    <tableColumn id="6" name="ענף מסחר" dataDxfId="342"/>
    <tableColumn id="7" name="דירוג" dataDxfId="341"/>
    <tableColumn id="8" name="שם מדרג" dataDxfId="340"/>
    <tableColumn id="9" name="תאריך רכישה" dataDxfId="339"/>
    <tableColumn id="10" name="מח&quot;מ" dataDxfId="338"/>
    <tableColumn id="11" name="סוג מטבע" dataDxfId="337"/>
    <tableColumn id="12" name="שיעור ריבית" dataDxfId="336"/>
    <tableColumn id="13" name="תשואה לפידיון" dataDxfId="335"/>
    <tableColumn id="14" name="ערך נקוב****" dataDxfId="334"/>
    <tableColumn id="15" name="שער***" dataDxfId="333"/>
    <tableColumn id="16" name="פדיון/ריבית/דיבידנד לקבל*****  " dataDxfId="332"/>
    <tableColumn id="17" name="שווי שוק" dataDxfId="331"/>
    <tableColumn id="18" name="שעור מערך נקוב מונפק" dataDxfId="330"/>
    <tableColumn id="19" name="שעור מנכסי אפיק ההשקעה" dataDxfId="329"/>
    <tableColumn id="20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96" totalsRowShown="0" headerRowDxfId="315" dataDxfId="316" headerRowBorderDxfId="324" tableBorderDxfId="325">
  <autoFilter ref="A7:N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8" totalsRowShown="0" headerRowDxfId="302" dataDxfId="303" headerRowBorderDxfId="313" tableBorderDxfId="314">
  <autoFilter ref="A7:M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89" dataDxfId="290" headerRowBorderDxfId="300" tableBorderDxfId="30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workbookViewId="0">
      <selection activeCell="B6" sqref="B6"/>
    </sheetView>
  </sheetViews>
  <sheetFormatPr defaultColWidth="0" defaultRowHeight="18" zeroHeight="1"/>
  <cols>
    <col min="1" max="1" width="27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638</v>
      </c>
      <c r="C6" s="73" t="s">
        <v>5</v>
      </c>
      <c r="D6" s="74" t="s">
        <v>193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610</v>
      </c>
      <c r="B10" s="57" t="s">
        <v>13</v>
      </c>
      <c r="C10" s="63">
        <v>203.32490551199999</v>
      </c>
      <c r="D10" s="64">
        <v>1.03E-2</v>
      </c>
    </row>
    <row r="11" spans="1:36">
      <c r="B11" s="57" t="s">
        <v>14</v>
      </c>
      <c r="C11" s="50"/>
      <c r="D11" s="50"/>
    </row>
    <row r="12" spans="1:36">
      <c r="A12" s="9" t="s">
        <v>611</v>
      </c>
      <c r="B12" s="58" t="s">
        <v>15</v>
      </c>
      <c r="C12" s="65">
        <v>0</v>
      </c>
      <c r="D12" s="66">
        <v>0</v>
      </c>
    </row>
    <row r="13" spans="1:36">
      <c r="A13" s="9" t="s">
        <v>612</v>
      </c>
      <c r="B13" s="58" t="s">
        <v>16</v>
      </c>
      <c r="C13" s="65">
        <v>0</v>
      </c>
      <c r="D13" s="66">
        <v>0</v>
      </c>
    </row>
    <row r="14" spans="1:36">
      <c r="A14" s="9" t="s">
        <v>613</v>
      </c>
      <c r="B14" s="58" t="s">
        <v>17</v>
      </c>
      <c r="C14" s="65">
        <v>0</v>
      </c>
      <c r="D14" s="66">
        <v>0</v>
      </c>
    </row>
    <row r="15" spans="1:36">
      <c r="A15" s="9" t="s">
        <v>614</v>
      </c>
      <c r="B15" s="58" t="s">
        <v>18</v>
      </c>
      <c r="C15" s="65">
        <v>12442.015937947181</v>
      </c>
      <c r="D15" s="66">
        <v>0.63119999999999998</v>
      </c>
    </row>
    <row r="16" spans="1:36">
      <c r="A16" s="9" t="s">
        <v>507</v>
      </c>
      <c r="B16" s="58" t="s">
        <v>19</v>
      </c>
      <c r="C16" s="65">
        <v>6970.9634008000003</v>
      </c>
      <c r="D16" s="66">
        <v>0.35360000000000003</v>
      </c>
    </row>
    <row r="17" spans="1:4">
      <c r="A17" s="9" t="s">
        <v>615</v>
      </c>
      <c r="B17" s="58" t="s">
        <v>20</v>
      </c>
      <c r="C17" s="65">
        <v>77.047747416822006</v>
      </c>
      <c r="D17" s="66">
        <v>3.8999999999999998E-3</v>
      </c>
    </row>
    <row r="18" spans="1:4">
      <c r="A18" s="9" t="s">
        <v>616</v>
      </c>
      <c r="B18" s="58" t="s">
        <v>21</v>
      </c>
      <c r="C18" s="65">
        <v>0</v>
      </c>
      <c r="D18" s="66">
        <v>0</v>
      </c>
    </row>
    <row r="19" spans="1:4">
      <c r="A19" s="9" t="s">
        <v>617</v>
      </c>
      <c r="B19" s="58" t="s">
        <v>22</v>
      </c>
      <c r="C19" s="65">
        <v>0</v>
      </c>
      <c r="D19" s="66">
        <v>0</v>
      </c>
    </row>
    <row r="20" spans="1:4">
      <c r="A20" s="9" t="s">
        <v>618</v>
      </c>
      <c r="B20" s="58" t="s">
        <v>23</v>
      </c>
      <c r="C20" s="65">
        <v>0</v>
      </c>
      <c r="D20" s="66">
        <v>0</v>
      </c>
    </row>
    <row r="21" spans="1:4">
      <c r="A21" s="9" t="s">
        <v>619</v>
      </c>
      <c r="B21" s="58" t="s">
        <v>24</v>
      </c>
      <c r="C21" s="65">
        <v>0</v>
      </c>
      <c r="D21" s="66">
        <v>0</v>
      </c>
    </row>
    <row r="22" spans="1:4">
      <c r="B22" s="57" t="s">
        <v>25</v>
      </c>
      <c r="C22" s="50"/>
      <c r="D22" s="50"/>
    </row>
    <row r="23" spans="1:4">
      <c r="A23" s="9" t="s">
        <v>620</v>
      </c>
      <c r="B23" s="58" t="s">
        <v>26</v>
      </c>
      <c r="C23" s="65">
        <v>0</v>
      </c>
      <c r="D23" s="66">
        <v>0</v>
      </c>
    </row>
    <row r="24" spans="1:4">
      <c r="A24" s="9" t="s">
        <v>621</v>
      </c>
      <c r="B24" s="58" t="s">
        <v>27</v>
      </c>
      <c r="C24" s="65">
        <v>0</v>
      </c>
      <c r="D24" s="66">
        <v>0</v>
      </c>
    </row>
    <row r="25" spans="1:4">
      <c r="A25" s="9" t="s">
        <v>622</v>
      </c>
      <c r="B25" s="58" t="s">
        <v>17</v>
      </c>
      <c r="C25" s="65">
        <v>0</v>
      </c>
      <c r="D25" s="66">
        <v>0</v>
      </c>
    </row>
    <row r="26" spans="1:4">
      <c r="A26" s="9" t="s">
        <v>623</v>
      </c>
      <c r="B26" s="58" t="s">
        <v>28</v>
      </c>
      <c r="C26" s="65">
        <v>0</v>
      </c>
      <c r="D26" s="66">
        <v>0</v>
      </c>
    </row>
    <row r="27" spans="1:4">
      <c r="A27" s="9" t="s">
        <v>624</v>
      </c>
      <c r="B27" s="58" t="s">
        <v>29</v>
      </c>
      <c r="C27" s="65">
        <v>0</v>
      </c>
      <c r="D27" s="66">
        <v>0</v>
      </c>
    </row>
    <row r="28" spans="1:4">
      <c r="A28" s="9" t="s">
        <v>625</v>
      </c>
      <c r="B28" s="58" t="s">
        <v>30</v>
      </c>
      <c r="C28" s="65">
        <v>0</v>
      </c>
      <c r="D28" s="66">
        <v>0</v>
      </c>
    </row>
    <row r="29" spans="1:4">
      <c r="A29" s="9" t="s">
        <v>626</v>
      </c>
      <c r="B29" s="58" t="s">
        <v>31</v>
      </c>
      <c r="C29" s="65">
        <v>0</v>
      </c>
      <c r="D29" s="66">
        <v>0</v>
      </c>
    </row>
    <row r="30" spans="1:4">
      <c r="A30" s="9" t="s">
        <v>627</v>
      </c>
      <c r="B30" s="58" t="s">
        <v>32</v>
      </c>
      <c r="C30" s="65">
        <v>19.010346848950299</v>
      </c>
      <c r="D30" s="66">
        <v>1E-3</v>
      </c>
    </row>
    <row r="31" spans="1:4">
      <c r="A31" s="9" t="s">
        <v>628</v>
      </c>
      <c r="B31" s="58" t="s">
        <v>33</v>
      </c>
      <c r="C31" s="65">
        <v>0</v>
      </c>
      <c r="D31" s="66">
        <v>0</v>
      </c>
    </row>
    <row r="32" spans="1:4">
      <c r="A32" s="9" t="s">
        <v>629</v>
      </c>
      <c r="B32" s="57" t="s">
        <v>34</v>
      </c>
      <c r="C32" s="65">
        <v>0</v>
      </c>
      <c r="D32" s="66">
        <v>0</v>
      </c>
    </row>
    <row r="33" spans="1:4">
      <c r="A33" s="9" t="s">
        <v>630</v>
      </c>
      <c r="B33" s="57" t="s">
        <v>35</v>
      </c>
      <c r="C33" s="65">
        <v>0</v>
      </c>
      <c r="D33" s="66">
        <v>0</v>
      </c>
    </row>
    <row r="34" spans="1:4">
      <c r="A34" s="9" t="s">
        <v>631</v>
      </c>
      <c r="B34" s="57" t="s">
        <v>36</v>
      </c>
      <c r="C34" s="65">
        <v>0</v>
      </c>
      <c r="D34" s="66">
        <v>0</v>
      </c>
    </row>
    <row r="35" spans="1:4">
      <c r="A35" s="9" t="s">
        <v>632</v>
      </c>
      <c r="B35" s="57" t="s">
        <v>37</v>
      </c>
      <c r="C35" s="65">
        <v>0</v>
      </c>
      <c r="D35" s="66">
        <v>0</v>
      </c>
    </row>
    <row r="36" spans="1:4">
      <c r="A36" s="9" t="s">
        <v>633</v>
      </c>
      <c r="B36" s="57" t="s">
        <v>38</v>
      </c>
      <c r="C36" s="65">
        <v>0</v>
      </c>
      <c r="D36" s="66">
        <v>0</v>
      </c>
    </row>
    <row r="37" spans="1:4">
      <c r="A37" s="9"/>
      <c r="B37" s="59" t="s">
        <v>39</v>
      </c>
      <c r="C37" s="50"/>
      <c r="D37" s="50"/>
    </row>
    <row r="38" spans="1:4">
      <c r="A38" s="9" t="s">
        <v>634</v>
      </c>
      <c r="B38" s="60" t="s">
        <v>40</v>
      </c>
      <c r="C38" s="65">
        <v>0</v>
      </c>
      <c r="D38" s="66">
        <v>0</v>
      </c>
    </row>
    <row r="39" spans="1:4">
      <c r="A39" s="9" t="s">
        <v>635</v>
      </c>
      <c r="B39" s="60" t="s">
        <v>41</v>
      </c>
      <c r="C39" s="65">
        <v>0</v>
      </c>
      <c r="D39" s="66">
        <v>0</v>
      </c>
    </row>
    <row r="40" spans="1:4">
      <c r="A40" s="9" t="s">
        <v>636</v>
      </c>
      <c r="B40" s="60" t="s">
        <v>42</v>
      </c>
      <c r="C40" s="65">
        <v>0</v>
      </c>
      <c r="D40" s="66">
        <v>0</v>
      </c>
    </row>
    <row r="41" spans="1:4">
      <c r="B41" s="60" t="s">
        <v>43</v>
      </c>
      <c r="C41" s="65">
        <v>19712.362338524952</v>
      </c>
      <c r="D41" s="66">
        <v>1</v>
      </c>
    </row>
    <row r="42" spans="1:4">
      <c r="A42" s="9" t="s">
        <v>637</v>
      </c>
      <c r="B42" s="61" t="s">
        <v>44</v>
      </c>
      <c r="C42" s="65">
        <v>0</v>
      </c>
      <c r="D42" s="66">
        <v>0</v>
      </c>
    </row>
    <row r="43" spans="1:4">
      <c r="B43" s="10" t="s">
        <v>199</v>
      </c>
    </row>
    <row r="44" spans="1:4">
      <c r="C44" s="75" t="s">
        <v>45</v>
      </c>
      <c r="D44" s="74" t="s">
        <v>46</v>
      </c>
    </row>
    <row r="45" spans="1:4">
      <c r="C45" s="12" t="s">
        <v>9</v>
      </c>
      <c r="D45" s="12" t="s">
        <v>10</v>
      </c>
    </row>
    <row r="46" spans="1:4">
      <c r="C46" t="s">
        <v>112</v>
      </c>
      <c r="D46">
        <v>4.0616000000000003</v>
      </c>
    </row>
    <row r="47" spans="1:4">
      <c r="C47" t="s">
        <v>108</v>
      </c>
      <c r="D47">
        <v>3.5659999999999998</v>
      </c>
    </row>
    <row r="48" spans="1:4">
      <c r="C48" t="s">
        <v>115</v>
      </c>
      <c r="D48">
        <v>4.5216000000000003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תעודות סל'!A1" display="תעוד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19" workbookViewId="0">
      <selection activeCell="L19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60" ht="26.25" customHeight="1">
      <c r="A6" s="93" t="s">
        <v>100</v>
      </c>
      <c r="B6" s="94"/>
      <c r="C6" s="94"/>
      <c r="D6" s="94"/>
      <c r="E6" s="94"/>
      <c r="F6" s="94"/>
      <c r="G6" s="94"/>
      <c r="H6" s="94"/>
      <c r="I6" s="94"/>
      <c r="J6" s="94"/>
      <c r="K6" s="95"/>
      <c r="BH6" s="16"/>
    </row>
    <row r="7" spans="1:60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2" t="s">
        <v>185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C9" s="14"/>
      <c r="BD9" s="16"/>
      <c r="BE9" s="14"/>
    </row>
    <row r="10" spans="1:60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565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566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213</v>
      </c>
      <c r="B15" t="s">
        <v>213</v>
      </c>
      <c r="C15" s="14"/>
      <c r="D15" t="s">
        <v>213</v>
      </c>
      <c r="E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567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234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E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218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565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213</v>
      </c>
      <c r="B22" t="s">
        <v>213</v>
      </c>
      <c r="C22" s="14"/>
      <c r="D22" t="s">
        <v>213</v>
      </c>
      <c r="E22" t="s">
        <v>213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568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s="14"/>
      <c r="D24" t="s">
        <v>213</v>
      </c>
      <c r="E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567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s="14"/>
      <c r="D26" t="s">
        <v>213</v>
      </c>
      <c r="E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569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E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234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E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9" t="s">
        <v>220</v>
      </c>
      <c r="B31" s="14"/>
      <c r="C31" s="14"/>
      <c r="D31" s="14"/>
    </row>
    <row r="32" spans="1:11">
      <c r="A32" s="79" t="s">
        <v>226</v>
      </c>
      <c r="B32" s="14"/>
      <c r="C32" s="14"/>
      <c r="D32" s="14"/>
    </row>
    <row r="33" spans="1:4">
      <c r="A33" s="79" t="s">
        <v>227</v>
      </c>
      <c r="B33" s="14"/>
      <c r="C33" s="14"/>
      <c r="D33" s="14"/>
    </row>
    <row r="34" spans="1:4">
      <c r="A34" s="79" t="s">
        <v>228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7" workbookViewId="0">
      <selection activeCell="A10" sqref="A1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" style="14" customWidth="1"/>
    <col min="54" max="57" width="9.140625" style="14" customWidth="1"/>
    <col min="58" max="58" width="14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5"/>
      <c r="BB5" s="14" t="s">
        <v>102</v>
      </c>
      <c r="BD5" s="14" t="s">
        <v>103</v>
      </c>
      <c r="BF5" s="16" t="s">
        <v>104</v>
      </c>
    </row>
    <row r="6" spans="1:58" ht="45.75" customHeight="1">
      <c r="A6" s="93" t="s">
        <v>105</v>
      </c>
      <c r="B6" s="94"/>
      <c r="C6" s="94"/>
      <c r="D6" s="94"/>
      <c r="E6" s="94"/>
      <c r="F6" s="94"/>
      <c r="G6" s="94"/>
      <c r="H6" s="94"/>
      <c r="I6" s="94"/>
      <c r="J6" s="95"/>
      <c r="BB6" s="16" t="s">
        <v>106</v>
      </c>
      <c r="BD6" s="14" t="s">
        <v>107</v>
      </c>
      <c r="BF6" s="16" t="s">
        <v>108</v>
      </c>
    </row>
    <row r="7" spans="1:58" s="16" customFormat="1" ht="20.25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57</v>
      </c>
      <c r="J7" s="41" t="s">
        <v>185</v>
      </c>
      <c r="BA7" s="14" t="s">
        <v>109</v>
      </c>
      <c r="BB7" s="14" t="s">
        <v>110</v>
      </c>
      <c r="BC7" s="14" t="s">
        <v>111</v>
      </c>
      <c r="BE7" s="20" t="s">
        <v>112</v>
      </c>
    </row>
    <row r="8" spans="1:58" s="16" customFormat="1" ht="18.75" customHeight="1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26" t="s">
        <v>7</v>
      </c>
      <c r="J8" s="37" t="s">
        <v>7</v>
      </c>
      <c r="BA8" s="14" t="s">
        <v>113</v>
      </c>
      <c r="BC8" s="14" t="s">
        <v>114</v>
      </c>
      <c r="BE8" s="20" t="s">
        <v>115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38" t="s">
        <v>62</v>
      </c>
      <c r="I9" s="38" t="s">
        <v>63</v>
      </c>
      <c r="J9" s="38" t="s">
        <v>64</v>
      </c>
      <c r="K9" s="16"/>
      <c r="L9" s="16"/>
      <c r="M9" s="16"/>
      <c r="N9" s="16"/>
      <c r="BA9" s="14" t="s">
        <v>116</v>
      </c>
      <c r="BB9" s="16"/>
      <c r="BC9" s="14" t="s">
        <v>117</v>
      </c>
      <c r="BE9" s="14" t="s">
        <v>118</v>
      </c>
    </row>
    <row r="10" spans="1:58" s="20" customFormat="1" ht="18" customHeight="1">
      <c r="A10" s="21" t="s">
        <v>119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A10" s="14" t="s">
        <v>120</v>
      </c>
      <c r="BB10" s="16"/>
      <c r="BC10" s="14" t="s">
        <v>121</v>
      </c>
      <c r="BE10" s="14" t="s">
        <v>122</v>
      </c>
    </row>
    <row r="11" spans="1:58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123</v>
      </c>
      <c r="BD11" s="14" t="s">
        <v>124</v>
      </c>
    </row>
    <row r="12" spans="1:58">
      <c r="A12" t="s">
        <v>213</v>
      </c>
      <c r="B12" t="s">
        <v>213</v>
      </c>
      <c r="C12" s="16"/>
      <c r="D12" t="s">
        <v>213</v>
      </c>
      <c r="E12" t="s">
        <v>213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125</v>
      </c>
      <c r="BC12" s="14" t="s">
        <v>126</v>
      </c>
      <c r="BD12" s="14" t="s">
        <v>127</v>
      </c>
    </row>
    <row r="13" spans="1:58">
      <c r="A13" s="67" t="s">
        <v>218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D13" s="14" t="s">
        <v>128</v>
      </c>
    </row>
    <row r="14" spans="1:58">
      <c r="A14" t="s">
        <v>213</v>
      </c>
      <c r="B14" t="s">
        <v>213</v>
      </c>
      <c r="C14" s="16"/>
      <c r="D14" t="s">
        <v>213</v>
      </c>
      <c r="E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D14" s="14" t="s">
        <v>129</v>
      </c>
    </row>
    <row r="15" spans="1:58">
      <c r="A15" t="s">
        <v>220</v>
      </c>
      <c r="B15" s="16"/>
      <c r="C15" s="16"/>
      <c r="D15" s="16"/>
      <c r="E15" s="16"/>
      <c r="F15" s="16"/>
      <c r="G15" s="16"/>
      <c r="BD15" s="14" t="s">
        <v>130</v>
      </c>
    </row>
    <row r="16" spans="1:58">
      <c r="A16" t="s">
        <v>226</v>
      </c>
      <c r="B16" s="16"/>
      <c r="C16" s="16"/>
      <c r="D16" s="16"/>
      <c r="E16" s="16"/>
      <c r="F16" s="16"/>
      <c r="G16" s="16"/>
      <c r="BD16" s="14" t="s">
        <v>131</v>
      </c>
    </row>
    <row r="17" spans="1:56">
      <c r="A17" t="s">
        <v>227</v>
      </c>
      <c r="B17" s="16"/>
      <c r="C17" s="16"/>
      <c r="D17" s="16"/>
      <c r="E17" s="16"/>
      <c r="F17" s="16"/>
      <c r="G17" s="16"/>
      <c r="BD17" s="14" t="s">
        <v>132</v>
      </c>
    </row>
    <row r="18" spans="1:56">
      <c r="A18" t="s">
        <v>228</v>
      </c>
      <c r="B18" s="16"/>
      <c r="C18" s="16"/>
      <c r="D18" s="16"/>
      <c r="E18" s="16"/>
      <c r="F18" s="16"/>
      <c r="G18" s="16"/>
      <c r="BD18" s="14" t="s">
        <v>133</v>
      </c>
    </row>
    <row r="19" spans="1:56">
      <c r="B19" s="16"/>
      <c r="C19" s="16"/>
      <c r="D19" s="16"/>
      <c r="E19" s="16"/>
      <c r="F19" s="16"/>
      <c r="G19" s="16"/>
      <c r="BD19" s="14" t="s">
        <v>134</v>
      </c>
    </row>
    <row r="20" spans="1:56">
      <c r="B20" s="16"/>
      <c r="C20" s="16"/>
      <c r="D20" s="16"/>
      <c r="E20" s="16"/>
      <c r="F20" s="16"/>
      <c r="G20" s="16"/>
      <c r="BD20" s="14" t="s">
        <v>125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80" ht="26.25" customHeight="1">
      <c r="A6" s="93" t="s">
        <v>135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80" s="16" customFormat="1">
      <c r="A7" s="40" t="s">
        <v>98</v>
      </c>
      <c r="B7" s="41" t="s">
        <v>49</v>
      </c>
      <c r="C7" s="43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56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29" t="s">
        <v>80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570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213</v>
      </c>
      <c r="B13" t="s">
        <v>213</v>
      </c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571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213</v>
      </c>
      <c r="B15" t="s">
        <v>213</v>
      </c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572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570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571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572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</row>
    <row r="32" spans="1:16">
      <c r="A32" s="79" t="s">
        <v>226</v>
      </c>
    </row>
    <row r="33" spans="1:1">
      <c r="A33" s="79" t="s">
        <v>227</v>
      </c>
    </row>
    <row r="34" spans="1:1">
      <c r="A34" s="79" t="s">
        <v>228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4" workbookViewId="0">
      <selection activeCell="P14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71" ht="26.25" customHeight="1">
      <c r="A6" s="93" t="s">
        <v>69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71" s="16" customFormat="1">
      <c r="A7" s="40" t="s">
        <v>98</v>
      </c>
      <c r="B7" s="41" t="s">
        <v>49</v>
      </c>
      <c r="C7" s="41" t="s">
        <v>51</v>
      </c>
      <c r="D7" s="41" t="s">
        <v>52</v>
      </c>
      <c r="E7" s="41" t="s">
        <v>71</v>
      </c>
      <c r="F7" s="41" t="s">
        <v>72</v>
      </c>
      <c r="G7" s="41" t="s">
        <v>53</v>
      </c>
      <c r="H7" s="41" t="s">
        <v>54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73</v>
      </c>
      <c r="N7" s="41" t="s">
        <v>57</v>
      </c>
      <c r="O7" s="42" t="s">
        <v>185</v>
      </c>
    </row>
    <row r="8" spans="1:71" s="16" customFormat="1" ht="25.5" customHeight="1">
      <c r="A8" s="17"/>
      <c r="B8" s="26"/>
      <c r="C8" s="26"/>
      <c r="D8" s="26"/>
      <c r="E8" s="26" t="s">
        <v>74</v>
      </c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81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573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213</v>
      </c>
      <c r="B13" t="s">
        <v>213</v>
      </c>
      <c r="C13" t="s">
        <v>213</v>
      </c>
      <c r="F13" s="65">
        <v>0</v>
      </c>
      <c r="G13" t="s">
        <v>213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574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213</v>
      </c>
      <c r="B15" t="s">
        <v>213</v>
      </c>
      <c r="C15" t="s">
        <v>213</v>
      </c>
      <c r="F15" s="65">
        <v>0</v>
      </c>
      <c r="G15" t="s">
        <v>213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575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213</v>
      </c>
      <c r="B17" t="s">
        <v>213</v>
      </c>
      <c r="C17" t="s">
        <v>213</v>
      </c>
      <c r="F17" s="65">
        <v>0</v>
      </c>
      <c r="G17" t="s">
        <v>213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576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213</v>
      </c>
      <c r="B19" t="s">
        <v>213</v>
      </c>
      <c r="C19" t="s">
        <v>213</v>
      </c>
      <c r="F19" s="65">
        <v>0</v>
      </c>
      <c r="G19" t="s">
        <v>213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234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F21" s="65">
        <v>0</v>
      </c>
      <c r="G21" t="s">
        <v>213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224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213</v>
      </c>
      <c r="B24" t="s">
        <v>213</v>
      </c>
      <c r="C24" t="s">
        <v>213</v>
      </c>
      <c r="F24" s="65">
        <v>0</v>
      </c>
      <c r="G24" t="s">
        <v>213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577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213</v>
      </c>
      <c r="B26" t="s">
        <v>213</v>
      </c>
      <c r="C26" t="s">
        <v>213</v>
      </c>
      <c r="F26" s="65">
        <v>0</v>
      </c>
      <c r="G26" t="s">
        <v>213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9" t="s">
        <v>226</v>
      </c>
    </row>
    <row r="28" spans="1:15">
      <c r="A28" s="79" t="s">
        <v>227</v>
      </c>
    </row>
    <row r="29" spans="1:15">
      <c r="A29" s="79" t="s">
        <v>228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64" ht="26.25" customHeight="1">
      <c r="A6" s="93" t="s">
        <v>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64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6" t="s">
        <v>55</v>
      </c>
      <c r="M7" s="41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I9" s="14"/>
    </row>
    <row r="10" spans="1:64" s="20" customFormat="1" ht="18" customHeight="1">
      <c r="A10" s="21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578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579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231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234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580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581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220</v>
      </c>
      <c r="C25" s="14"/>
      <c r="D25" s="14"/>
      <c r="E25" s="14"/>
    </row>
    <row r="26" spans="1:18">
      <c r="A26" s="79" t="s">
        <v>226</v>
      </c>
      <c r="C26" s="14"/>
      <c r="D26" s="14"/>
      <c r="E26" s="14"/>
    </row>
    <row r="27" spans="1:18">
      <c r="A27" s="79" t="s">
        <v>227</v>
      </c>
      <c r="C27" s="14"/>
      <c r="D27" s="14"/>
      <c r="E27" s="14"/>
    </row>
    <row r="28" spans="1:18">
      <c r="A28" s="79" t="s">
        <v>228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80" ht="26.25" customHeight="1">
      <c r="A6" s="93" t="s">
        <v>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80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6" t="s">
        <v>55</v>
      </c>
      <c r="M7" s="96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Y9" s="14"/>
    </row>
    <row r="10" spans="1:80" s="20" customFormat="1" ht="18" customHeight="1">
      <c r="A10" s="21" t="s">
        <v>140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578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579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231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234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232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233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220</v>
      </c>
      <c r="B25" s="14"/>
      <c r="C25" s="14"/>
      <c r="D25" s="14"/>
    </row>
    <row r="26" spans="1:18">
      <c r="A26" s="79" t="s">
        <v>226</v>
      </c>
      <c r="B26" s="14"/>
      <c r="C26" s="14"/>
      <c r="D26" s="14"/>
    </row>
    <row r="27" spans="1:18">
      <c r="A27" s="79" t="s">
        <v>227</v>
      </c>
      <c r="B27" s="14"/>
      <c r="C27" s="14"/>
      <c r="D27" s="14"/>
    </row>
    <row r="28" spans="1:18">
      <c r="A28" s="79" t="s">
        <v>228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7" workbookViewId="0">
      <selection activeCell="M7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97" ht="26.25" customHeight="1">
      <c r="A6" s="93" t="s">
        <v>91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97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41" t="s">
        <v>5</v>
      </c>
      <c r="J7" s="41" t="s">
        <v>73</v>
      </c>
      <c r="K7" s="41" t="s">
        <v>57</v>
      </c>
      <c r="L7" s="42" t="s">
        <v>185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186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213</v>
      </c>
      <c r="B12" t="s">
        <v>213</v>
      </c>
      <c r="C12" s="14"/>
      <c r="D12" s="14"/>
      <c r="E12" t="s">
        <v>213</v>
      </c>
      <c r="F12" t="s">
        <v>213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232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233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79" t="s">
        <v>220</v>
      </c>
      <c r="B18" s="14"/>
      <c r="C18" s="14"/>
      <c r="D18" s="14"/>
    </row>
    <row r="19" spans="1:12">
      <c r="A19" s="79" t="s">
        <v>226</v>
      </c>
      <c r="B19" s="14"/>
      <c r="C19" s="14"/>
      <c r="D19" s="14"/>
    </row>
    <row r="20" spans="1:12">
      <c r="A20" s="79" t="s">
        <v>227</v>
      </c>
      <c r="B20" s="14"/>
      <c r="C20" s="14"/>
      <c r="D20" s="14"/>
    </row>
    <row r="21" spans="1:12">
      <c r="A21" s="79" t="s">
        <v>228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7" workbookViewId="0">
      <selection activeCell="K17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5"/>
    </row>
    <row r="6" spans="1:54" ht="26.25" customHeight="1">
      <c r="A6" s="93" t="s">
        <v>141</v>
      </c>
      <c r="B6" s="94"/>
      <c r="C6" s="94"/>
      <c r="D6" s="94"/>
      <c r="E6" s="94"/>
      <c r="F6" s="94"/>
      <c r="G6" s="94"/>
      <c r="H6" s="94"/>
      <c r="I6" s="94"/>
      <c r="J6" s="95"/>
    </row>
    <row r="7" spans="1:54" s="16" customFormat="1">
      <c r="A7" s="40" t="s">
        <v>98</v>
      </c>
      <c r="B7" s="41" t="s">
        <v>49</v>
      </c>
      <c r="C7" s="41" t="s">
        <v>53</v>
      </c>
      <c r="D7" s="41" t="s">
        <v>71</v>
      </c>
      <c r="E7" s="41" t="s">
        <v>189</v>
      </c>
      <c r="F7" s="41" t="s">
        <v>190</v>
      </c>
      <c r="G7" s="41" t="s">
        <v>5</v>
      </c>
      <c r="H7" s="41" t="s">
        <v>73</v>
      </c>
      <c r="I7" s="41" t="s">
        <v>57</v>
      </c>
      <c r="J7" s="42" t="s">
        <v>185</v>
      </c>
      <c r="BB7" s="14"/>
    </row>
    <row r="8" spans="1:54" s="16" customFormat="1" ht="21" customHeight="1">
      <c r="A8" s="17"/>
      <c r="B8" s="18"/>
      <c r="C8" s="18"/>
      <c r="D8" s="26" t="s">
        <v>74</v>
      </c>
      <c r="E8" s="26" t="s">
        <v>186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65</v>
      </c>
      <c r="J9" s="29" t="s">
        <v>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142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582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213</v>
      </c>
      <c r="B13" t="s">
        <v>213</v>
      </c>
      <c r="C13" t="s">
        <v>213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583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213</v>
      </c>
      <c r="B15" t="s">
        <v>213</v>
      </c>
      <c r="C15" t="s">
        <v>213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584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585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586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213</v>
      </c>
      <c r="B22" t="s">
        <v>213</v>
      </c>
      <c r="C22" t="s">
        <v>213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587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588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589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79" t="s">
        <v>220</v>
      </c>
      <c r="B29" s="14"/>
    </row>
    <row r="30" spans="1:10">
      <c r="A30" s="79" t="s">
        <v>226</v>
      </c>
      <c r="B30" s="14"/>
    </row>
    <row r="31" spans="1:10">
      <c r="A31" s="79" t="s">
        <v>227</v>
      </c>
      <c r="B31" s="14"/>
    </row>
    <row r="32" spans="1:10">
      <c r="A32" s="79" t="s">
        <v>228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5" workbookViewId="0">
      <selection activeCell="L5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8" ht="26.25" customHeight="1">
      <c r="A6" s="93" t="s">
        <v>143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L9" s="14"/>
      <c r="M9" s="14"/>
      <c r="N9" s="14"/>
      <c r="O9" s="14"/>
      <c r="BF9" s="14"/>
    </row>
    <row r="10" spans="1:58" s="20" customFormat="1" ht="18" customHeight="1">
      <c r="A10" s="21" t="s">
        <v>99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590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213</v>
      </c>
      <c r="B12" t="s">
        <v>213</v>
      </c>
      <c r="C12" t="s">
        <v>213</v>
      </c>
      <c r="D12" t="s">
        <v>213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564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213</v>
      </c>
      <c r="B14" t="s">
        <v>213</v>
      </c>
      <c r="C14" t="s">
        <v>213</v>
      </c>
      <c r="D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9" t="s">
        <v>220</v>
      </c>
      <c r="B15" s="14"/>
      <c r="C15" s="14"/>
    </row>
    <row r="16" spans="1:58">
      <c r="A16" s="79" t="s">
        <v>226</v>
      </c>
      <c r="B16" s="14"/>
      <c r="C16" s="14"/>
    </row>
    <row r="17" spans="1:3">
      <c r="A17" s="79" t="s">
        <v>227</v>
      </c>
      <c r="B17" s="14"/>
      <c r="C17" s="14"/>
    </row>
    <row r="18" spans="1:3">
      <c r="A18" s="79" t="s">
        <v>228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1" workbookViewId="0">
      <selection activeCell="L21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1" ht="26.25" customHeight="1">
      <c r="A6" s="93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1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AY9" s="14"/>
    </row>
    <row r="10" spans="1:51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565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566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591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567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565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568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567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569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234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213</v>
      </c>
      <c r="B32" t="s">
        <v>213</v>
      </c>
      <c r="C32" t="s">
        <v>213</v>
      </c>
      <c r="D32" t="s">
        <v>213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9" t="s">
        <v>220</v>
      </c>
      <c r="B33" s="14"/>
      <c r="C33" s="14"/>
    </row>
    <row r="34" spans="1:3">
      <c r="A34" s="79" t="s">
        <v>226</v>
      </c>
      <c r="B34" s="14"/>
      <c r="C34" s="14"/>
    </row>
    <row r="35" spans="1:3">
      <c r="A35" s="79" t="s">
        <v>227</v>
      </c>
      <c r="B35" s="14"/>
      <c r="C35" s="14"/>
    </row>
    <row r="36" spans="1:3">
      <c r="A36" s="79" t="s">
        <v>228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 ht="26.25" customHeight="1">
      <c r="A5" s="76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s="16" customFormat="1">
      <c r="A6" s="78" t="s">
        <v>48</v>
      </c>
      <c r="B6" s="43" t="s">
        <v>49</v>
      </c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</row>
    <row r="9" spans="1:12" s="20" customFormat="1" ht="18" customHeight="1">
      <c r="A9" s="21" t="s">
        <v>67</v>
      </c>
      <c r="B9" s="7"/>
      <c r="C9" s="7"/>
      <c r="D9" s="7"/>
      <c r="E9" s="7"/>
      <c r="F9" s="7"/>
      <c r="G9" s="7"/>
      <c r="H9" s="64">
        <v>0</v>
      </c>
      <c r="I9" s="63">
        <v>203.32490551199999</v>
      </c>
      <c r="J9" s="64">
        <v>1</v>
      </c>
      <c r="K9" s="64">
        <v>1.03E-2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203.32490551199999</v>
      </c>
      <c r="J10" s="68">
        <v>1</v>
      </c>
      <c r="K10" s="68">
        <v>1.03E-2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3026.241</v>
      </c>
      <c r="J11" s="68">
        <v>14.883800000000001</v>
      </c>
      <c r="K11" s="68">
        <v>0.1535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104</v>
      </c>
      <c r="G12" s="66">
        <v>0</v>
      </c>
      <c r="H12" s="66">
        <v>0</v>
      </c>
      <c r="I12" s="65">
        <v>3026.241</v>
      </c>
      <c r="J12" s="66">
        <v>14.883800000000001</v>
      </c>
      <c r="K12" s="66">
        <v>0.1535</v>
      </c>
    </row>
    <row r="13" spans="1:12">
      <c r="A13" s="67" t="s">
        <v>207</v>
      </c>
      <c r="B13" s="23"/>
      <c r="C13" s="24"/>
      <c r="D13" s="24"/>
      <c r="E13" s="24"/>
      <c r="F13" s="24"/>
      <c r="G13" s="24"/>
      <c r="H13" s="68">
        <v>0</v>
      </c>
      <c r="I13" s="69">
        <v>-2822.916094488</v>
      </c>
      <c r="J13" s="68">
        <v>-13.883800000000001</v>
      </c>
      <c r="K13" s="68">
        <v>-0.14319999999999999</v>
      </c>
    </row>
    <row r="14" spans="1:12">
      <c r="A14" t="s">
        <v>208</v>
      </c>
      <c r="B14" t="s">
        <v>209</v>
      </c>
      <c r="C14" t="s">
        <v>204</v>
      </c>
      <c r="D14" t="s">
        <v>205</v>
      </c>
      <c r="E14" t="s">
        <v>206</v>
      </c>
      <c r="F14" t="s">
        <v>108</v>
      </c>
      <c r="G14" s="66">
        <v>0</v>
      </c>
      <c r="H14" s="66">
        <v>0</v>
      </c>
      <c r="I14" s="65">
        <v>-2822.8913161199998</v>
      </c>
      <c r="J14" s="66">
        <v>-13.883599999999999</v>
      </c>
      <c r="K14" s="66">
        <v>-0.14319999999999999</v>
      </c>
    </row>
    <row r="15" spans="1:12">
      <c r="A15" t="s">
        <v>210</v>
      </c>
      <c r="B15" t="s">
        <v>211</v>
      </c>
      <c r="C15" t="s">
        <v>204</v>
      </c>
      <c r="D15" t="s">
        <v>205</v>
      </c>
      <c r="E15" t="s">
        <v>206</v>
      </c>
      <c r="F15" t="s">
        <v>115</v>
      </c>
      <c r="G15" s="66">
        <v>0</v>
      </c>
      <c r="H15" s="66">
        <v>0</v>
      </c>
      <c r="I15" s="65">
        <v>-2.4778367999999999E-2</v>
      </c>
      <c r="J15" s="66">
        <v>-1E-4</v>
      </c>
      <c r="K15" s="66">
        <v>0</v>
      </c>
    </row>
    <row r="16" spans="1:12">
      <c r="A16" s="67" t="s">
        <v>212</v>
      </c>
      <c r="C16" s="14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F17" t="s">
        <v>213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214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F19" t="s">
        <v>213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215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s="14"/>
      <c r="D21" t="s">
        <v>213</v>
      </c>
      <c r="F21" t="s">
        <v>213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216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213</v>
      </c>
      <c r="B23" t="s">
        <v>213</v>
      </c>
      <c r="C23" s="14"/>
      <c r="D23" t="s">
        <v>213</v>
      </c>
      <c r="F23" t="s">
        <v>213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217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213</v>
      </c>
      <c r="B25" t="s">
        <v>213</v>
      </c>
      <c r="C25" s="14"/>
      <c r="D25" t="s">
        <v>213</v>
      </c>
      <c r="F25" t="s">
        <v>213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218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219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F28" t="s">
        <v>213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F30" t="s">
        <v>213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220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19" workbookViewId="0">
      <selection activeCell="K19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5"/>
    </row>
    <row r="6" spans="1:48" ht="26.25" customHeight="1">
      <c r="A6" s="93" t="s">
        <v>145</v>
      </c>
      <c r="B6" s="94"/>
      <c r="C6" s="94"/>
      <c r="D6" s="94"/>
      <c r="E6" s="94"/>
      <c r="F6" s="94"/>
      <c r="G6" s="94"/>
      <c r="H6" s="94"/>
      <c r="I6" s="94"/>
      <c r="J6" s="95"/>
    </row>
    <row r="7" spans="1:4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57</v>
      </c>
      <c r="J7" s="42" t="s">
        <v>185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AV9" s="14"/>
    </row>
    <row r="10" spans="1:48" s="20" customFormat="1" ht="18" customHeight="1">
      <c r="A10" s="21" t="s">
        <v>146</v>
      </c>
      <c r="B10" s="7"/>
      <c r="C10" s="7"/>
      <c r="D10" s="7"/>
      <c r="E10" s="7"/>
      <c r="F10" s="63">
        <v>-365000</v>
      </c>
      <c r="G10" s="7"/>
      <c r="H10" s="63">
        <v>19.010346848950299</v>
      </c>
      <c r="I10" s="64">
        <v>1</v>
      </c>
      <c r="J10" s="64">
        <v>1E-3</v>
      </c>
      <c r="AV10" s="14"/>
    </row>
    <row r="11" spans="1:48">
      <c r="A11" s="67" t="s">
        <v>200</v>
      </c>
      <c r="B11" s="14"/>
      <c r="C11" s="14"/>
      <c r="F11" s="69">
        <v>-365000</v>
      </c>
      <c r="H11" s="69">
        <v>19.010346848950299</v>
      </c>
      <c r="I11" s="68">
        <v>1</v>
      </c>
      <c r="J11" s="68">
        <v>1E-3</v>
      </c>
    </row>
    <row r="12" spans="1:48">
      <c r="A12" s="67" t="s">
        <v>565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566</v>
      </c>
      <c r="B14" s="14"/>
      <c r="C14" s="14"/>
      <c r="F14" s="69">
        <v>-365000</v>
      </c>
      <c r="H14" s="69">
        <v>19.010346848950299</v>
      </c>
      <c r="I14" s="68">
        <v>1</v>
      </c>
      <c r="J14" s="68">
        <v>1E-3</v>
      </c>
    </row>
    <row r="15" spans="1:48">
      <c r="A15" t="s">
        <v>592</v>
      </c>
      <c r="B15" t="s">
        <v>593</v>
      </c>
      <c r="C15" t="s">
        <v>125</v>
      </c>
      <c r="D15" t="s">
        <v>112</v>
      </c>
      <c r="E15" t="s">
        <v>594</v>
      </c>
      <c r="F15" s="65">
        <v>-365000</v>
      </c>
      <c r="G15" s="65">
        <v>-5.2083142051918632</v>
      </c>
      <c r="H15" s="65">
        <v>19.010346848950299</v>
      </c>
      <c r="I15" s="66">
        <v>1</v>
      </c>
      <c r="J15" s="66">
        <v>1E-3</v>
      </c>
    </row>
    <row r="16" spans="1:48">
      <c r="A16" s="67" t="s">
        <v>591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567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234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565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568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567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234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79" t="s">
        <v>220</v>
      </c>
      <c r="B31" s="14"/>
      <c r="C31" s="14"/>
    </row>
    <row r="32" spans="1:10">
      <c r="A32" s="79" t="s">
        <v>226</v>
      </c>
      <c r="B32" s="14"/>
      <c r="C32" s="14"/>
    </row>
    <row r="33" spans="1:3">
      <c r="A33" s="79" t="s">
        <v>227</v>
      </c>
      <c r="B33" s="14"/>
      <c r="C33" s="14"/>
    </row>
    <row r="34" spans="1:3">
      <c r="A34" s="79" t="s">
        <v>228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77" ht="26.25" customHeight="1">
      <c r="A6" s="93" t="s">
        <v>147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77" s="16" customFormat="1">
      <c r="A7" s="40" t="s">
        <v>98</v>
      </c>
      <c r="B7" s="41" t="s">
        <v>49</v>
      </c>
      <c r="C7" s="41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74</v>
      </c>
      <c r="G8" s="18" t="s">
        <v>75</v>
      </c>
      <c r="H8" s="18"/>
      <c r="I8" s="18" t="s">
        <v>7</v>
      </c>
      <c r="J8" s="18" t="s">
        <v>7</v>
      </c>
      <c r="K8" s="18" t="s">
        <v>186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29" t="s">
        <v>80</v>
      </c>
      <c r="Q9" s="14"/>
      <c r="R9" s="14"/>
      <c r="S9" s="14"/>
      <c r="T9" s="14"/>
      <c r="U9" s="14"/>
    </row>
    <row r="10" spans="1:77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570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571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572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C18" s="14"/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C20" s="14"/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570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C23" s="14"/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571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C25" s="14"/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572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C27" s="14"/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C28" s="14"/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C29" s="14"/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C30" s="14"/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  <c r="C31" s="14"/>
    </row>
    <row r="32" spans="1:16">
      <c r="A32" s="79" t="s">
        <v>226</v>
      </c>
      <c r="C32" s="14"/>
    </row>
    <row r="33" spans="1:3">
      <c r="A33" s="79" t="s">
        <v>227</v>
      </c>
      <c r="C33" s="14"/>
    </row>
    <row r="34" spans="1:3">
      <c r="A34" s="79" t="s">
        <v>228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J27" workbookViewId="0">
      <selection activeCell="Q27" sqref="Q1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 ht="26.25" customHeight="1">
      <c r="A5" s="93" t="s">
        <v>148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58" s="16" customFormat="1" ht="36">
      <c r="A6" s="40" t="s">
        <v>98</v>
      </c>
      <c r="B6" s="41" t="s">
        <v>149</v>
      </c>
      <c r="C6" s="41" t="s">
        <v>49</v>
      </c>
      <c r="D6" s="96" t="s">
        <v>50</v>
      </c>
      <c r="E6" s="96" t="s">
        <v>51</v>
      </c>
      <c r="F6" s="96" t="s">
        <v>71</v>
      </c>
      <c r="G6" s="96" t="s">
        <v>52</v>
      </c>
      <c r="H6" s="41" t="s">
        <v>72</v>
      </c>
      <c r="I6" s="41" t="s">
        <v>53</v>
      </c>
      <c r="J6" s="43" t="s">
        <v>150</v>
      </c>
      <c r="K6" s="96" t="s">
        <v>55</v>
      </c>
      <c r="L6" s="41" t="s">
        <v>189</v>
      </c>
      <c r="M6" s="41" t="s">
        <v>190</v>
      </c>
      <c r="N6" s="41" t="s">
        <v>5</v>
      </c>
      <c r="O6" s="41" t="s">
        <v>57</v>
      </c>
      <c r="P6" s="42" t="s">
        <v>185</v>
      </c>
      <c r="Q6" s="14"/>
      <c r="R6" s="14"/>
      <c r="S6" s="14"/>
      <c r="T6" s="14"/>
      <c r="BE6" s="16" t="s">
        <v>151</v>
      </c>
      <c r="BF6" s="16" t="s">
        <v>104</v>
      </c>
    </row>
    <row r="7" spans="1:58" s="16" customFormat="1" ht="24" customHeight="1">
      <c r="A7" s="17"/>
      <c r="B7" s="39"/>
      <c r="C7" s="18"/>
      <c r="D7" s="18"/>
      <c r="E7" s="18"/>
      <c r="F7" s="18" t="s">
        <v>74</v>
      </c>
      <c r="G7" s="18"/>
      <c r="H7" s="18" t="s">
        <v>75</v>
      </c>
      <c r="I7" s="18"/>
      <c r="J7" s="18" t="s">
        <v>7</v>
      </c>
      <c r="K7" s="18" t="s">
        <v>7</v>
      </c>
      <c r="L7" s="18" t="s">
        <v>186</v>
      </c>
      <c r="M7" s="18"/>
      <c r="N7" s="18" t="s">
        <v>187</v>
      </c>
      <c r="O7" s="26" t="s">
        <v>7</v>
      </c>
      <c r="P7" s="36" t="s">
        <v>7</v>
      </c>
      <c r="Q7" s="14"/>
      <c r="R7" s="14"/>
      <c r="S7" s="14"/>
      <c r="T7" s="14"/>
      <c r="BE7" s="16" t="s">
        <v>152</v>
      </c>
      <c r="BF7" s="16" t="s">
        <v>108</v>
      </c>
    </row>
    <row r="8" spans="1:58" s="20" customFormat="1" ht="18" customHeight="1">
      <c r="A8" s="19"/>
      <c r="B8" s="15" t="s">
        <v>9</v>
      </c>
      <c r="C8" s="15" t="s">
        <v>10</v>
      </c>
      <c r="D8" s="15" t="s">
        <v>59</v>
      </c>
      <c r="E8" s="15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29" t="s">
        <v>76</v>
      </c>
      <c r="M8" s="29" t="s">
        <v>77</v>
      </c>
      <c r="N8" s="29" t="s">
        <v>78</v>
      </c>
      <c r="O8" s="29" t="s">
        <v>79</v>
      </c>
      <c r="P8" s="29" t="s">
        <v>80</v>
      </c>
      <c r="Q8" s="14"/>
      <c r="R8" s="14"/>
      <c r="S8" s="14"/>
      <c r="T8" s="14"/>
      <c r="BE8" s="20" t="s">
        <v>153</v>
      </c>
      <c r="BF8" s="20" t="s">
        <v>112</v>
      </c>
    </row>
    <row r="9" spans="1:58" s="20" customFormat="1" ht="18" customHeight="1">
      <c r="A9" s="21" t="s">
        <v>154</v>
      </c>
      <c r="B9" s="15"/>
      <c r="C9" s="15"/>
      <c r="D9" s="15"/>
      <c r="E9" s="15"/>
      <c r="F9" s="15"/>
      <c r="G9" s="15"/>
      <c r="H9" s="15"/>
      <c r="I9" s="15"/>
      <c r="J9" s="15"/>
      <c r="K9" s="7"/>
      <c r="L9" s="63">
        <v>0</v>
      </c>
      <c r="M9" s="7"/>
      <c r="N9" s="63">
        <v>0</v>
      </c>
      <c r="O9" s="64">
        <v>0</v>
      </c>
      <c r="P9" s="64">
        <v>0</v>
      </c>
      <c r="Q9" s="14"/>
      <c r="R9" s="14"/>
      <c r="S9" s="14"/>
      <c r="T9" s="14"/>
      <c r="BE9" s="14" t="s">
        <v>125</v>
      </c>
      <c r="BF9" s="20" t="s">
        <v>115</v>
      </c>
    </row>
    <row r="10" spans="1:58">
      <c r="A10" s="67" t="s">
        <v>200</v>
      </c>
      <c r="H10" s="69">
        <v>0</v>
      </c>
      <c r="K10" s="68">
        <v>0</v>
      </c>
      <c r="L10" s="69">
        <v>0</v>
      </c>
      <c r="N10" s="69">
        <v>0</v>
      </c>
      <c r="O10" s="68">
        <v>0</v>
      </c>
      <c r="P10" s="68">
        <v>0</v>
      </c>
    </row>
    <row r="11" spans="1:58">
      <c r="A11" s="67" t="s">
        <v>595</v>
      </c>
      <c r="H11" s="69">
        <v>0</v>
      </c>
      <c r="K11" s="68">
        <v>0</v>
      </c>
      <c r="L11" s="69">
        <v>0</v>
      </c>
      <c r="N11" s="69">
        <v>0</v>
      </c>
      <c r="O11" s="68">
        <v>0</v>
      </c>
      <c r="P11" s="68">
        <v>0</v>
      </c>
    </row>
    <row r="12" spans="1:58">
      <c r="A12" t="s">
        <v>213</v>
      </c>
      <c r="C12" t="s">
        <v>213</v>
      </c>
      <c r="E12" t="s">
        <v>213</v>
      </c>
      <c r="H12" s="65">
        <v>0</v>
      </c>
      <c r="I12" t="s">
        <v>213</v>
      </c>
      <c r="J12" s="66">
        <v>0</v>
      </c>
      <c r="K12" s="66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</row>
    <row r="13" spans="1:58">
      <c r="A13" s="67" t="s">
        <v>596</v>
      </c>
      <c r="H13" s="69">
        <v>0</v>
      </c>
      <c r="K13" s="68">
        <v>0</v>
      </c>
      <c r="L13" s="69">
        <v>0</v>
      </c>
      <c r="N13" s="69">
        <v>0</v>
      </c>
      <c r="O13" s="68">
        <v>0</v>
      </c>
      <c r="P13" s="68">
        <v>0</v>
      </c>
    </row>
    <row r="14" spans="1:58">
      <c r="A14" t="s">
        <v>213</v>
      </c>
      <c r="C14" t="s">
        <v>213</v>
      </c>
      <c r="E14" t="s">
        <v>213</v>
      </c>
      <c r="H14" s="65">
        <v>0</v>
      </c>
      <c r="I14" t="s">
        <v>213</v>
      </c>
      <c r="J14" s="66">
        <v>0</v>
      </c>
      <c r="K14" s="66">
        <v>0</v>
      </c>
      <c r="L14" s="65">
        <v>0</v>
      </c>
      <c r="M14" s="65">
        <v>0</v>
      </c>
      <c r="N14" s="65">
        <v>0</v>
      </c>
      <c r="O14" s="66">
        <v>0</v>
      </c>
      <c r="P14" s="66">
        <v>0</v>
      </c>
    </row>
    <row r="15" spans="1:58">
      <c r="A15" s="67" t="s">
        <v>597</v>
      </c>
      <c r="H15" s="69">
        <v>0</v>
      </c>
      <c r="K15" s="68">
        <v>0</v>
      </c>
      <c r="L15" s="69">
        <v>0</v>
      </c>
      <c r="N15" s="69">
        <v>0</v>
      </c>
      <c r="O15" s="68">
        <v>0</v>
      </c>
      <c r="P15" s="68">
        <v>0</v>
      </c>
    </row>
    <row r="16" spans="1:58">
      <c r="A16" t="s">
        <v>213</v>
      </c>
      <c r="C16" t="s">
        <v>213</v>
      </c>
      <c r="E16" t="s">
        <v>213</v>
      </c>
      <c r="H16" s="65">
        <v>0</v>
      </c>
      <c r="I16" t="s">
        <v>213</v>
      </c>
      <c r="J16" s="66">
        <v>0</v>
      </c>
      <c r="K16" s="66">
        <v>0</v>
      </c>
      <c r="L16" s="65">
        <v>0</v>
      </c>
      <c r="M16" s="65">
        <v>0</v>
      </c>
      <c r="N16" s="65">
        <v>0</v>
      </c>
      <c r="O16" s="66">
        <v>0</v>
      </c>
      <c r="P16" s="66">
        <v>0</v>
      </c>
    </row>
    <row r="17" spans="1:16">
      <c r="A17" s="67" t="s">
        <v>598</v>
      </c>
      <c r="H17" s="69">
        <v>0</v>
      </c>
      <c r="K17" s="68">
        <v>0</v>
      </c>
      <c r="L17" s="69">
        <v>0</v>
      </c>
      <c r="N17" s="69">
        <v>0</v>
      </c>
      <c r="O17" s="68">
        <v>0</v>
      </c>
      <c r="P17" s="68">
        <v>0</v>
      </c>
    </row>
    <row r="18" spans="1:16">
      <c r="A18" t="s">
        <v>213</v>
      </c>
      <c r="C18" t="s">
        <v>213</v>
      </c>
      <c r="E18" t="s">
        <v>213</v>
      </c>
      <c r="H18" s="65">
        <v>0</v>
      </c>
      <c r="I18" t="s">
        <v>213</v>
      </c>
      <c r="J18" s="66">
        <v>0</v>
      </c>
      <c r="K18" s="66">
        <v>0</v>
      </c>
      <c r="L18" s="65">
        <v>0</v>
      </c>
      <c r="M18" s="65">
        <v>0</v>
      </c>
      <c r="N18" s="65">
        <v>0</v>
      </c>
      <c r="O18" s="66">
        <v>0</v>
      </c>
      <c r="P18" s="66">
        <v>0</v>
      </c>
    </row>
    <row r="19" spans="1:16">
      <c r="A19" s="67" t="s">
        <v>599</v>
      </c>
      <c r="H19" s="69">
        <v>0</v>
      </c>
      <c r="K19" s="68">
        <v>0</v>
      </c>
      <c r="L19" s="69">
        <v>0</v>
      </c>
      <c r="N19" s="69">
        <v>0</v>
      </c>
      <c r="O19" s="68">
        <v>0</v>
      </c>
      <c r="P19" s="68">
        <v>0</v>
      </c>
    </row>
    <row r="20" spans="1:16">
      <c r="A20" t="s">
        <v>213</v>
      </c>
      <c r="C20" t="s">
        <v>213</v>
      </c>
      <c r="E20" t="s">
        <v>213</v>
      </c>
      <c r="H20" s="65">
        <v>0</v>
      </c>
      <c r="I20" t="s">
        <v>213</v>
      </c>
      <c r="J20" s="66">
        <v>0</v>
      </c>
      <c r="K20" s="66">
        <v>0</v>
      </c>
      <c r="L20" s="65">
        <v>0</v>
      </c>
      <c r="M20" s="65">
        <v>0</v>
      </c>
      <c r="N20" s="65">
        <v>0</v>
      </c>
      <c r="O20" s="66">
        <v>0</v>
      </c>
      <c r="P20" s="66">
        <v>0</v>
      </c>
    </row>
    <row r="21" spans="1:16">
      <c r="A21" s="67" t="s">
        <v>600</v>
      </c>
      <c r="H21" s="69">
        <v>0</v>
      </c>
      <c r="K21" s="68">
        <v>0</v>
      </c>
      <c r="L21" s="69">
        <v>0</v>
      </c>
      <c r="N21" s="69">
        <v>0</v>
      </c>
      <c r="O21" s="68">
        <v>0</v>
      </c>
      <c r="P21" s="68">
        <v>0</v>
      </c>
    </row>
    <row r="22" spans="1:16">
      <c r="A22" s="67" t="s">
        <v>601</v>
      </c>
      <c r="H22" s="69">
        <v>0</v>
      </c>
      <c r="K22" s="68">
        <v>0</v>
      </c>
      <c r="L22" s="69">
        <v>0</v>
      </c>
      <c r="N22" s="69">
        <v>0</v>
      </c>
      <c r="O22" s="68">
        <v>0</v>
      </c>
      <c r="P22" s="68">
        <v>0</v>
      </c>
    </row>
    <row r="23" spans="1:16">
      <c r="A23" t="s">
        <v>213</v>
      </c>
      <c r="C23" t="s">
        <v>213</v>
      </c>
      <c r="E23" t="s">
        <v>213</v>
      </c>
      <c r="H23" s="65">
        <v>0</v>
      </c>
      <c r="I23" t="s">
        <v>213</v>
      </c>
      <c r="J23" s="66">
        <v>0</v>
      </c>
      <c r="K23" s="66">
        <v>0</v>
      </c>
      <c r="L23" s="65">
        <v>0</v>
      </c>
      <c r="M23" s="65">
        <v>0</v>
      </c>
      <c r="N23" s="65">
        <v>0</v>
      </c>
      <c r="O23" s="66">
        <v>0</v>
      </c>
      <c r="P23" s="66">
        <v>0</v>
      </c>
    </row>
    <row r="24" spans="1:16">
      <c r="A24" s="67" t="s">
        <v>602</v>
      </c>
      <c r="H24" s="69">
        <v>0</v>
      </c>
      <c r="K24" s="68">
        <v>0</v>
      </c>
      <c r="L24" s="69">
        <v>0</v>
      </c>
      <c r="N24" s="69">
        <v>0</v>
      </c>
      <c r="O24" s="68">
        <v>0</v>
      </c>
      <c r="P24" s="68">
        <v>0</v>
      </c>
    </row>
    <row r="25" spans="1:16">
      <c r="A25" t="s">
        <v>213</v>
      </c>
      <c r="C25" t="s">
        <v>213</v>
      </c>
      <c r="E25" t="s">
        <v>213</v>
      </c>
      <c r="H25" s="65">
        <v>0</v>
      </c>
      <c r="I25" t="s">
        <v>213</v>
      </c>
      <c r="J25" s="66">
        <v>0</v>
      </c>
      <c r="K25" s="66">
        <v>0</v>
      </c>
      <c r="L25" s="65">
        <v>0</v>
      </c>
      <c r="M25" s="65">
        <v>0</v>
      </c>
      <c r="N25" s="65">
        <v>0</v>
      </c>
      <c r="O25" s="66">
        <v>0</v>
      </c>
      <c r="P25" s="66">
        <v>0</v>
      </c>
    </row>
    <row r="26" spans="1:16">
      <c r="A26" s="67" t="s">
        <v>603</v>
      </c>
      <c r="H26" s="69">
        <v>0</v>
      </c>
      <c r="K26" s="68">
        <v>0</v>
      </c>
      <c r="L26" s="69">
        <v>0</v>
      </c>
      <c r="N26" s="69">
        <v>0</v>
      </c>
      <c r="O26" s="68">
        <v>0</v>
      </c>
      <c r="P26" s="68">
        <v>0</v>
      </c>
    </row>
    <row r="27" spans="1:16">
      <c r="A27" t="s">
        <v>213</v>
      </c>
      <c r="C27" t="s">
        <v>213</v>
      </c>
      <c r="E27" t="s">
        <v>213</v>
      </c>
      <c r="H27" s="65">
        <v>0</v>
      </c>
      <c r="I27" t="s">
        <v>213</v>
      </c>
      <c r="J27" s="66">
        <v>0</v>
      </c>
      <c r="K27" s="66">
        <v>0</v>
      </c>
      <c r="L27" s="65">
        <v>0</v>
      </c>
      <c r="M27" s="65">
        <v>0</v>
      </c>
      <c r="N27" s="65">
        <v>0</v>
      </c>
      <c r="O27" s="66">
        <v>0</v>
      </c>
      <c r="P27" s="66">
        <v>0</v>
      </c>
    </row>
    <row r="28" spans="1:16">
      <c r="A28" s="67" t="s">
        <v>604</v>
      </c>
      <c r="H28" s="69">
        <v>0</v>
      </c>
      <c r="K28" s="68">
        <v>0</v>
      </c>
      <c r="L28" s="69">
        <v>0</v>
      </c>
      <c r="N28" s="69">
        <v>0</v>
      </c>
      <c r="O28" s="68">
        <v>0</v>
      </c>
      <c r="P28" s="68">
        <v>0</v>
      </c>
    </row>
    <row r="29" spans="1:16">
      <c r="A29" t="s">
        <v>213</v>
      </c>
      <c r="C29" t="s">
        <v>213</v>
      </c>
      <c r="E29" t="s">
        <v>213</v>
      </c>
      <c r="H29" s="65">
        <v>0</v>
      </c>
      <c r="I29" t="s">
        <v>213</v>
      </c>
      <c r="J29" s="66">
        <v>0</v>
      </c>
      <c r="K29" s="66">
        <v>0</v>
      </c>
      <c r="L29" s="65">
        <v>0</v>
      </c>
      <c r="M29" s="65">
        <v>0</v>
      </c>
      <c r="N29" s="65">
        <v>0</v>
      </c>
      <c r="O29" s="66">
        <v>0</v>
      </c>
      <c r="P29" s="66">
        <v>0</v>
      </c>
    </row>
    <row r="30" spans="1:16">
      <c r="A30" s="67" t="s">
        <v>218</v>
      </c>
      <c r="H30" s="69">
        <v>0</v>
      </c>
      <c r="K30" s="68">
        <v>0</v>
      </c>
      <c r="L30" s="69">
        <v>0</v>
      </c>
      <c r="N30" s="69">
        <v>0</v>
      </c>
      <c r="O30" s="68">
        <v>0</v>
      </c>
      <c r="P30" s="68">
        <v>0</v>
      </c>
    </row>
    <row r="31" spans="1:16">
      <c r="A31" s="67" t="s">
        <v>605</v>
      </c>
      <c r="H31" s="69">
        <v>0</v>
      </c>
      <c r="K31" s="68">
        <v>0</v>
      </c>
      <c r="L31" s="69">
        <v>0</v>
      </c>
      <c r="N31" s="69">
        <v>0</v>
      </c>
      <c r="O31" s="68">
        <v>0</v>
      </c>
      <c r="P31" s="68">
        <v>0</v>
      </c>
    </row>
    <row r="32" spans="1:16">
      <c r="A32" t="s">
        <v>213</v>
      </c>
      <c r="C32" t="s">
        <v>213</v>
      </c>
      <c r="E32" t="s">
        <v>213</v>
      </c>
      <c r="H32" s="65">
        <v>0</v>
      </c>
      <c r="I32" t="s">
        <v>213</v>
      </c>
      <c r="J32" s="66">
        <v>0</v>
      </c>
      <c r="K32" s="66">
        <v>0</v>
      </c>
      <c r="L32" s="65">
        <v>0</v>
      </c>
      <c r="M32" s="65">
        <v>0</v>
      </c>
      <c r="N32" s="65">
        <v>0</v>
      </c>
      <c r="O32" s="66">
        <v>0</v>
      </c>
      <c r="P32" s="66">
        <v>0</v>
      </c>
    </row>
    <row r="33" spans="1:16">
      <c r="A33" s="67" t="s">
        <v>597</v>
      </c>
      <c r="H33" s="69">
        <v>0</v>
      </c>
      <c r="K33" s="68">
        <v>0</v>
      </c>
      <c r="L33" s="69">
        <v>0</v>
      </c>
      <c r="N33" s="69">
        <v>0</v>
      </c>
      <c r="O33" s="68">
        <v>0</v>
      </c>
      <c r="P33" s="68">
        <v>0</v>
      </c>
    </row>
    <row r="34" spans="1:16">
      <c r="A34" t="s">
        <v>213</v>
      </c>
      <c r="C34" t="s">
        <v>213</v>
      </c>
      <c r="E34" t="s">
        <v>213</v>
      </c>
      <c r="H34" s="65">
        <v>0</v>
      </c>
      <c r="I34" t="s">
        <v>213</v>
      </c>
      <c r="J34" s="66">
        <v>0</v>
      </c>
      <c r="K34" s="66">
        <v>0</v>
      </c>
      <c r="L34" s="65">
        <v>0</v>
      </c>
      <c r="M34" s="65">
        <v>0</v>
      </c>
      <c r="N34" s="65">
        <v>0</v>
      </c>
      <c r="O34" s="66">
        <v>0</v>
      </c>
      <c r="P34" s="66">
        <v>0</v>
      </c>
    </row>
    <row r="35" spans="1:16">
      <c r="A35" s="67" t="s">
        <v>598</v>
      </c>
      <c r="H35" s="69">
        <v>0</v>
      </c>
      <c r="K35" s="68">
        <v>0</v>
      </c>
      <c r="L35" s="69">
        <v>0</v>
      </c>
      <c r="N35" s="69">
        <v>0</v>
      </c>
      <c r="O35" s="68">
        <v>0</v>
      </c>
      <c r="P35" s="68">
        <v>0</v>
      </c>
    </row>
    <row r="36" spans="1:16">
      <c r="A36" t="s">
        <v>213</v>
      </c>
      <c r="C36" t="s">
        <v>213</v>
      </c>
      <c r="E36" t="s">
        <v>213</v>
      </c>
      <c r="H36" s="65">
        <v>0</v>
      </c>
      <c r="I36" t="s">
        <v>213</v>
      </c>
      <c r="J36" s="66">
        <v>0</v>
      </c>
      <c r="K36" s="66">
        <v>0</v>
      </c>
      <c r="L36" s="65">
        <v>0</v>
      </c>
      <c r="M36" s="65">
        <v>0</v>
      </c>
      <c r="N36" s="65">
        <v>0</v>
      </c>
      <c r="O36" s="66">
        <v>0</v>
      </c>
      <c r="P36" s="66">
        <v>0</v>
      </c>
    </row>
    <row r="37" spans="1:16">
      <c r="A37" s="67" t="s">
        <v>604</v>
      </c>
      <c r="H37" s="69">
        <v>0</v>
      </c>
      <c r="K37" s="68">
        <v>0</v>
      </c>
      <c r="L37" s="69">
        <v>0</v>
      </c>
      <c r="N37" s="69">
        <v>0</v>
      </c>
      <c r="O37" s="68">
        <v>0</v>
      </c>
      <c r="P37" s="68">
        <v>0</v>
      </c>
    </row>
    <row r="38" spans="1:16">
      <c r="A38" t="s">
        <v>213</v>
      </c>
      <c r="C38" t="s">
        <v>213</v>
      </c>
      <c r="E38" t="s">
        <v>213</v>
      </c>
      <c r="H38" s="65">
        <v>0</v>
      </c>
      <c r="I38" t="s">
        <v>213</v>
      </c>
      <c r="J38" s="66">
        <v>0</v>
      </c>
      <c r="K38" s="66">
        <v>0</v>
      </c>
      <c r="L38" s="65">
        <v>0</v>
      </c>
      <c r="M38" s="65">
        <v>0</v>
      </c>
      <c r="N38" s="65">
        <v>0</v>
      </c>
      <c r="O38" s="66">
        <v>0</v>
      </c>
      <c r="P38" s="66">
        <v>0</v>
      </c>
    </row>
    <row r="39" spans="1:16">
      <c r="A39" s="79" t="s">
        <v>220</v>
      </c>
    </row>
    <row r="40" spans="1:16">
      <c r="A40" s="79" t="s">
        <v>226</v>
      </c>
    </row>
    <row r="41" spans="1:16">
      <c r="A41" s="79" t="s">
        <v>227</v>
      </c>
    </row>
    <row r="42" spans="1:16">
      <c r="A42" s="79" t="s">
        <v>228</v>
      </c>
    </row>
    <row r="43" spans="1:16" hidden="1"/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1" workbookViewId="0">
      <selection activeCell="O11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 ht="26.25" customHeight="1">
      <c r="A5" s="98" t="s">
        <v>155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3" s="16" customFormat="1" ht="63">
      <c r="A6" s="40" t="s">
        <v>98</v>
      </c>
      <c r="B6" s="41" t="s">
        <v>49</v>
      </c>
      <c r="C6" s="41" t="s">
        <v>50</v>
      </c>
      <c r="D6" s="41" t="s">
        <v>51</v>
      </c>
      <c r="E6" s="41" t="s">
        <v>52</v>
      </c>
      <c r="F6" s="41" t="s">
        <v>72</v>
      </c>
      <c r="G6" s="41" t="s">
        <v>53</v>
      </c>
      <c r="H6" s="41" t="s">
        <v>156</v>
      </c>
      <c r="I6" s="41" t="s">
        <v>55</v>
      </c>
      <c r="J6" s="41" t="s">
        <v>189</v>
      </c>
      <c r="K6" s="41" t="s">
        <v>190</v>
      </c>
      <c r="L6" s="41" t="s">
        <v>5</v>
      </c>
      <c r="M6" s="41" t="s">
        <v>57</v>
      </c>
      <c r="N6" s="42" t="s">
        <v>185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75</v>
      </c>
      <c r="G7" s="26"/>
      <c r="H7" s="26" t="s">
        <v>7</v>
      </c>
      <c r="I7" s="26" t="s">
        <v>7</v>
      </c>
      <c r="J7" s="26" t="s">
        <v>186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29" t="s">
        <v>77</v>
      </c>
      <c r="N8" s="29" t="s">
        <v>78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157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578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213</v>
      </c>
      <c r="B12" t="s">
        <v>213</v>
      </c>
      <c r="D12" t="s">
        <v>213</v>
      </c>
      <c r="F12" s="65">
        <v>0</v>
      </c>
      <c r="G12" t="s">
        <v>213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579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213</v>
      </c>
      <c r="B14" t="s">
        <v>213</v>
      </c>
      <c r="D14" t="s">
        <v>213</v>
      </c>
      <c r="F14" s="65">
        <v>0</v>
      </c>
      <c r="G14" t="s">
        <v>213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606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213</v>
      </c>
      <c r="B16" t="s">
        <v>213</v>
      </c>
      <c r="D16" t="s">
        <v>213</v>
      </c>
      <c r="F16" s="65">
        <v>0</v>
      </c>
      <c r="G16" t="s">
        <v>213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607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213</v>
      </c>
      <c r="B18" t="s">
        <v>213</v>
      </c>
      <c r="D18" t="s">
        <v>213</v>
      </c>
      <c r="F18" s="65">
        <v>0</v>
      </c>
      <c r="G18" t="s">
        <v>213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234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213</v>
      </c>
      <c r="B20" t="s">
        <v>213</v>
      </c>
      <c r="D20" t="s">
        <v>213</v>
      </c>
      <c r="F20" s="65">
        <v>0</v>
      </c>
      <c r="G20" t="s">
        <v>213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D22" t="s">
        <v>213</v>
      </c>
      <c r="F22" s="65">
        <v>0</v>
      </c>
      <c r="G22" t="s">
        <v>213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9" t="s">
        <v>220</v>
      </c>
    </row>
    <row r="24" spans="1:14">
      <c r="A24" s="79" t="s">
        <v>226</v>
      </c>
    </row>
    <row r="25" spans="1:14">
      <c r="A25" s="79" t="s">
        <v>227</v>
      </c>
    </row>
    <row r="26" spans="1:14">
      <c r="A26" s="79" t="s">
        <v>228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7" workbookViewId="0">
      <selection activeCell="J7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8" t="s">
        <v>158</v>
      </c>
      <c r="B5" s="99"/>
      <c r="C5" s="99"/>
      <c r="D5" s="99"/>
      <c r="E5" s="99"/>
      <c r="F5" s="99"/>
      <c r="G5" s="99"/>
      <c r="H5" s="99"/>
      <c r="I5" s="100"/>
    </row>
    <row r="6" spans="1:54" s="16" customFormat="1" ht="63">
      <c r="A6" s="40" t="s">
        <v>98</v>
      </c>
      <c r="B6" s="43" t="s">
        <v>159</v>
      </c>
      <c r="C6" s="43" t="s">
        <v>160</v>
      </c>
      <c r="D6" s="43" t="s">
        <v>161</v>
      </c>
      <c r="E6" s="43" t="s">
        <v>53</v>
      </c>
      <c r="F6" s="43" t="s">
        <v>162</v>
      </c>
      <c r="G6" s="43" t="s">
        <v>57</v>
      </c>
      <c r="H6" s="44" t="s">
        <v>58</v>
      </c>
      <c r="I6" s="62" t="s">
        <v>183</v>
      </c>
    </row>
    <row r="7" spans="1:54" s="16" customFormat="1" ht="22.5" customHeight="1">
      <c r="A7" s="17"/>
      <c r="B7" s="18" t="s">
        <v>74</v>
      </c>
      <c r="C7" s="18"/>
      <c r="D7" s="18" t="s">
        <v>7</v>
      </c>
      <c r="E7" s="18"/>
      <c r="F7" s="18" t="s">
        <v>184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29" t="s">
        <v>62</v>
      </c>
      <c r="H8" s="29" t="s">
        <v>63</v>
      </c>
      <c r="I8" s="29" t="s">
        <v>64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163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608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213</v>
      </c>
      <c r="D12" s="66">
        <v>0</v>
      </c>
      <c r="E12" t="s">
        <v>213</v>
      </c>
      <c r="F12" s="65">
        <v>0</v>
      </c>
      <c r="G12" s="66">
        <v>0</v>
      </c>
      <c r="H12" s="66">
        <v>0</v>
      </c>
    </row>
    <row r="13" spans="1:54">
      <c r="A13" s="67" t="s">
        <v>609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213</v>
      </c>
      <c r="D14" s="66">
        <v>0</v>
      </c>
      <c r="E14" t="s">
        <v>213</v>
      </c>
      <c r="F14" s="65">
        <v>0</v>
      </c>
      <c r="G14" s="66">
        <v>0</v>
      </c>
      <c r="H14" s="66">
        <v>0</v>
      </c>
    </row>
    <row r="15" spans="1:54">
      <c r="A15" s="67" t="s">
        <v>218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608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213</v>
      </c>
      <c r="D17" s="66">
        <v>0</v>
      </c>
      <c r="E17" t="s">
        <v>213</v>
      </c>
      <c r="F17" s="65">
        <v>0</v>
      </c>
      <c r="G17" s="66">
        <v>0</v>
      </c>
      <c r="H17" s="66">
        <v>0</v>
      </c>
    </row>
    <row r="18" spans="1:8">
      <c r="A18" s="67" t="s">
        <v>609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213</v>
      </c>
      <c r="D19" s="66">
        <v>0</v>
      </c>
      <c r="E19" t="s">
        <v>213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606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2" width="9.140625" style="14" hidden="1"/>
    <col min="43" max="61" width="0" style="14" hidden="1"/>
    <col min="62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 ht="26.25" customHeight="1">
      <c r="A5" s="98" t="s">
        <v>164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 ht="66">
      <c r="A6" s="40" t="s">
        <v>98</v>
      </c>
      <c r="B6" s="40" t="s">
        <v>50</v>
      </c>
      <c r="C6" s="40" t="s">
        <v>51</v>
      </c>
      <c r="D6" s="40" t="s">
        <v>165</v>
      </c>
      <c r="E6" s="40" t="s">
        <v>166</v>
      </c>
      <c r="F6" s="40" t="s">
        <v>53</v>
      </c>
      <c r="G6" s="40" t="s">
        <v>167</v>
      </c>
      <c r="H6" s="40" t="s">
        <v>5</v>
      </c>
      <c r="I6" s="40" t="s">
        <v>57</v>
      </c>
      <c r="J6" s="40" t="s">
        <v>58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168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8" t="s">
        <v>169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 ht="63">
      <c r="A6" s="40" t="s">
        <v>98</v>
      </c>
      <c r="B6" s="43" t="s">
        <v>49</v>
      </c>
      <c r="C6" s="43" t="s">
        <v>51</v>
      </c>
      <c r="D6" s="43" t="s">
        <v>165</v>
      </c>
      <c r="E6" s="43" t="s">
        <v>166</v>
      </c>
      <c r="F6" s="43" t="s">
        <v>53</v>
      </c>
      <c r="G6" s="43" t="s">
        <v>167</v>
      </c>
      <c r="H6" s="43" t="s">
        <v>5</v>
      </c>
      <c r="I6" s="43" t="s">
        <v>57</v>
      </c>
      <c r="J6" s="44" t="s">
        <v>58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29" t="s">
        <v>64</v>
      </c>
      <c r="J8" s="29" t="s">
        <v>65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170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B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B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 ht="26.25" customHeight="1">
      <c r="A5" s="98" t="s">
        <v>171</v>
      </c>
      <c r="B5" s="99"/>
      <c r="C5" s="99"/>
    </row>
    <row r="6" spans="1:16" s="16" customFormat="1" ht="47.25">
      <c r="A6" s="40" t="s">
        <v>98</v>
      </c>
      <c r="B6" s="46" t="s">
        <v>172</v>
      </c>
      <c r="C6" s="47" t="s">
        <v>173</v>
      </c>
    </row>
    <row r="7" spans="1:16" s="16" customFormat="1">
      <c r="A7" s="17"/>
      <c r="B7" s="26" t="s">
        <v>187</v>
      </c>
      <c r="C7" s="36" t="s">
        <v>74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174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213</v>
      </c>
      <c r="B11" s="65">
        <v>0</v>
      </c>
    </row>
    <row r="12" spans="1:16">
      <c r="A12" s="67" t="s">
        <v>218</v>
      </c>
      <c r="B12" s="69">
        <v>0</v>
      </c>
    </row>
    <row r="13" spans="1:16">
      <c r="A13" t="s">
        <v>213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192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29" t="s">
        <v>78</v>
      </c>
      <c r="O8" s="29" t="s">
        <v>79</v>
      </c>
      <c r="P8" s="30"/>
    </row>
    <row r="9" spans="1:17" s="20" customFormat="1" ht="18" customHeight="1">
      <c r="A9" s="21" t="s">
        <v>178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230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234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17" s="20" customFormat="1" ht="18" customHeight="1">
      <c r="A9" s="21" t="s">
        <v>180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578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579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234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3" workbookViewId="0">
      <selection activeCell="R13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 ht="21.75" customHeight="1">
      <c r="A5" s="81" t="s">
        <v>68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52" ht="27.75" customHeight="1">
      <c r="A6" s="84" t="s">
        <v>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AT6" s="16"/>
      <c r="AU6" s="16"/>
    </row>
    <row r="7" spans="1:52" s="16" customFormat="1" ht="76.5" customHeight="1">
      <c r="A7" s="40" t="s">
        <v>48</v>
      </c>
      <c r="B7" s="41" t="s">
        <v>49</v>
      </c>
      <c r="C7" s="41" t="s">
        <v>70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87" t="s">
        <v>194</v>
      </c>
      <c r="N7" s="41" t="s">
        <v>56</v>
      </c>
      <c r="O7" s="41" t="s">
        <v>191</v>
      </c>
      <c r="P7" s="41" t="s">
        <v>57</v>
      </c>
      <c r="Q7" s="88" t="s">
        <v>185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18" t="s">
        <v>187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81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221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222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213</v>
      </c>
      <c r="B16" t="s">
        <v>213</v>
      </c>
      <c r="C16" s="14"/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223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218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224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213</v>
      </c>
      <c r="B22" t="s">
        <v>213</v>
      </c>
      <c r="C22" s="14"/>
      <c r="D22" t="s">
        <v>213</v>
      </c>
      <c r="G22" s="65">
        <v>0</v>
      </c>
      <c r="H22" t="s">
        <v>213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225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213</v>
      </c>
      <c r="B24" t="s">
        <v>213</v>
      </c>
      <c r="C24" s="14"/>
      <c r="D24" t="s">
        <v>213</v>
      </c>
      <c r="G24" s="65">
        <v>0</v>
      </c>
      <c r="H24" t="s">
        <v>213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79" t="s">
        <v>226</v>
      </c>
      <c r="B25" s="14"/>
      <c r="C25" s="14"/>
    </row>
    <row r="26" spans="1:17">
      <c r="A26" s="79" t="s">
        <v>227</v>
      </c>
      <c r="B26" s="14"/>
      <c r="C26" s="14"/>
    </row>
    <row r="27" spans="1:17">
      <c r="A27" s="79" t="s">
        <v>228</v>
      </c>
      <c r="B27" s="14"/>
      <c r="C27" s="14"/>
    </row>
    <row r="28" spans="1:17">
      <c r="A28" s="79" t="s">
        <v>229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 ht="26.25" customHeight="1">
      <c r="A5" s="93" t="s">
        <v>181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2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22" s="20" customFormat="1" ht="18" customHeight="1">
      <c r="A9" s="21" t="s">
        <v>182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578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213</v>
      </c>
      <c r="B12" t="s">
        <v>213</v>
      </c>
      <c r="C12" t="s">
        <v>213</v>
      </c>
      <c r="D12" t="s">
        <v>213</v>
      </c>
      <c r="E12" s="13"/>
      <c r="F12" s="13"/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579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213</v>
      </c>
      <c r="B14" t="s">
        <v>213</v>
      </c>
      <c r="C14" t="s">
        <v>213</v>
      </c>
      <c r="D14" t="s">
        <v>213</v>
      </c>
      <c r="E14" s="13"/>
      <c r="F14" s="13"/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231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213</v>
      </c>
      <c r="B16" t="s">
        <v>213</v>
      </c>
      <c r="C16" t="s">
        <v>213</v>
      </c>
      <c r="D16" t="s">
        <v>213</v>
      </c>
      <c r="E16" s="13"/>
      <c r="F16" s="13"/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234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213</v>
      </c>
      <c r="B18" t="s">
        <v>213</v>
      </c>
      <c r="C18" t="s">
        <v>213</v>
      </c>
      <c r="D18" t="s">
        <v>213</v>
      </c>
      <c r="E18" s="13"/>
      <c r="F18" s="13"/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9" t="s">
        <v>220</v>
      </c>
      <c r="C24" s="14"/>
    </row>
    <row r="25" spans="1:22">
      <c r="A25" s="79" t="s">
        <v>226</v>
      </c>
      <c r="C25" s="14"/>
    </row>
    <row r="26" spans="1:22">
      <c r="A26" s="79" t="s">
        <v>227</v>
      </c>
      <c r="C26" s="14"/>
    </row>
    <row r="27" spans="1:22">
      <c r="A27" s="79" t="s">
        <v>228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2" workbookViewId="0">
      <selection activeCell="U12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 ht="26.25" customHeight="1">
      <c r="A5" s="80" t="s">
        <v>68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BO5" s="16"/>
    </row>
    <row r="6" spans="1:67" ht="26.25" customHeight="1">
      <c r="A6" s="80" t="s">
        <v>82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BJ6" s="16"/>
      <c r="BO6" s="16"/>
    </row>
    <row r="7" spans="1:67" s="16" customFormat="1" ht="20.25">
      <c r="A7" s="91" t="s">
        <v>48</v>
      </c>
      <c r="B7" s="43" t="s">
        <v>49</v>
      </c>
      <c r="C7" s="43" t="s">
        <v>70</v>
      </c>
      <c r="D7" s="43" t="s">
        <v>83</v>
      </c>
      <c r="E7" s="43" t="s">
        <v>50</v>
      </c>
      <c r="F7" s="43" t="s">
        <v>84</v>
      </c>
      <c r="G7" s="43" t="s">
        <v>51</v>
      </c>
      <c r="H7" s="43" t="s">
        <v>52</v>
      </c>
      <c r="I7" s="43" t="s">
        <v>71</v>
      </c>
      <c r="J7" s="43" t="s">
        <v>72</v>
      </c>
      <c r="K7" s="43" t="s">
        <v>53</v>
      </c>
      <c r="L7" s="43" t="s">
        <v>54</v>
      </c>
      <c r="M7" s="43" t="s">
        <v>55</v>
      </c>
      <c r="N7" s="43" t="s">
        <v>189</v>
      </c>
      <c r="O7" s="43" t="s">
        <v>190</v>
      </c>
      <c r="P7" s="87" t="s">
        <v>194</v>
      </c>
      <c r="Q7" s="43" t="s">
        <v>56</v>
      </c>
      <c r="R7" s="43" t="s">
        <v>73</v>
      </c>
      <c r="S7" s="43" t="s">
        <v>57</v>
      </c>
      <c r="T7" s="92" t="s">
        <v>185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74</v>
      </c>
      <c r="J8" s="18" t="s">
        <v>75</v>
      </c>
      <c r="K8" s="18"/>
      <c r="L8" s="18" t="s">
        <v>7</v>
      </c>
      <c r="M8" s="18" t="s">
        <v>7</v>
      </c>
      <c r="N8" s="18" t="s">
        <v>186</v>
      </c>
      <c r="O8" s="18"/>
      <c r="P8" s="18" t="s">
        <v>187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7" t="s">
        <v>85</v>
      </c>
      <c r="R9" s="7" t="s">
        <v>86</v>
      </c>
      <c r="S9" s="22" t="s">
        <v>87</v>
      </c>
      <c r="T9" s="34" t="s">
        <v>188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230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231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232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213</v>
      </c>
      <c r="B20" t="s">
        <v>213</v>
      </c>
      <c r="C20" s="14"/>
      <c r="D20" s="14"/>
      <c r="E20" s="14"/>
      <c r="F20" t="s">
        <v>213</v>
      </c>
      <c r="G20" t="s">
        <v>213</v>
      </c>
      <c r="J20" s="65">
        <v>0</v>
      </c>
      <c r="K20" t="s">
        <v>213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233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9" t="s">
        <v>220</v>
      </c>
      <c r="B23" s="14"/>
      <c r="C23" s="14"/>
      <c r="D23" s="14"/>
      <c r="E23" s="14"/>
      <c r="F23" s="14"/>
    </row>
    <row r="24" spans="1:20">
      <c r="A24" s="79" t="s">
        <v>226</v>
      </c>
      <c r="B24" s="14"/>
      <c r="C24" s="14"/>
      <c r="D24" s="14"/>
      <c r="E24" s="14"/>
      <c r="F24" s="14"/>
    </row>
    <row r="25" spans="1:20">
      <c r="A25" s="79" t="s">
        <v>227</v>
      </c>
      <c r="B25" s="14"/>
      <c r="C25" s="14"/>
      <c r="D25" s="14"/>
      <c r="E25" s="14"/>
      <c r="F25" s="14"/>
    </row>
    <row r="26" spans="1:20">
      <c r="A26" s="79" t="s">
        <v>228</v>
      </c>
      <c r="B26" s="14"/>
      <c r="C26" s="14"/>
      <c r="D26" s="14"/>
      <c r="E26" s="14"/>
      <c r="F26" s="14"/>
    </row>
    <row r="27" spans="1:20">
      <c r="A27" s="79" t="s">
        <v>229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14" workbookViewId="0">
      <selection activeCell="T24" sqref="T2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65" ht="26.25" customHeight="1">
      <c r="A6" s="93" t="s">
        <v>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M6" s="16"/>
    </row>
    <row r="7" spans="1:65" s="16" customFormat="1">
      <c r="A7" s="40" t="s">
        <v>48</v>
      </c>
      <c r="B7" s="41" t="s">
        <v>49</v>
      </c>
      <c r="C7" s="41" t="s">
        <v>70</v>
      </c>
      <c r="D7" s="41" t="s">
        <v>83</v>
      </c>
      <c r="E7" s="41" t="s">
        <v>50</v>
      </c>
      <c r="F7" s="41" t="s">
        <v>84</v>
      </c>
      <c r="G7" s="41" t="s">
        <v>51</v>
      </c>
      <c r="H7" s="41" t="s">
        <v>52</v>
      </c>
      <c r="I7" s="41" t="s">
        <v>71</v>
      </c>
      <c r="J7" s="41" t="s">
        <v>72</v>
      </c>
      <c r="K7" s="41" t="s">
        <v>53</v>
      </c>
      <c r="L7" s="41" t="s">
        <v>54</v>
      </c>
      <c r="M7" s="41" t="s">
        <v>55</v>
      </c>
      <c r="N7" s="43" t="s">
        <v>189</v>
      </c>
      <c r="O7" s="41" t="s">
        <v>190</v>
      </c>
      <c r="P7" s="87" t="s">
        <v>194</v>
      </c>
      <c r="Q7" s="41" t="s">
        <v>56</v>
      </c>
      <c r="R7" s="43" t="s">
        <v>73</v>
      </c>
      <c r="S7" s="41" t="s">
        <v>57</v>
      </c>
      <c r="T7" s="41" t="s">
        <v>185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74</v>
      </c>
      <c r="J8" s="26" t="s">
        <v>75</v>
      </c>
      <c r="K8" s="26"/>
      <c r="L8" s="26" t="s">
        <v>7</v>
      </c>
      <c r="M8" s="26" t="s">
        <v>7</v>
      </c>
      <c r="N8" s="26" t="s">
        <v>186</v>
      </c>
      <c r="O8" s="26"/>
      <c r="P8" s="18" t="s">
        <v>187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7" t="s">
        <v>80</v>
      </c>
      <c r="Q9" s="7" t="s">
        <v>85</v>
      </c>
      <c r="R9" s="7" t="s">
        <v>86</v>
      </c>
      <c r="S9" s="7" t="s">
        <v>87</v>
      </c>
      <c r="T9" s="29" t="s">
        <v>188</v>
      </c>
      <c r="U9" s="30"/>
      <c r="BH9" s="14"/>
      <c r="BI9" s="16"/>
      <c r="BJ9" s="14"/>
    </row>
    <row r="10" spans="1:65" s="20" customFormat="1" ht="18" customHeight="1">
      <c r="A10" s="21" t="s">
        <v>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5">
      <c r="A12" s="67" t="s">
        <v>230</v>
      </c>
      <c r="B12" s="14"/>
      <c r="C12" s="14"/>
      <c r="D12" s="14"/>
      <c r="E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5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5">
      <c r="A14" s="67" t="s">
        <v>222</v>
      </c>
      <c r="B14" s="14"/>
      <c r="C14" s="14"/>
      <c r="D14" s="14"/>
      <c r="E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5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5">
      <c r="A16" s="67" t="s">
        <v>231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234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213</v>
      </c>
      <c r="B19" t="s">
        <v>213</v>
      </c>
      <c r="C19" s="14"/>
      <c r="D19" s="14"/>
      <c r="E19" s="14"/>
      <c r="F19" t="s">
        <v>213</v>
      </c>
      <c r="G19" t="s">
        <v>213</v>
      </c>
      <c r="J19" s="65">
        <v>0</v>
      </c>
      <c r="K19" t="s">
        <v>213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218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232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233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213</v>
      </c>
      <c r="B24" t="s">
        <v>213</v>
      </c>
      <c r="C24" s="14"/>
      <c r="D24" s="14"/>
      <c r="E24" s="14"/>
      <c r="F24" t="s">
        <v>213</v>
      </c>
      <c r="G24" t="s">
        <v>213</v>
      </c>
      <c r="J24" s="65">
        <v>0</v>
      </c>
      <c r="K24" t="s">
        <v>213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79" t="s">
        <v>220</v>
      </c>
      <c r="B25" s="14"/>
      <c r="C25" s="14"/>
      <c r="D25" s="14"/>
      <c r="E25" s="14"/>
    </row>
    <row r="26" spans="1:20">
      <c r="A26" s="79" t="s">
        <v>226</v>
      </c>
      <c r="B26" s="14"/>
      <c r="C26" s="14"/>
      <c r="D26" s="14"/>
      <c r="E26" s="14"/>
    </row>
    <row r="27" spans="1:20">
      <c r="A27" s="79" t="s">
        <v>227</v>
      </c>
      <c r="B27" s="14"/>
      <c r="C27" s="14"/>
      <c r="D27" s="14"/>
      <c r="E27" s="14"/>
    </row>
    <row r="28" spans="1:20">
      <c r="A28" s="79" t="s">
        <v>228</v>
      </c>
      <c r="B28" s="14"/>
      <c r="C28" s="14"/>
      <c r="D28" s="14"/>
      <c r="E28" s="14"/>
    </row>
    <row r="29" spans="1:20">
      <c r="A29" s="79" t="s">
        <v>229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9"/>
  <sheetViews>
    <sheetView rightToLeft="1" topLeftCell="I86" workbookViewId="0">
      <selection activeCell="O86" sqref="O1:XFD1048576"/>
    </sheetView>
  </sheetViews>
  <sheetFormatPr defaultColWidth="0" defaultRowHeight="18" zeroHeight="1"/>
  <cols>
    <col min="1" max="1" width="43.85546875" style="13" customWidth="1"/>
    <col min="2" max="2" width="16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BI5" s="16"/>
    </row>
    <row r="6" spans="1:61" ht="26.25" customHeight="1">
      <c r="A6" s="93" t="s">
        <v>91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E6" s="16"/>
      <c r="BI6" s="16"/>
    </row>
    <row r="7" spans="1:61" s="16" customFormat="1" ht="20.25">
      <c r="A7" s="40" t="s">
        <v>48</v>
      </c>
      <c r="B7" s="41" t="s">
        <v>49</v>
      </c>
      <c r="C7" s="96" t="s">
        <v>70</v>
      </c>
      <c r="D7" s="96" t="s">
        <v>83</v>
      </c>
      <c r="E7" s="96" t="s">
        <v>50</v>
      </c>
      <c r="F7" s="96" t="s">
        <v>84</v>
      </c>
      <c r="G7" s="96" t="s">
        <v>53</v>
      </c>
      <c r="H7" s="87" t="s">
        <v>189</v>
      </c>
      <c r="I7" s="87" t="s">
        <v>190</v>
      </c>
      <c r="J7" s="87" t="s">
        <v>194</v>
      </c>
      <c r="K7" s="87" t="s">
        <v>56</v>
      </c>
      <c r="L7" s="87" t="s">
        <v>73</v>
      </c>
      <c r="M7" s="87" t="s">
        <v>57</v>
      </c>
      <c r="N7" s="44" t="s">
        <v>185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186</v>
      </c>
      <c r="I8" s="18"/>
      <c r="J8" s="18" t="s">
        <v>187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BE9" s="14"/>
      <c r="BF9" s="16"/>
      <c r="BG9" s="14"/>
      <c r="BI9" s="14"/>
    </row>
    <row r="10" spans="1:61" s="20" customFormat="1" ht="18" customHeight="1">
      <c r="A10" s="21" t="s">
        <v>92</v>
      </c>
      <c r="B10" s="7"/>
      <c r="C10" s="7"/>
      <c r="D10" s="7"/>
      <c r="E10" s="7"/>
      <c r="F10" s="7"/>
      <c r="G10" s="7"/>
      <c r="H10" s="63">
        <v>587820</v>
      </c>
      <c r="I10" s="7"/>
      <c r="J10" s="63">
        <v>0.36567</v>
      </c>
      <c r="K10" s="63">
        <v>12442.015937947181</v>
      </c>
      <c r="L10" s="7"/>
      <c r="M10" s="64">
        <v>1</v>
      </c>
      <c r="N10" s="64">
        <v>0.63119999999999998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f>H12+H36+H57</f>
        <v>561492.41999999993</v>
      </c>
      <c r="J11" s="69">
        <v>0</v>
      </c>
      <c r="K11" s="69">
        <f>K12+K36+K57</f>
        <v>8543.0804006191793</v>
      </c>
      <c r="M11" s="68">
        <v>0.68799999999999994</v>
      </c>
      <c r="N11" s="68">
        <v>0.43430000000000002</v>
      </c>
    </row>
    <row r="12" spans="1:61">
      <c r="A12" s="67" t="s">
        <v>235</v>
      </c>
      <c r="D12" s="14"/>
      <c r="E12" s="14"/>
      <c r="F12" s="14"/>
      <c r="H12" s="69">
        <v>404548.25</v>
      </c>
      <c r="J12" s="69">
        <v>0</v>
      </c>
      <c r="K12" s="69">
        <v>6388.5718143200002</v>
      </c>
      <c r="M12" s="68">
        <v>0.51349999999999996</v>
      </c>
      <c r="N12" s="68">
        <v>0.3241</v>
      </c>
    </row>
    <row r="13" spans="1:61">
      <c r="A13" t="s">
        <v>236</v>
      </c>
      <c r="B13" t="s">
        <v>237</v>
      </c>
      <c r="C13" t="s">
        <v>102</v>
      </c>
      <c r="D13" t="s">
        <v>125</v>
      </c>
      <c r="E13" t="s">
        <v>238</v>
      </c>
      <c r="F13" t="s">
        <v>239</v>
      </c>
      <c r="G13" t="s">
        <v>104</v>
      </c>
      <c r="H13" s="65">
        <v>5000</v>
      </c>
      <c r="I13" s="65">
        <v>2180</v>
      </c>
      <c r="J13" s="65">
        <v>0</v>
      </c>
      <c r="K13" s="65">
        <v>109</v>
      </c>
      <c r="L13" s="66">
        <v>0</v>
      </c>
      <c r="M13" s="66">
        <v>8.8000000000000005E-3</v>
      </c>
      <c r="N13" s="66">
        <v>5.4999999999999997E-3</v>
      </c>
    </row>
    <row r="14" spans="1:61">
      <c r="A14" t="s">
        <v>240</v>
      </c>
      <c r="B14" t="s">
        <v>241</v>
      </c>
      <c r="C14" t="s">
        <v>102</v>
      </c>
      <c r="D14" t="s">
        <v>125</v>
      </c>
      <c r="E14" t="s">
        <v>242</v>
      </c>
      <c r="F14" t="s">
        <v>239</v>
      </c>
      <c r="G14" t="s">
        <v>104</v>
      </c>
      <c r="H14" s="65">
        <v>8463</v>
      </c>
      <c r="I14" s="65">
        <v>2716</v>
      </c>
      <c r="J14" s="65">
        <v>0</v>
      </c>
      <c r="K14" s="65">
        <v>229.85507999999999</v>
      </c>
      <c r="L14" s="66">
        <v>0</v>
      </c>
      <c r="M14" s="66">
        <v>1.8499999999999999E-2</v>
      </c>
      <c r="N14" s="66">
        <v>1.17E-2</v>
      </c>
    </row>
    <row r="15" spans="1:61">
      <c r="A15" t="s">
        <v>243</v>
      </c>
      <c r="B15" t="s">
        <v>244</v>
      </c>
      <c r="C15" t="s">
        <v>102</v>
      </c>
      <c r="D15" t="s">
        <v>125</v>
      </c>
      <c r="E15" t="s">
        <v>245</v>
      </c>
      <c r="F15" t="s">
        <v>246</v>
      </c>
      <c r="G15" t="s">
        <v>104</v>
      </c>
      <c r="H15" s="65">
        <v>691</v>
      </c>
      <c r="I15" s="65">
        <v>53780</v>
      </c>
      <c r="J15" s="65">
        <v>0</v>
      </c>
      <c r="K15" s="65">
        <v>371.6198</v>
      </c>
      <c r="L15" s="66">
        <v>0</v>
      </c>
      <c r="M15" s="66">
        <v>2.9899999999999999E-2</v>
      </c>
      <c r="N15" s="66">
        <v>1.89E-2</v>
      </c>
    </row>
    <row r="16" spans="1:61">
      <c r="A16" t="s">
        <v>247</v>
      </c>
      <c r="B16" t="s">
        <v>248</v>
      </c>
      <c r="C16" t="s">
        <v>102</v>
      </c>
      <c r="D16" t="s">
        <v>125</v>
      </c>
      <c r="E16" t="s">
        <v>249</v>
      </c>
      <c r="F16" t="s">
        <v>250</v>
      </c>
      <c r="G16" t="s">
        <v>104</v>
      </c>
      <c r="H16" s="65">
        <v>3100</v>
      </c>
      <c r="I16" s="65">
        <v>8960</v>
      </c>
      <c r="J16" s="65">
        <v>0</v>
      </c>
      <c r="K16" s="65">
        <v>277.76</v>
      </c>
      <c r="L16" s="66">
        <v>0</v>
      </c>
      <c r="M16" s="66">
        <v>2.23E-2</v>
      </c>
      <c r="N16" s="66">
        <v>1.41E-2</v>
      </c>
    </row>
    <row r="17" spans="1:14">
      <c r="A17" t="s">
        <v>251</v>
      </c>
      <c r="B17" t="s">
        <v>252</v>
      </c>
      <c r="C17" t="s">
        <v>102</v>
      </c>
      <c r="D17" t="s">
        <v>125</v>
      </c>
      <c r="E17" t="s">
        <v>253</v>
      </c>
      <c r="F17" t="s">
        <v>250</v>
      </c>
      <c r="G17" t="s">
        <v>104</v>
      </c>
      <c r="H17" s="65">
        <v>21195</v>
      </c>
      <c r="I17" s="65">
        <v>1457</v>
      </c>
      <c r="J17" s="65">
        <v>0</v>
      </c>
      <c r="K17" s="65">
        <v>308.81115</v>
      </c>
      <c r="L17" s="66">
        <v>0</v>
      </c>
      <c r="M17" s="66">
        <v>2.4799999999999999E-2</v>
      </c>
      <c r="N17" s="66">
        <v>1.5699999999999999E-2</v>
      </c>
    </row>
    <row r="18" spans="1:14">
      <c r="A18" t="s">
        <v>254</v>
      </c>
      <c r="B18" t="s">
        <v>255</v>
      </c>
      <c r="C18" t="s">
        <v>102</v>
      </c>
      <c r="D18" t="s">
        <v>125</v>
      </c>
      <c r="E18" t="s">
        <v>256</v>
      </c>
      <c r="F18" t="s">
        <v>250</v>
      </c>
      <c r="G18" t="s">
        <v>104</v>
      </c>
      <c r="H18" s="65">
        <v>31150</v>
      </c>
      <c r="I18" s="65">
        <v>2530</v>
      </c>
      <c r="J18" s="65">
        <v>0</v>
      </c>
      <c r="K18" s="65">
        <v>788.09500000000003</v>
      </c>
      <c r="L18" s="66">
        <v>0</v>
      </c>
      <c r="M18" s="66">
        <v>6.3299999999999995E-2</v>
      </c>
      <c r="N18" s="66">
        <v>0.04</v>
      </c>
    </row>
    <row r="19" spans="1:14">
      <c r="A19" t="s">
        <v>257</v>
      </c>
      <c r="B19" t="s">
        <v>258</v>
      </c>
      <c r="C19" t="s">
        <v>102</v>
      </c>
      <c r="D19" t="s">
        <v>125</v>
      </c>
      <c r="E19" t="s">
        <v>259</v>
      </c>
      <c r="F19" t="s">
        <v>250</v>
      </c>
      <c r="G19" t="s">
        <v>104</v>
      </c>
      <c r="H19" s="65">
        <v>25677</v>
      </c>
      <c r="I19" s="65">
        <v>2642</v>
      </c>
      <c r="J19" s="65">
        <v>0</v>
      </c>
      <c r="K19" s="65">
        <v>678.38634000000002</v>
      </c>
      <c r="L19" s="66">
        <v>0</v>
      </c>
      <c r="M19" s="66">
        <v>5.45E-2</v>
      </c>
      <c r="N19" s="66">
        <v>3.44E-2</v>
      </c>
    </row>
    <row r="20" spans="1:14">
      <c r="A20" t="s">
        <v>260</v>
      </c>
      <c r="B20" t="s">
        <v>261</v>
      </c>
      <c r="C20" t="s">
        <v>102</v>
      </c>
      <c r="D20" t="s">
        <v>125</v>
      </c>
      <c r="E20" t="s">
        <v>262</v>
      </c>
      <c r="F20" t="s">
        <v>263</v>
      </c>
      <c r="G20" t="s">
        <v>104</v>
      </c>
      <c r="H20" s="65">
        <v>20000.03</v>
      </c>
      <c r="I20" s="65">
        <v>1059</v>
      </c>
      <c r="J20" s="65">
        <v>0</v>
      </c>
      <c r="K20" s="65">
        <v>211.80031769999999</v>
      </c>
      <c r="L20" s="66">
        <v>0</v>
      </c>
      <c r="M20" s="66">
        <v>1.7000000000000001E-2</v>
      </c>
      <c r="N20" s="66">
        <v>1.0699999999999999E-2</v>
      </c>
    </row>
    <row r="21" spans="1:14">
      <c r="A21" t="s">
        <v>264</v>
      </c>
      <c r="B21" t="s">
        <v>265</v>
      </c>
      <c r="C21" t="s">
        <v>102</v>
      </c>
      <c r="D21" t="s">
        <v>125</v>
      </c>
      <c r="E21" t="s">
        <v>266</v>
      </c>
      <c r="F21" t="s">
        <v>263</v>
      </c>
      <c r="G21" t="s">
        <v>104</v>
      </c>
      <c r="H21" s="65">
        <v>200000.18</v>
      </c>
      <c r="I21" s="65">
        <v>75.900000000000006</v>
      </c>
      <c r="J21" s="65">
        <v>0</v>
      </c>
      <c r="K21" s="65">
        <v>151.80013661999999</v>
      </c>
      <c r="L21" s="66">
        <v>0</v>
      </c>
      <c r="M21" s="66">
        <v>1.2200000000000001E-2</v>
      </c>
      <c r="N21" s="66">
        <v>7.7000000000000002E-3</v>
      </c>
    </row>
    <row r="22" spans="1:14">
      <c r="A22" t="s">
        <v>267</v>
      </c>
      <c r="B22" t="s">
        <v>268</v>
      </c>
      <c r="C22" t="s">
        <v>102</v>
      </c>
      <c r="D22" t="s">
        <v>125</v>
      </c>
      <c r="E22" t="s">
        <v>269</v>
      </c>
      <c r="F22" t="s">
        <v>263</v>
      </c>
      <c r="G22" t="s">
        <v>104</v>
      </c>
      <c r="H22" s="65">
        <v>350</v>
      </c>
      <c r="I22" s="65">
        <v>50300</v>
      </c>
      <c r="J22" s="65">
        <v>0</v>
      </c>
      <c r="K22" s="65">
        <v>176.05</v>
      </c>
      <c r="L22" s="66">
        <v>0</v>
      </c>
      <c r="M22" s="66">
        <v>1.41E-2</v>
      </c>
      <c r="N22" s="66">
        <v>8.8999999999999999E-3</v>
      </c>
    </row>
    <row r="23" spans="1:14">
      <c r="A23" t="s">
        <v>270</v>
      </c>
      <c r="B23" t="s">
        <v>271</v>
      </c>
      <c r="C23" t="s">
        <v>102</v>
      </c>
      <c r="D23" t="s">
        <v>125</v>
      </c>
      <c r="E23" t="s">
        <v>272</v>
      </c>
      <c r="F23" t="s">
        <v>273</v>
      </c>
      <c r="G23" t="s">
        <v>104</v>
      </c>
      <c r="H23" s="65">
        <v>13400</v>
      </c>
      <c r="I23" s="65">
        <v>1907</v>
      </c>
      <c r="J23" s="65">
        <v>0</v>
      </c>
      <c r="K23" s="65">
        <v>255.53800000000001</v>
      </c>
      <c r="L23" s="66">
        <v>0</v>
      </c>
      <c r="M23" s="66">
        <v>2.0500000000000001E-2</v>
      </c>
      <c r="N23" s="66">
        <v>1.2999999999999999E-2</v>
      </c>
    </row>
    <row r="24" spans="1:14">
      <c r="A24" t="s">
        <v>274</v>
      </c>
      <c r="B24" t="s">
        <v>275</v>
      </c>
      <c r="C24" t="s">
        <v>102</v>
      </c>
      <c r="D24" t="s">
        <v>125</v>
      </c>
      <c r="E24" t="s">
        <v>276</v>
      </c>
      <c r="F24" t="s">
        <v>277</v>
      </c>
      <c r="G24" t="s">
        <v>104</v>
      </c>
      <c r="H24" s="65">
        <v>2692.3</v>
      </c>
      <c r="I24" s="65">
        <v>5749</v>
      </c>
      <c r="J24" s="65">
        <v>0</v>
      </c>
      <c r="K24" s="65">
        <v>154.780327</v>
      </c>
      <c r="L24" s="66">
        <v>0</v>
      </c>
      <c r="M24" s="66">
        <v>1.24E-2</v>
      </c>
      <c r="N24" s="66">
        <v>7.9000000000000008E-3</v>
      </c>
    </row>
    <row r="25" spans="1:14">
      <c r="A25" t="s">
        <v>278</v>
      </c>
      <c r="B25" t="s">
        <v>279</v>
      </c>
      <c r="C25" t="s">
        <v>102</v>
      </c>
      <c r="D25" t="s">
        <v>125</v>
      </c>
      <c r="E25" t="s">
        <v>280</v>
      </c>
      <c r="F25" t="s">
        <v>281</v>
      </c>
      <c r="G25" t="s">
        <v>104</v>
      </c>
      <c r="H25" s="65">
        <v>8000</v>
      </c>
      <c r="I25" s="65">
        <v>2385</v>
      </c>
      <c r="J25" s="65">
        <v>0</v>
      </c>
      <c r="K25" s="65">
        <v>190.8</v>
      </c>
      <c r="L25" s="66">
        <v>0</v>
      </c>
      <c r="M25" s="66">
        <v>1.5299999999999999E-2</v>
      </c>
      <c r="N25" s="66">
        <v>9.7000000000000003E-3</v>
      </c>
    </row>
    <row r="26" spans="1:14">
      <c r="A26" t="s">
        <v>282</v>
      </c>
      <c r="B26" t="s">
        <v>283</v>
      </c>
      <c r="C26" t="s">
        <v>102</v>
      </c>
      <c r="D26" t="s">
        <v>125</v>
      </c>
      <c r="E26" t="s">
        <v>284</v>
      </c>
      <c r="F26" t="s">
        <v>285</v>
      </c>
      <c r="G26" t="s">
        <v>104</v>
      </c>
      <c r="H26" s="65">
        <v>8500</v>
      </c>
      <c r="I26" s="65">
        <v>1332</v>
      </c>
      <c r="J26" s="65">
        <v>0</v>
      </c>
      <c r="K26" s="65">
        <v>113.22</v>
      </c>
      <c r="L26" s="66">
        <v>0</v>
      </c>
      <c r="M26" s="66">
        <v>9.1000000000000004E-3</v>
      </c>
      <c r="N26" s="66">
        <v>5.7000000000000002E-3</v>
      </c>
    </row>
    <row r="27" spans="1:14">
      <c r="A27" t="s">
        <v>286</v>
      </c>
      <c r="B27" t="s">
        <v>287</v>
      </c>
      <c r="C27" t="s">
        <v>102</v>
      </c>
      <c r="D27" t="s">
        <v>125</v>
      </c>
      <c r="E27" t="s">
        <v>288</v>
      </c>
      <c r="F27" t="s">
        <v>289</v>
      </c>
      <c r="G27" t="s">
        <v>104</v>
      </c>
      <c r="H27" s="65">
        <v>3000.17</v>
      </c>
      <c r="I27" s="65">
        <v>6550</v>
      </c>
      <c r="J27" s="65">
        <v>0</v>
      </c>
      <c r="K27" s="65">
        <v>196.511135</v>
      </c>
      <c r="L27" s="66">
        <v>0</v>
      </c>
      <c r="M27" s="66">
        <v>1.5800000000000002E-2</v>
      </c>
      <c r="N27" s="66">
        <v>0.01</v>
      </c>
    </row>
    <row r="28" spans="1:14">
      <c r="A28" t="s">
        <v>290</v>
      </c>
      <c r="B28" t="s">
        <v>291</v>
      </c>
      <c r="C28" t="s">
        <v>102</v>
      </c>
      <c r="D28" t="s">
        <v>125</v>
      </c>
      <c r="E28" t="s">
        <v>292</v>
      </c>
      <c r="F28" t="s">
        <v>289</v>
      </c>
      <c r="G28" t="s">
        <v>104</v>
      </c>
      <c r="H28" s="65">
        <v>5000</v>
      </c>
      <c r="I28" s="65">
        <v>4626</v>
      </c>
      <c r="J28" s="65">
        <v>0</v>
      </c>
      <c r="K28" s="65">
        <v>231.3</v>
      </c>
      <c r="L28" s="66">
        <v>0</v>
      </c>
      <c r="M28" s="66">
        <v>1.8599999999999998E-2</v>
      </c>
      <c r="N28" s="66">
        <v>1.17E-2</v>
      </c>
    </row>
    <row r="29" spans="1:14">
      <c r="A29" t="s">
        <v>293</v>
      </c>
      <c r="B29" t="s">
        <v>294</v>
      </c>
      <c r="C29" t="s">
        <v>102</v>
      </c>
      <c r="D29" t="s">
        <v>125</v>
      </c>
      <c r="E29" t="s">
        <v>295</v>
      </c>
      <c r="F29" t="s">
        <v>289</v>
      </c>
      <c r="G29" t="s">
        <v>104</v>
      </c>
      <c r="H29" s="65">
        <v>5182</v>
      </c>
      <c r="I29" s="65">
        <v>2387</v>
      </c>
      <c r="J29" s="65">
        <v>0</v>
      </c>
      <c r="K29" s="65">
        <v>123.69434</v>
      </c>
      <c r="L29" s="66">
        <v>0</v>
      </c>
      <c r="M29" s="66">
        <v>9.9000000000000008E-3</v>
      </c>
      <c r="N29" s="66">
        <v>6.3E-3</v>
      </c>
    </row>
    <row r="30" spans="1:14">
      <c r="A30" t="s">
        <v>296</v>
      </c>
      <c r="B30" t="s">
        <v>297</v>
      </c>
      <c r="C30" t="s">
        <v>102</v>
      </c>
      <c r="D30" t="s">
        <v>125</v>
      </c>
      <c r="E30" t="s">
        <v>298</v>
      </c>
      <c r="F30" t="s">
        <v>289</v>
      </c>
      <c r="G30" t="s">
        <v>104</v>
      </c>
      <c r="H30" s="65">
        <v>1127</v>
      </c>
      <c r="I30" s="65">
        <v>23800</v>
      </c>
      <c r="J30" s="65">
        <v>0</v>
      </c>
      <c r="K30" s="65">
        <v>268.226</v>
      </c>
      <c r="L30" s="66">
        <v>0</v>
      </c>
      <c r="M30" s="66">
        <v>2.1600000000000001E-2</v>
      </c>
      <c r="N30" s="66">
        <v>1.3599999999999999E-2</v>
      </c>
    </row>
    <row r="31" spans="1:14">
      <c r="A31" t="s">
        <v>299</v>
      </c>
      <c r="B31" t="s">
        <v>300</v>
      </c>
      <c r="C31" t="s">
        <v>102</v>
      </c>
      <c r="D31" t="s">
        <v>125</v>
      </c>
      <c r="E31" t="s">
        <v>301</v>
      </c>
      <c r="F31" t="s">
        <v>302</v>
      </c>
      <c r="G31" t="s">
        <v>104</v>
      </c>
      <c r="H31" s="65">
        <v>5000</v>
      </c>
      <c r="I31" s="65">
        <v>3394</v>
      </c>
      <c r="J31" s="65">
        <v>0</v>
      </c>
      <c r="K31" s="65">
        <v>169.7</v>
      </c>
      <c r="L31" s="66">
        <v>0</v>
      </c>
      <c r="M31" s="66">
        <v>1.3599999999999999E-2</v>
      </c>
      <c r="N31" s="66">
        <v>8.6E-3</v>
      </c>
    </row>
    <row r="32" spans="1:14">
      <c r="A32" t="s">
        <v>303</v>
      </c>
      <c r="B32" t="s">
        <v>304</v>
      </c>
      <c r="C32" t="s">
        <v>102</v>
      </c>
      <c r="D32" t="s">
        <v>125</v>
      </c>
      <c r="E32" t="s">
        <v>305</v>
      </c>
      <c r="F32" t="s">
        <v>302</v>
      </c>
      <c r="G32" t="s">
        <v>104</v>
      </c>
      <c r="H32" s="65">
        <v>1250</v>
      </c>
      <c r="I32" s="65">
        <v>17190</v>
      </c>
      <c r="J32" s="65">
        <v>0</v>
      </c>
      <c r="K32" s="65">
        <v>214.875</v>
      </c>
      <c r="L32" s="66">
        <v>0</v>
      </c>
      <c r="M32" s="66">
        <v>1.7299999999999999E-2</v>
      </c>
      <c r="N32" s="66">
        <v>1.09E-2</v>
      </c>
    </row>
    <row r="33" spans="1:14">
      <c r="A33" t="s">
        <v>306</v>
      </c>
      <c r="B33" t="s">
        <v>307</v>
      </c>
      <c r="C33" t="s">
        <v>102</v>
      </c>
      <c r="D33" t="s">
        <v>125</v>
      </c>
      <c r="E33" t="s">
        <v>308</v>
      </c>
      <c r="F33" t="s">
        <v>127</v>
      </c>
      <c r="G33" t="s">
        <v>104</v>
      </c>
      <c r="H33" s="65">
        <v>1100.57</v>
      </c>
      <c r="I33" s="65">
        <v>22840</v>
      </c>
      <c r="J33" s="65">
        <v>0</v>
      </c>
      <c r="K33" s="65">
        <v>251.37018800000001</v>
      </c>
      <c r="L33" s="66">
        <v>0</v>
      </c>
      <c r="M33" s="66">
        <v>2.0199999999999999E-2</v>
      </c>
      <c r="N33" s="66">
        <v>1.2800000000000001E-2</v>
      </c>
    </row>
    <row r="34" spans="1:14">
      <c r="A34" t="s">
        <v>309</v>
      </c>
      <c r="B34" t="s">
        <v>310</v>
      </c>
      <c r="C34" t="s">
        <v>102</v>
      </c>
      <c r="D34" t="s">
        <v>125</v>
      </c>
      <c r="E34" t="s">
        <v>311</v>
      </c>
      <c r="F34" t="s">
        <v>131</v>
      </c>
      <c r="G34" t="s">
        <v>104</v>
      </c>
      <c r="H34" s="65">
        <v>1670</v>
      </c>
      <c r="I34" s="65">
        <v>49460</v>
      </c>
      <c r="J34" s="65">
        <v>0</v>
      </c>
      <c r="K34" s="65">
        <v>825.98199999999997</v>
      </c>
      <c r="L34" s="66">
        <v>0</v>
      </c>
      <c r="M34" s="66">
        <v>6.6400000000000001E-2</v>
      </c>
      <c r="N34" s="66">
        <v>4.19E-2</v>
      </c>
    </row>
    <row r="35" spans="1:14">
      <c r="A35" t="s">
        <v>312</v>
      </c>
      <c r="B35" t="s">
        <v>313</v>
      </c>
      <c r="C35" t="s">
        <v>102</v>
      </c>
      <c r="D35" t="s">
        <v>125</v>
      </c>
      <c r="E35" t="s">
        <v>314</v>
      </c>
      <c r="F35" t="s">
        <v>134</v>
      </c>
      <c r="G35" t="s">
        <v>104</v>
      </c>
      <c r="H35" s="65">
        <v>33000</v>
      </c>
      <c r="I35" s="65">
        <v>270.89999999999998</v>
      </c>
      <c r="J35" s="65">
        <v>0</v>
      </c>
      <c r="K35" s="65">
        <v>89.397000000000006</v>
      </c>
      <c r="L35" s="66">
        <v>0</v>
      </c>
      <c r="M35" s="66">
        <v>7.1999999999999998E-3</v>
      </c>
      <c r="N35" s="66">
        <v>4.4999999999999997E-3</v>
      </c>
    </row>
    <row r="36" spans="1:14">
      <c r="A36" s="67" t="s">
        <v>315</v>
      </c>
      <c r="D36" s="14"/>
      <c r="E36" s="14"/>
      <c r="F36" s="14"/>
      <c r="H36" s="69">
        <f>SUM(H37:H56)</f>
        <v>148109.16999999998</v>
      </c>
      <c r="J36" s="69">
        <v>0</v>
      </c>
      <c r="K36" s="69">
        <f>SUM(K37:K56)</f>
        <v>2085.6656792499998</v>
      </c>
      <c r="M36" s="68">
        <v>0.16900000000000001</v>
      </c>
      <c r="N36" s="68">
        <v>0.1067</v>
      </c>
    </row>
    <row r="37" spans="1:14">
      <c r="A37" t="s">
        <v>316</v>
      </c>
      <c r="B37" t="s">
        <v>317</v>
      </c>
      <c r="C37" t="s">
        <v>102</v>
      </c>
      <c r="D37" t="s">
        <v>125</v>
      </c>
      <c r="E37" t="s">
        <v>318</v>
      </c>
      <c r="F37" t="s">
        <v>319</v>
      </c>
      <c r="G37" t="s">
        <v>104</v>
      </c>
      <c r="H37" s="65">
        <v>6000.47</v>
      </c>
      <c r="I37" s="65">
        <v>2500</v>
      </c>
      <c r="J37" s="65">
        <v>0</v>
      </c>
      <c r="K37" s="65">
        <v>150.01175000000001</v>
      </c>
      <c r="L37" s="66">
        <v>1E-4</v>
      </c>
      <c r="M37" s="66">
        <v>1.21E-2</v>
      </c>
      <c r="N37" s="66">
        <v>7.6E-3</v>
      </c>
    </row>
    <row r="38" spans="1:14">
      <c r="A38" t="s">
        <v>320</v>
      </c>
      <c r="B38" t="s">
        <v>321</v>
      </c>
      <c r="C38" t="s">
        <v>102</v>
      </c>
      <c r="D38" t="s">
        <v>125</v>
      </c>
      <c r="E38" t="s">
        <v>322</v>
      </c>
      <c r="F38" t="s">
        <v>239</v>
      </c>
      <c r="G38" t="s">
        <v>104</v>
      </c>
      <c r="H38" s="65">
        <v>2300</v>
      </c>
      <c r="I38" s="65">
        <v>5655</v>
      </c>
      <c r="J38" s="65">
        <v>0</v>
      </c>
      <c r="K38" s="65">
        <v>130.065</v>
      </c>
      <c r="L38" s="66">
        <v>0</v>
      </c>
      <c r="M38" s="66">
        <v>1.0500000000000001E-2</v>
      </c>
      <c r="N38" s="66">
        <v>6.6E-3</v>
      </c>
    </row>
    <row r="39" spans="1:14">
      <c r="A39" t="s">
        <v>323</v>
      </c>
      <c r="B39" t="s">
        <v>324</v>
      </c>
      <c r="C39" t="s">
        <v>102</v>
      </c>
      <c r="D39" t="s">
        <v>125</v>
      </c>
      <c r="E39" t="s">
        <v>325</v>
      </c>
      <c r="F39" t="s">
        <v>326</v>
      </c>
      <c r="G39" t="s">
        <v>104</v>
      </c>
      <c r="H39" s="65">
        <v>120</v>
      </c>
      <c r="I39" s="65">
        <v>100300</v>
      </c>
      <c r="J39" s="65">
        <v>0</v>
      </c>
      <c r="K39" s="65">
        <v>120.36</v>
      </c>
      <c r="L39" s="66">
        <v>0</v>
      </c>
      <c r="M39" s="66">
        <v>9.7000000000000003E-3</v>
      </c>
      <c r="N39" s="66">
        <v>6.1000000000000004E-3</v>
      </c>
    </row>
    <row r="40" spans="1:14">
      <c r="A40" t="s">
        <v>327</v>
      </c>
      <c r="B40" t="s">
        <v>328</v>
      </c>
      <c r="C40" t="s">
        <v>102</v>
      </c>
      <c r="D40" t="s">
        <v>125</v>
      </c>
      <c r="E40" t="s">
        <v>329</v>
      </c>
      <c r="F40" t="s">
        <v>263</v>
      </c>
      <c r="G40" t="s">
        <v>104</v>
      </c>
      <c r="H40" s="65">
        <v>46000.75</v>
      </c>
      <c r="I40" s="65">
        <v>269.89999999999998</v>
      </c>
      <c r="J40" s="65">
        <v>0</v>
      </c>
      <c r="K40" s="65">
        <v>124.15602425</v>
      </c>
      <c r="L40" s="66">
        <v>0</v>
      </c>
      <c r="M40" s="66">
        <v>0.01</v>
      </c>
      <c r="N40" s="66">
        <v>6.3E-3</v>
      </c>
    </row>
    <row r="41" spans="1:14">
      <c r="A41" t="s">
        <v>330</v>
      </c>
      <c r="B41" t="s">
        <v>331</v>
      </c>
      <c r="C41" t="s">
        <v>102</v>
      </c>
      <c r="D41" t="s">
        <v>125</v>
      </c>
      <c r="E41" t="s">
        <v>332</v>
      </c>
      <c r="F41" t="s">
        <v>273</v>
      </c>
      <c r="G41" t="s">
        <v>104</v>
      </c>
      <c r="H41" s="65">
        <v>600</v>
      </c>
      <c r="I41" s="65">
        <v>15180</v>
      </c>
      <c r="J41" s="65">
        <v>0</v>
      </c>
      <c r="K41" s="65">
        <v>91.08</v>
      </c>
      <c r="L41" s="66">
        <v>1E-4</v>
      </c>
      <c r="M41" s="66">
        <v>7.3000000000000001E-3</v>
      </c>
      <c r="N41" s="66">
        <v>4.5999999999999999E-3</v>
      </c>
    </row>
    <row r="42" spans="1:14">
      <c r="A42" t="s">
        <v>333</v>
      </c>
      <c r="B42" t="s">
        <v>334</v>
      </c>
      <c r="C42" t="s">
        <v>102</v>
      </c>
      <c r="D42" t="s">
        <v>125</v>
      </c>
      <c r="E42" t="s">
        <v>335</v>
      </c>
      <c r="F42" t="s">
        <v>281</v>
      </c>
      <c r="G42" t="s">
        <v>104</v>
      </c>
      <c r="H42" s="65">
        <v>510</v>
      </c>
      <c r="I42" s="65">
        <v>11620</v>
      </c>
      <c r="J42" s="65">
        <v>0</v>
      </c>
      <c r="K42" s="65">
        <v>59.262</v>
      </c>
      <c r="L42" s="66">
        <v>1E-4</v>
      </c>
      <c r="M42" s="66">
        <v>4.7999999999999996E-3</v>
      </c>
      <c r="N42" s="66">
        <v>3.0000000000000001E-3</v>
      </c>
    </row>
    <row r="43" spans="1:14">
      <c r="A43" t="s">
        <v>336</v>
      </c>
      <c r="B43" t="s">
        <v>337</v>
      </c>
      <c r="C43" t="s">
        <v>102</v>
      </c>
      <c r="D43" t="s">
        <v>125</v>
      </c>
      <c r="E43" t="s">
        <v>338</v>
      </c>
      <c r="F43" t="s">
        <v>285</v>
      </c>
      <c r="G43" t="s">
        <v>104</v>
      </c>
      <c r="H43" s="65">
        <v>6300</v>
      </c>
      <c r="I43" s="65">
        <v>1245</v>
      </c>
      <c r="J43" s="65">
        <v>0</v>
      </c>
      <c r="K43" s="65">
        <v>78.435000000000002</v>
      </c>
      <c r="L43" s="66">
        <v>1E-4</v>
      </c>
      <c r="M43" s="66">
        <v>6.3E-3</v>
      </c>
      <c r="N43" s="66">
        <v>4.0000000000000001E-3</v>
      </c>
    </row>
    <row r="44" spans="1:14">
      <c r="A44" t="s">
        <v>339</v>
      </c>
      <c r="B44" t="s">
        <v>340</v>
      </c>
      <c r="C44" t="s">
        <v>102</v>
      </c>
      <c r="D44" t="s">
        <v>125</v>
      </c>
      <c r="E44" t="s">
        <v>341</v>
      </c>
      <c r="F44" t="s">
        <v>289</v>
      </c>
      <c r="G44" t="s">
        <v>104</v>
      </c>
      <c r="H44" s="65">
        <v>650</v>
      </c>
      <c r="I44" s="65">
        <v>11700</v>
      </c>
      <c r="J44" s="65">
        <v>0</v>
      </c>
      <c r="K44" s="65">
        <v>76.05</v>
      </c>
      <c r="L44" s="66">
        <v>0</v>
      </c>
      <c r="M44" s="66">
        <v>6.1000000000000004E-3</v>
      </c>
      <c r="N44" s="66">
        <v>3.8999999999999998E-3</v>
      </c>
    </row>
    <row r="45" spans="1:14">
      <c r="A45" t="s">
        <v>342</v>
      </c>
      <c r="B45" t="s">
        <v>343</v>
      </c>
      <c r="C45" t="s">
        <v>102</v>
      </c>
      <c r="D45" t="s">
        <v>125</v>
      </c>
      <c r="E45" t="s">
        <v>344</v>
      </c>
      <c r="F45" t="s">
        <v>289</v>
      </c>
      <c r="G45" t="s">
        <v>104</v>
      </c>
      <c r="H45" s="65">
        <v>142.94999999999999</v>
      </c>
      <c r="I45" s="65">
        <v>33990</v>
      </c>
      <c r="J45" s="65">
        <v>0</v>
      </c>
      <c r="K45" s="65">
        <v>48.588704999999997</v>
      </c>
      <c r="L45" s="66">
        <v>0</v>
      </c>
      <c r="M45" s="66">
        <v>3.8999999999999998E-3</v>
      </c>
      <c r="N45" s="66">
        <v>2.5000000000000001E-3</v>
      </c>
    </row>
    <row r="46" spans="1:14">
      <c r="A46" t="s">
        <v>345</v>
      </c>
      <c r="B46" t="s">
        <v>346</v>
      </c>
      <c r="C46" t="s">
        <v>102</v>
      </c>
      <c r="D46" t="s">
        <v>125</v>
      </c>
      <c r="E46" t="s">
        <v>347</v>
      </c>
      <c r="F46" t="s">
        <v>289</v>
      </c>
      <c r="G46" t="s">
        <v>104</v>
      </c>
      <c r="H46" s="65">
        <v>30</v>
      </c>
      <c r="I46" s="65">
        <v>189700</v>
      </c>
      <c r="J46" s="65">
        <v>0</v>
      </c>
      <c r="K46" s="65">
        <v>56.91</v>
      </c>
      <c r="L46" s="66">
        <v>0</v>
      </c>
      <c r="M46" s="66">
        <v>4.5999999999999999E-3</v>
      </c>
      <c r="N46" s="66">
        <v>2.8999999999999998E-3</v>
      </c>
    </row>
    <row r="47" spans="1:14">
      <c r="A47" t="s">
        <v>348</v>
      </c>
      <c r="B47" t="s">
        <v>349</v>
      </c>
      <c r="C47" t="s">
        <v>102</v>
      </c>
      <c r="D47" t="s">
        <v>125</v>
      </c>
      <c r="E47" t="s">
        <v>350</v>
      </c>
      <c r="F47" t="s">
        <v>289</v>
      </c>
      <c r="G47" t="s">
        <v>104</v>
      </c>
      <c r="H47" s="65">
        <v>8000</v>
      </c>
      <c r="I47" s="65">
        <v>1379</v>
      </c>
      <c r="J47" s="65">
        <v>0</v>
      </c>
      <c r="K47" s="65">
        <v>110.32</v>
      </c>
      <c r="L47" s="66">
        <v>0</v>
      </c>
      <c r="M47" s="66">
        <v>8.8999999999999999E-3</v>
      </c>
      <c r="N47" s="66">
        <v>5.5999999999999999E-3</v>
      </c>
    </row>
    <row r="48" spans="1:14">
      <c r="A48" t="s">
        <v>351</v>
      </c>
      <c r="B48" t="s">
        <v>352</v>
      </c>
      <c r="C48" t="s">
        <v>102</v>
      </c>
      <c r="D48" t="s">
        <v>125</v>
      </c>
      <c r="E48" t="s">
        <v>353</v>
      </c>
      <c r="F48" t="s">
        <v>289</v>
      </c>
      <c r="G48" t="s">
        <v>104</v>
      </c>
      <c r="H48" s="65">
        <v>17000</v>
      </c>
      <c r="I48" s="65">
        <v>712.6</v>
      </c>
      <c r="J48" s="65">
        <v>0</v>
      </c>
      <c r="K48" s="65">
        <v>121.142</v>
      </c>
      <c r="L48" s="66">
        <v>0</v>
      </c>
      <c r="M48" s="66">
        <v>9.7000000000000003E-3</v>
      </c>
      <c r="N48" s="66">
        <v>6.1000000000000004E-3</v>
      </c>
    </row>
    <row r="49" spans="1:14">
      <c r="A49" t="s">
        <v>354</v>
      </c>
      <c r="B49" t="s">
        <v>355</v>
      </c>
      <c r="C49" t="s">
        <v>102</v>
      </c>
      <c r="D49" t="s">
        <v>125</v>
      </c>
      <c r="E49" t="s">
        <v>356</v>
      </c>
      <c r="F49" t="s">
        <v>289</v>
      </c>
      <c r="G49" t="s">
        <v>104</v>
      </c>
      <c r="H49" s="65">
        <v>155</v>
      </c>
      <c r="I49" s="65">
        <v>35260</v>
      </c>
      <c r="J49" s="65">
        <v>0</v>
      </c>
      <c r="K49" s="65">
        <v>54.652999999999999</v>
      </c>
      <c r="L49" s="66">
        <v>0</v>
      </c>
      <c r="M49" s="66">
        <v>4.4000000000000003E-3</v>
      </c>
      <c r="N49" s="66">
        <v>2.8E-3</v>
      </c>
    </row>
    <row r="50" spans="1:14">
      <c r="A50" t="s">
        <v>357</v>
      </c>
      <c r="B50" t="s">
        <v>358</v>
      </c>
      <c r="C50" t="s">
        <v>102</v>
      </c>
      <c r="D50" t="s">
        <v>125</v>
      </c>
      <c r="E50" t="s">
        <v>359</v>
      </c>
      <c r="F50" t="s">
        <v>289</v>
      </c>
      <c r="G50" t="s">
        <v>104</v>
      </c>
      <c r="H50" s="65">
        <v>3500</v>
      </c>
      <c r="I50" s="65">
        <v>3460</v>
      </c>
      <c r="J50" s="65">
        <v>0</v>
      </c>
      <c r="K50" s="65">
        <v>121.1</v>
      </c>
      <c r="L50" s="66">
        <v>1E-4</v>
      </c>
      <c r="M50" s="66">
        <v>9.7000000000000003E-3</v>
      </c>
      <c r="N50" s="66">
        <v>6.1000000000000004E-3</v>
      </c>
    </row>
    <row r="51" spans="1:14">
      <c r="A51" t="s">
        <v>360</v>
      </c>
      <c r="B51" t="s">
        <v>361</v>
      </c>
      <c r="C51" t="s">
        <v>102</v>
      </c>
      <c r="D51" t="s">
        <v>125</v>
      </c>
      <c r="E51" t="s">
        <v>362</v>
      </c>
      <c r="F51" t="s">
        <v>289</v>
      </c>
      <c r="G51" t="s">
        <v>104</v>
      </c>
      <c r="H51" s="65">
        <v>15400</v>
      </c>
      <c r="I51" s="65">
        <v>785.3</v>
      </c>
      <c r="J51" s="65">
        <v>0</v>
      </c>
      <c r="K51" s="65">
        <v>120.9362</v>
      </c>
      <c r="L51" s="66">
        <v>1E-4</v>
      </c>
      <c r="M51" s="66">
        <v>9.7000000000000003E-3</v>
      </c>
      <c r="N51" s="66">
        <v>6.1000000000000004E-3</v>
      </c>
    </row>
    <row r="52" spans="1:14">
      <c r="A52" t="s">
        <v>363</v>
      </c>
      <c r="B52" t="s">
        <v>364</v>
      </c>
      <c r="C52" t="s">
        <v>102</v>
      </c>
      <c r="D52" t="s">
        <v>125</v>
      </c>
      <c r="E52" t="s">
        <v>365</v>
      </c>
      <c r="F52" t="s">
        <v>289</v>
      </c>
      <c r="G52" t="s">
        <v>104</v>
      </c>
      <c r="H52" s="65">
        <v>7100</v>
      </c>
      <c r="I52" s="65">
        <v>1874</v>
      </c>
      <c r="J52" s="65">
        <v>0</v>
      </c>
      <c r="K52" s="65">
        <v>133.054</v>
      </c>
      <c r="L52" s="66">
        <v>0</v>
      </c>
      <c r="M52" s="66">
        <v>1.0699999999999999E-2</v>
      </c>
      <c r="N52" s="66">
        <v>6.7000000000000002E-3</v>
      </c>
    </row>
    <row r="53" spans="1:14">
      <c r="A53" t="s">
        <v>366</v>
      </c>
      <c r="B53" t="s">
        <v>367</v>
      </c>
      <c r="C53" t="s">
        <v>102</v>
      </c>
      <c r="D53" t="s">
        <v>125</v>
      </c>
      <c r="E53" t="s">
        <v>368</v>
      </c>
      <c r="F53" t="s">
        <v>369</v>
      </c>
      <c r="G53" t="s">
        <v>104</v>
      </c>
      <c r="H53" s="65">
        <v>26000</v>
      </c>
      <c r="I53" s="65">
        <v>370</v>
      </c>
      <c r="J53" s="65">
        <v>0</v>
      </c>
      <c r="K53" s="65">
        <v>96.2</v>
      </c>
      <c r="L53" s="66">
        <v>1E-4</v>
      </c>
      <c r="M53" s="66">
        <v>7.7000000000000002E-3</v>
      </c>
      <c r="N53" s="66">
        <v>4.8999999999999998E-3</v>
      </c>
    </row>
    <row r="54" spans="1:14">
      <c r="A54" t="s">
        <v>373</v>
      </c>
      <c r="B54" t="s">
        <v>374</v>
      </c>
      <c r="C54" t="s">
        <v>102</v>
      </c>
      <c r="D54" t="s">
        <v>125</v>
      </c>
      <c r="E54" t="s">
        <v>375</v>
      </c>
      <c r="F54" t="s">
        <v>376</v>
      </c>
      <c r="G54" t="s">
        <v>104</v>
      </c>
      <c r="H54" s="65">
        <v>700</v>
      </c>
      <c r="I54" s="65">
        <v>11620</v>
      </c>
      <c r="J54" s="65">
        <v>0</v>
      </c>
      <c r="K54" s="65">
        <v>81.34</v>
      </c>
      <c r="L54" s="66">
        <v>0</v>
      </c>
      <c r="M54" s="66">
        <v>6.4999999999999997E-3</v>
      </c>
      <c r="N54" s="66">
        <v>4.1000000000000003E-3</v>
      </c>
    </row>
    <row r="55" spans="1:14">
      <c r="A55" t="s">
        <v>377</v>
      </c>
      <c r="B55" t="s">
        <v>378</v>
      </c>
      <c r="C55" t="s">
        <v>102</v>
      </c>
      <c r="D55" t="s">
        <v>125</v>
      </c>
      <c r="E55" t="s">
        <v>379</v>
      </c>
      <c r="F55" t="s">
        <v>376</v>
      </c>
      <c r="G55" t="s">
        <v>104</v>
      </c>
      <c r="H55" s="65">
        <v>5400</v>
      </c>
      <c r="I55" s="65">
        <v>5282</v>
      </c>
      <c r="J55" s="65">
        <v>0</v>
      </c>
      <c r="K55" s="65">
        <v>285.22800000000001</v>
      </c>
      <c r="L55" s="66">
        <v>1E-4</v>
      </c>
      <c r="M55" s="66">
        <v>2.29E-2</v>
      </c>
      <c r="N55" s="66">
        <v>1.4500000000000001E-2</v>
      </c>
    </row>
    <row r="56" spans="1:14">
      <c r="A56" t="s">
        <v>380</v>
      </c>
      <c r="B56" t="s">
        <v>381</v>
      </c>
      <c r="C56" t="s">
        <v>102</v>
      </c>
      <c r="D56" t="s">
        <v>125</v>
      </c>
      <c r="E56" t="s">
        <v>382</v>
      </c>
      <c r="F56" t="s">
        <v>130</v>
      </c>
      <c r="G56" t="s">
        <v>104</v>
      </c>
      <c r="H56" s="65">
        <v>2200</v>
      </c>
      <c r="I56" s="65">
        <v>1217</v>
      </c>
      <c r="J56" s="65">
        <v>0</v>
      </c>
      <c r="K56" s="65">
        <v>26.774000000000001</v>
      </c>
      <c r="L56" s="66">
        <v>0</v>
      </c>
      <c r="M56" s="66">
        <v>2.2000000000000001E-3</v>
      </c>
      <c r="N56" s="66">
        <v>1.4E-3</v>
      </c>
    </row>
    <row r="57" spans="1:14">
      <c r="A57" s="67" t="s">
        <v>383</v>
      </c>
      <c r="D57" s="14"/>
      <c r="E57" s="14"/>
      <c r="F57" s="14"/>
      <c r="H57" s="69">
        <v>8835</v>
      </c>
      <c r="J57" s="69">
        <v>0</v>
      </c>
      <c r="K57" s="69">
        <v>68.842907049180326</v>
      </c>
      <c r="M57" s="68">
        <v>5.4999999999999997E-3</v>
      </c>
      <c r="N57" s="68">
        <v>3.5000000000000001E-3</v>
      </c>
    </row>
    <row r="58" spans="1:14">
      <c r="A58" t="s">
        <v>384</v>
      </c>
      <c r="B58" t="s">
        <v>385</v>
      </c>
      <c r="C58" t="s">
        <v>102</v>
      </c>
      <c r="D58" t="s">
        <v>125</v>
      </c>
      <c r="E58" t="s">
        <v>386</v>
      </c>
      <c r="F58" t="s">
        <v>319</v>
      </c>
      <c r="G58" t="s">
        <v>104</v>
      </c>
      <c r="H58" s="65">
        <v>200</v>
      </c>
      <c r="I58" s="65">
        <v>1703</v>
      </c>
      <c r="J58" s="65">
        <v>0</v>
      </c>
      <c r="K58" s="65">
        <v>3.4060000000000001</v>
      </c>
      <c r="L58" s="66">
        <v>0</v>
      </c>
      <c r="M58" s="66">
        <v>2.9999999999999997E-4</v>
      </c>
      <c r="N58" s="66">
        <v>2.0000000000000001E-4</v>
      </c>
    </row>
    <row r="59" spans="1:14">
      <c r="A59" t="s">
        <v>387</v>
      </c>
      <c r="B59" t="s">
        <v>388</v>
      </c>
      <c r="C59" t="s">
        <v>102</v>
      </c>
      <c r="D59" t="s">
        <v>125</v>
      </c>
      <c r="E59" t="s">
        <v>389</v>
      </c>
      <c r="F59" t="s">
        <v>390</v>
      </c>
      <c r="G59" t="s">
        <v>104</v>
      </c>
      <c r="H59" s="65">
        <v>1000</v>
      </c>
      <c r="I59" s="65">
        <v>4579</v>
      </c>
      <c r="J59" s="65">
        <v>0</v>
      </c>
      <c r="K59" s="65">
        <v>45.79</v>
      </c>
      <c r="L59" s="66">
        <v>0</v>
      </c>
      <c r="M59" s="66">
        <v>3.7000000000000002E-3</v>
      </c>
      <c r="N59" s="66">
        <v>2.3E-3</v>
      </c>
    </row>
    <row r="60" spans="1:14">
      <c r="A60" t="s">
        <v>391</v>
      </c>
      <c r="B60" t="s">
        <v>392</v>
      </c>
      <c r="C60" t="s">
        <v>102</v>
      </c>
      <c r="D60" t="s">
        <v>125</v>
      </c>
      <c r="E60" t="s">
        <v>389</v>
      </c>
      <c r="F60" t="s">
        <v>390</v>
      </c>
      <c r="G60" t="s">
        <v>104</v>
      </c>
      <c r="H60" s="65">
        <v>-2700</v>
      </c>
      <c r="I60" s="65">
        <v>83.060109289617401</v>
      </c>
      <c r="J60" s="65">
        <v>0</v>
      </c>
      <c r="K60" s="65">
        <v>-2.24262295081967</v>
      </c>
      <c r="L60" s="66">
        <v>0</v>
      </c>
      <c r="M60" s="66">
        <v>-2.0000000000000001E-4</v>
      </c>
      <c r="N60" s="66">
        <v>-1E-4</v>
      </c>
    </row>
    <row r="61" spans="1:14">
      <c r="A61" t="s">
        <v>393</v>
      </c>
      <c r="B61" t="s">
        <v>394</v>
      </c>
      <c r="C61" t="s">
        <v>102</v>
      </c>
      <c r="D61" t="s">
        <v>125</v>
      </c>
      <c r="E61" t="s">
        <v>395</v>
      </c>
      <c r="F61" t="s">
        <v>289</v>
      </c>
      <c r="G61" t="s">
        <v>104</v>
      </c>
      <c r="H61" s="65">
        <v>10335</v>
      </c>
      <c r="I61" s="65">
        <v>211.8</v>
      </c>
      <c r="J61" s="65">
        <v>0</v>
      </c>
      <c r="K61" s="65">
        <v>21.889530000000001</v>
      </c>
      <c r="L61" s="66">
        <v>0</v>
      </c>
      <c r="M61" s="66">
        <v>1.8E-3</v>
      </c>
      <c r="N61" s="66">
        <v>1.1000000000000001E-3</v>
      </c>
    </row>
    <row r="62" spans="1:14">
      <c r="A62" s="67" t="s">
        <v>396</v>
      </c>
      <c r="D62" s="14"/>
      <c r="E62" s="14"/>
      <c r="F62" s="14"/>
      <c r="H62" s="69">
        <v>0</v>
      </c>
      <c r="J62" s="69">
        <v>0</v>
      </c>
      <c r="K62" s="69">
        <v>0</v>
      </c>
      <c r="M62" s="68">
        <v>0</v>
      </c>
      <c r="N62" s="68">
        <v>0</v>
      </c>
    </row>
    <row r="63" spans="1:14">
      <c r="A63" t="s">
        <v>213</v>
      </c>
      <c r="B63" t="s">
        <v>213</v>
      </c>
      <c r="D63" s="14"/>
      <c r="E63" s="14"/>
      <c r="F63" t="s">
        <v>213</v>
      </c>
      <c r="G63" t="s">
        <v>213</v>
      </c>
      <c r="H63" s="65">
        <v>0</v>
      </c>
      <c r="I63" s="65">
        <v>0</v>
      </c>
      <c r="K63" s="65">
        <v>0</v>
      </c>
      <c r="L63" s="66">
        <v>0</v>
      </c>
      <c r="M63" s="66">
        <v>0</v>
      </c>
      <c r="N63" s="66">
        <v>0</v>
      </c>
    </row>
    <row r="64" spans="1:14">
      <c r="A64" s="67" t="s">
        <v>218</v>
      </c>
      <c r="D64" s="14"/>
      <c r="E64" s="14"/>
      <c r="F64" s="14"/>
      <c r="H64" s="69">
        <f>H65+H67</f>
        <v>26327.58</v>
      </c>
      <c r="J64" s="69">
        <v>0.36567</v>
      </c>
      <c r="K64" s="69">
        <f>K65+K67</f>
        <v>3898.935537328</v>
      </c>
      <c r="M64" s="68">
        <v>0.312</v>
      </c>
      <c r="N64" s="68">
        <v>0.19689999999999999</v>
      </c>
    </row>
    <row r="65" spans="1:14">
      <c r="A65" s="67" t="s">
        <v>232</v>
      </c>
      <c r="D65" s="14"/>
      <c r="E65" s="14"/>
      <c r="F65" s="14"/>
      <c r="H65" s="69">
        <f>H66</f>
        <v>9036</v>
      </c>
      <c r="J65" s="69">
        <v>0</v>
      </c>
      <c r="K65" s="69">
        <f>K66</f>
        <v>17.568586367999998</v>
      </c>
      <c r="M65" s="68">
        <v>0</v>
      </c>
      <c r="N65" s="68">
        <v>0</v>
      </c>
    </row>
    <row r="66" spans="1:14">
      <c r="A66" t="s">
        <v>370</v>
      </c>
      <c r="B66" t="s">
        <v>371</v>
      </c>
      <c r="C66" t="s">
        <v>102</v>
      </c>
      <c r="D66" t="s">
        <v>125</v>
      </c>
      <c r="E66">
        <v>1234</v>
      </c>
      <c r="F66" t="s">
        <v>372</v>
      </c>
      <c r="G66" t="s">
        <v>115</v>
      </c>
      <c r="H66" s="65">
        <v>9036</v>
      </c>
      <c r="I66" s="65">
        <v>43</v>
      </c>
      <c r="J66" s="65">
        <v>0</v>
      </c>
      <c r="K66" s="65">
        <v>17.568586367999998</v>
      </c>
      <c r="L66" s="66">
        <v>0</v>
      </c>
      <c r="M66" s="66">
        <v>1.4E-3</v>
      </c>
      <c r="N66" s="66">
        <v>8.9999999999999998E-4</v>
      </c>
    </row>
    <row r="67" spans="1:14">
      <c r="A67" s="67" t="s">
        <v>233</v>
      </c>
      <c r="D67" s="14"/>
      <c r="E67" s="14"/>
      <c r="F67" s="14"/>
      <c r="H67" s="69">
        <v>17291.580000000002</v>
      </c>
      <c r="J67" s="69">
        <v>0.36567</v>
      </c>
      <c r="K67" s="69">
        <v>3881.3669509599999</v>
      </c>
      <c r="M67" s="68">
        <v>0.312</v>
      </c>
      <c r="N67" s="68">
        <v>0.19689999999999999</v>
      </c>
    </row>
    <row r="68" spans="1:14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t="s">
        <v>402</v>
      </c>
      <c r="G68" t="s">
        <v>108</v>
      </c>
      <c r="H68" s="65">
        <v>530</v>
      </c>
      <c r="I68" s="65">
        <v>11180</v>
      </c>
      <c r="J68" s="65">
        <v>0</v>
      </c>
      <c r="K68" s="65">
        <v>211.29976400000001</v>
      </c>
      <c r="L68" s="66">
        <v>0</v>
      </c>
      <c r="M68" s="66">
        <v>1.7000000000000001E-2</v>
      </c>
      <c r="N68" s="66">
        <v>1.0699999999999999E-2</v>
      </c>
    </row>
    <row r="69" spans="1:14">
      <c r="A69" t="s">
        <v>403</v>
      </c>
      <c r="B69" t="s">
        <v>404</v>
      </c>
      <c r="C69" t="s">
        <v>399</v>
      </c>
      <c r="D69" t="s">
        <v>400</v>
      </c>
      <c r="E69" t="s">
        <v>405</v>
      </c>
      <c r="F69" t="s">
        <v>406</v>
      </c>
      <c r="G69" t="s">
        <v>108</v>
      </c>
      <c r="H69" s="65">
        <v>110</v>
      </c>
      <c r="I69" s="65">
        <v>36401</v>
      </c>
      <c r="J69" s="65">
        <v>0</v>
      </c>
      <c r="K69" s="65">
        <v>142.7865626</v>
      </c>
      <c r="L69" s="66">
        <v>0</v>
      </c>
      <c r="M69" s="66">
        <v>1.15E-2</v>
      </c>
      <c r="N69" s="66">
        <v>7.1999999999999998E-3</v>
      </c>
    </row>
    <row r="70" spans="1:14">
      <c r="A70" t="s">
        <v>407</v>
      </c>
      <c r="B70" t="s">
        <v>408</v>
      </c>
      <c r="C70" t="s">
        <v>399</v>
      </c>
      <c r="D70" t="s">
        <v>400</v>
      </c>
      <c r="E70" t="s">
        <v>409</v>
      </c>
      <c r="F70" t="s">
        <v>410</v>
      </c>
      <c r="G70" t="s">
        <v>108</v>
      </c>
      <c r="H70" s="65">
        <v>975</v>
      </c>
      <c r="I70" s="65">
        <v>4228</v>
      </c>
      <c r="J70" s="65">
        <v>0</v>
      </c>
      <c r="K70" s="65">
        <v>147.00121799999999</v>
      </c>
      <c r="L70" s="66">
        <v>0</v>
      </c>
      <c r="M70" s="66">
        <v>1.18E-2</v>
      </c>
      <c r="N70" s="66">
        <v>7.4999999999999997E-3</v>
      </c>
    </row>
    <row r="71" spans="1:14">
      <c r="A71" t="s">
        <v>411</v>
      </c>
      <c r="B71" t="s">
        <v>412</v>
      </c>
      <c r="C71" t="s">
        <v>399</v>
      </c>
      <c r="D71" t="s">
        <v>400</v>
      </c>
      <c r="E71" t="s">
        <v>413</v>
      </c>
      <c r="F71" t="s">
        <v>410</v>
      </c>
      <c r="G71" t="s">
        <v>108</v>
      </c>
      <c r="H71" s="65">
        <v>500</v>
      </c>
      <c r="I71" s="65">
        <v>5449</v>
      </c>
      <c r="J71" s="65">
        <v>0</v>
      </c>
      <c r="K71" s="65">
        <v>97.155670000000001</v>
      </c>
      <c r="L71" s="66">
        <v>0</v>
      </c>
      <c r="M71" s="66">
        <v>7.7999999999999996E-3</v>
      </c>
      <c r="N71" s="66">
        <v>4.8999999999999998E-3</v>
      </c>
    </row>
    <row r="72" spans="1:14">
      <c r="A72" t="s">
        <v>414</v>
      </c>
      <c r="B72" t="s">
        <v>415</v>
      </c>
      <c r="C72" t="s">
        <v>399</v>
      </c>
      <c r="D72" t="s">
        <v>400</v>
      </c>
      <c r="E72" t="s">
        <v>416</v>
      </c>
      <c r="F72" t="s">
        <v>410</v>
      </c>
      <c r="G72" t="s">
        <v>108</v>
      </c>
      <c r="H72" s="65">
        <v>550</v>
      </c>
      <c r="I72" s="65">
        <v>8661</v>
      </c>
      <c r="J72" s="65">
        <v>0</v>
      </c>
      <c r="K72" s="65">
        <v>169.86819299999999</v>
      </c>
      <c r="L72" s="66">
        <v>0</v>
      </c>
      <c r="M72" s="66">
        <v>1.37E-2</v>
      </c>
      <c r="N72" s="66">
        <v>8.6E-3</v>
      </c>
    </row>
    <row r="73" spans="1:14">
      <c r="A73" t="s">
        <v>417</v>
      </c>
      <c r="B73" t="s">
        <v>418</v>
      </c>
      <c r="C73" t="s">
        <v>399</v>
      </c>
      <c r="D73" t="s">
        <v>400</v>
      </c>
      <c r="E73" t="s">
        <v>419</v>
      </c>
      <c r="F73" t="s">
        <v>420</v>
      </c>
      <c r="G73" t="s">
        <v>108</v>
      </c>
      <c r="H73" s="65">
        <v>320</v>
      </c>
      <c r="I73" s="65">
        <v>26453</v>
      </c>
      <c r="J73" s="65">
        <v>0</v>
      </c>
      <c r="K73" s="65">
        <v>301.86047359999998</v>
      </c>
      <c r="L73" s="66">
        <v>0</v>
      </c>
      <c r="M73" s="66">
        <v>2.4299999999999999E-2</v>
      </c>
      <c r="N73" s="66">
        <v>1.5299999999999999E-2</v>
      </c>
    </row>
    <row r="74" spans="1:14">
      <c r="A74" t="s">
        <v>421</v>
      </c>
      <c r="B74" t="s">
        <v>422</v>
      </c>
      <c r="C74" t="s">
        <v>399</v>
      </c>
      <c r="D74" t="s">
        <v>400</v>
      </c>
      <c r="E74" t="s">
        <v>423</v>
      </c>
      <c r="F74" t="s">
        <v>420</v>
      </c>
      <c r="G74" t="s">
        <v>108</v>
      </c>
      <c r="H74" s="65">
        <v>2050</v>
      </c>
      <c r="I74" s="65">
        <v>750</v>
      </c>
      <c r="J74" s="65">
        <v>0</v>
      </c>
      <c r="K74" s="65">
        <v>54.827249999999999</v>
      </c>
      <c r="L74" s="66">
        <v>0</v>
      </c>
      <c r="M74" s="66">
        <v>4.4000000000000003E-3</v>
      </c>
      <c r="N74" s="66">
        <v>2.8E-3</v>
      </c>
    </row>
    <row r="75" spans="1:14">
      <c r="A75" t="s">
        <v>424</v>
      </c>
      <c r="B75" t="s">
        <v>425</v>
      </c>
      <c r="C75" t="s">
        <v>426</v>
      </c>
      <c r="D75" t="s">
        <v>400</v>
      </c>
      <c r="E75" t="s">
        <v>427</v>
      </c>
      <c r="F75" t="s">
        <v>428</v>
      </c>
      <c r="G75" t="s">
        <v>108</v>
      </c>
      <c r="H75" s="65">
        <v>760</v>
      </c>
      <c r="I75" s="65">
        <v>3104</v>
      </c>
      <c r="J75" s="65">
        <v>0</v>
      </c>
      <c r="K75" s="65">
        <v>84.123366399999995</v>
      </c>
      <c r="L75" s="66">
        <v>0</v>
      </c>
      <c r="M75" s="66">
        <v>6.7999999999999996E-3</v>
      </c>
      <c r="N75" s="66">
        <v>4.3E-3</v>
      </c>
    </row>
    <row r="76" spans="1:14">
      <c r="A76" t="s">
        <v>429</v>
      </c>
      <c r="B76" t="s">
        <v>430</v>
      </c>
      <c r="C76" t="s">
        <v>399</v>
      </c>
      <c r="D76" t="s">
        <v>400</v>
      </c>
      <c r="E76" t="s">
        <v>431</v>
      </c>
      <c r="F76" t="s">
        <v>432</v>
      </c>
      <c r="G76" t="s">
        <v>108</v>
      </c>
      <c r="H76" s="65">
        <v>500</v>
      </c>
      <c r="I76" s="65">
        <v>8851</v>
      </c>
      <c r="J76" s="65">
        <v>0</v>
      </c>
      <c r="K76" s="65">
        <v>157.81333000000001</v>
      </c>
      <c r="L76" s="66">
        <v>0</v>
      </c>
      <c r="M76" s="66">
        <v>1.2699999999999999E-2</v>
      </c>
      <c r="N76" s="66">
        <v>8.0000000000000002E-3</v>
      </c>
    </row>
    <row r="77" spans="1:14">
      <c r="A77" t="s">
        <v>433</v>
      </c>
      <c r="B77" t="s">
        <v>434</v>
      </c>
      <c r="C77" t="s">
        <v>426</v>
      </c>
      <c r="D77" t="s">
        <v>400</v>
      </c>
      <c r="E77" t="s">
        <v>435</v>
      </c>
      <c r="F77" t="s">
        <v>432</v>
      </c>
      <c r="G77" t="s">
        <v>108</v>
      </c>
      <c r="H77" s="65">
        <v>310</v>
      </c>
      <c r="I77" s="65">
        <v>13113</v>
      </c>
      <c r="J77" s="65">
        <v>0</v>
      </c>
      <c r="K77" s="65">
        <v>144.95896980000001</v>
      </c>
      <c r="L77" s="66">
        <v>0</v>
      </c>
      <c r="M77" s="66">
        <v>1.17E-2</v>
      </c>
      <c r="N77" s="66">
        <v>7.4000000000000003E-3</v>
      </c>
    </row>
    <row r="78" spans="1:14">
      <c r="A78" t="s">
        <v>436</v>
      </c>
      <c r="B78" t="s">
        <v>437</v>
      </c>
      <c r="C78" t="s">
        <v>399</v>
      </c>
      <c r="D78" t="s">
        <v>400</v>
      </c>
      <c r="E78" t="s">
        <v>438</v>
      </c>
      <c r="F78" t="s">
        <v>439</v>
      </c>
      <c r="G78" t="s">
        <v>108</v>
      </c>
      <c r="H78" s="65">
        <v>59.99</v>
      </c>
      <c r="I78" s="65">
        <v>6205</v>
      </c>
      <c r="J78" s="65">
        <v>0</v>
      </c>
      <c r="K78" s="65">
        <v>13.274005297</v>
      </c>
      <c r="L78" s="66">
        <v>0</v>
      </c>
      <c r="M78" s="66">
        <v>1.1000000000000001E-3</v>
      </c>
      <c r="N78" s="66">
        <v>6.9999999999999999E-4</v>
      </c>
    </row>
    <row r="79" spans="1:14">
      <c r="A79" t="s">
        <v>440</v>
      </c>
      <c r="B79" t="s">
        <v>441</v>
      </c>
      <c r="C79" t="s">
        <v>399</v>
      </c>
      <c r="D79" t="s">
        <v>400</v>
      </c>
      <c r="E79" t="s">
        <v>442</v>
      </c>
      <c r="F79" t="s">
        <v>443</v>
      </c>
      <c r="G79" t="s">
        <v>108</v>
      </c>
      <c r="H79" s="65">
        <v>470</v>
      </c>
      <c r="I79" s="65">
        <v>10965</v>
      </c>
      <c r="J79" s="65">
        <v>0</v>
      </c>
      <c r="K79" s="65">
        <v>183.77559299999999</v>
      </c>
      <c r="L79" s="66">
        <v>0</v>
      </c>
      <c r="M79" s="66">
        <v>1.4800000000000001E-2</v>
      </c>
      <c r="N79" s="66">
        <v>9.2999999999999992E-3</v>
      </c>
    </row>
    <row r="80" spans="1:14">
      <c r="A80" t="s">
        <v>444</v>
      </c>
      <c r="B80" t="s">
        <v>445</v>
      </c>
      <c r="C80" t="s">
        <v>399</v>
      </c>
      <c r="D80" t="s">
        <v>400</v>
      </c>
      <c r="E80" t="s">
        <v>446</v>
      </c>
      <c r="F80" t="s">
        <v>447</v>
      </c>
      <c r="G80" t="s">
        <v>108</v>
      </c>
      <c r="H80" s="65">
        <v>87.59</v>
      </c>
      <c r="I80" s="65">
        <v>15755</v>
      </c>
      <c r="J80" s="65">
        <v>0</v>
      </c>
      <c r="K80" s="65">
        <v>49.210102847000002</v>
      </c>
      <c r="L80" s="66">
        <v>0</v>
      </c>
      <c r="M80" s="66">
        <v>4.0000000000000001E-3</v>
      </c>
      <c r="N80" s="66">
        <v>2.5000000000000001E-3</v>
      </c>
    </row>
    <row r="81" spans="1:14">
      <c r="A81" t="s">
        <v>448</v>
      </c>
      <c r="B81" t="s">
        <v>449</v>
      </c>
      <c r="C81" t="s">
        <v>102</v>
      </c>
      <c r="D81" t="s">
        <v>400</v>
      </c>
      <c r="E81" t="s">
        <v>450</v>
      </c>
      <c r="F81" t="s">
        <v>451</v>
      </c>
      <c r="G81" t="s">
        <v>108</v>
      </c>
      <c r="H81" s="65">
        <v>260</v>
      </c>
      <c r="I81" s="65">
        <v>19300</v>
      </c>
      <c r="J81" s="65">
        <v>0</v>
      </c>
      <c r="K81" s="65">
        <v>178.94188</v>
      </c>
      <c r="L81" s="66">
        <v>0</v>
      </c>
      <c r="M81" s="66">
        <v>1.44E-2</v>
      </c>
      <c r="N81" s="66">
        <v>9.1000000000000004E-3</v>
      </c>
    </row>
    <row r="82" spans="1:14">
      <c r="A82" t="s">
        <v>452</v>
      </c>
      <c r="B82" t="s">
        <v>453</v>
      </c>
      <c r="C82" t="s">
        <v>399</v>
      </c>
      <c r="D82" t="s">
        <v>400</v>
      </c>
      <c r="E82" t="s">
        <v>454</v>
      </c>
      <c r="F82" t="s">
        <v>451</v>
      </c>
      <c r="G82" t="s">
        <v>108</v>
      </c>
      <c r="H82" s="65">
        <v>565</v>
      </c>
      <c r="I82" s="65">
        <v>4787</v>
      </c>
      <c r="J82" s="65">
        <v>0</v>
      </c>
      <c r="K82" s="65">
        <v>96.447997299999997</v>
      </c>
      <c r="L82" s="66">
        <v>0</v>
      </c>
      <c r="M82" s="66">
        <v>7.7999999999999996E-3</v>
      </c>
      <c r="N82" s="66">
        <v>4.8999999999999998E-3</v>
      </c>
    </row>
    <row r="83" spans="1:14">
      <c r="A83" t="s">
        <v>455</v>
      </c>
      <c r="B83" t="s">
        <v>456</v>
      </c>
      <c r="C83" t="s">
        <v>426</v>
      </c>
      <c r="D83" t="s">
        <v>400</v>
      </c>
      <c r="E83" t="s">
        <v>457</v>
      </c>
      <c r="F83" t="s">
        <v>451</v>
      </c>
      <c r="G83" t="s">
        <v>108</v>
      </c>
      <c r="H83" s="65">
        <v>85</v>
      </c>
      <c r="I83" s="65">
        <v>6969</v>
      </c>
      <c r="J83" s="65">
        <v>0</v>
      </c>
      <c r="K83" s="65">
        <v>21.1237359</v>
      </c>
      <c r="L83" s="66">
        <v>0</v>
      </c>
      <c r="M83" s="66">
        <v>1.6999999999999999E-3</v>
      </c>
      <c r="N83" s="66">
        <v>1.1000000000000001E-3</v>
      </c>
    </row>
    <row r="84" spans="1:14">
      <c r="A84" t="s">
        <v>458</v>
      </c>
      <c r="B84" t="s">
        <v>459</v>
      </c>
      <c r="C84" t="s">
        <v>399</v>
      </c>
      <c r="D84" t="s">
        <v>400</v>
      </c>
      <c r="E84" t="s">
        <v>460</v>
      </c>
      <c r="F84" t="s">
        <v>461</v>
      </c>
      <c r="G84" t="s">
        <v>108</v>
      </c>
      <c r="H84" s="65">
        <v>210</v>
      </c>
      <c r="I84" s="65">
        <v>16419</v>
      </c>
      <c r="J84" s="65">
        <v>0.36567</v>
      </c>
      <c r="K84" s="65">
        <v>123.32099340000001</v>
      </c>
      <c r="L84" s="66">
        <v>0</v>
      </c>
      <c r="M84" s="66">
        <v>9.9000000000000008E-3</v>
      </c>
      <c r="N84" s="66">
        <v>6.3E-3</v>
      </c>
    </row>
    <row r="85" spans="1:14">
      <c r="A85" t="s">
        <v>462</v>
      </c>
      <c r="B85" t="s">
        <v>463</v>
      </c>
      <c r="C85" t="s">
        <v>426</v>
      </c>
      <c r="D85" t="s">
        <v>400</v>
      </c>
      <c r="E85" t="s">
        <v>464</v>
      </c>
      <c r="F85" t="s">
        <v>465</v>
      </c>
      <c r="G85" t="s">
        <v>108</v>
      </c>
      <c r="H85" s="65">
        <v>400</v>
      </c>
      <c r="I85" s="65">
        <v>6756</v>
      </c>
      <c r="J85" s="65">
        <v>0</v>
      </c>
      <c r="K85" s="65">
        <v>96.367583999999994</v>
      </c>
      <c r="L85" s="66">
        <v>0</v>
      </c>
      <c r="M85" s="66">
        <v>7.7000000000000002E-3</v>
      </c>
      <c r="N85" s="66">
        <v>4.8999999999999998E-3</v>
      </c>
    </row>
    <row r="86" spans="1:14">
      <c r="A86" t="s">
        <v>466</v>
      </c>
      <c r="B86" t="s">
        <v>467</v>
      </c>
      <c r="C86" t="s">
        <v>125</v>
      </c>
      <c r="D86" t="s">
        <v>400</v>
      </c>
      <c r="E86" t="s">
        <v>468</v>
      </c>
      <c r="F86" t="s">
        <v>465</v>
      </c>
      <c r="G86" t="s">
        <v>108</v>
      </c>
      <c r="H86" s="65">
        <v>300</v>
      </c>
      <c r="I86" s="65">
        <v>9131</v>
      </c>
      <c r="J86" s="65">
        <v>0</v>
      </c>
      <c r="K86" s="65">
        <v>97.683437999999995</v>
      </c>
      <c r="L86" s="66">
        <v>0</v>
      </c>
      <c r="M86" s="66">
        <v>7.9000000000000008E-3</v>
      </c>
      <c r="N86" s="66">
        <v>5.0000000000000001E-3</v>
      </c>
    </row>
    <row r="87" spans="1:14">
      <c r="A87" t="s">
        <v>469</v>
      </c>
      <c r="B87" t="s">
        <v>470</v>
      </c>
      <c r="C87" t="s">
        <v>399</v>
      </c>
      <c r="D87" t="s">
        <v>400</v>
      </c>
      <c r="E87" t="s">
        <v>471</v>
      </c>
      <c r="F87" t="s">
        <v>465</v>
      </c>
      <c r="G87" t="s">
        <v>108</v>
      </c>
      <c r="H87" s="65">
        <v>1020</v>
      </c>
      <c r="I87" s="65">
        <v>4332</v>
      </c>
      <c r="J87" s="65">
        <v>0</v>
      </c>
      <c r="K87" s="65">
        <v>157.56870240000001</v>
      </c>
      <c r="L87" s="66">
        <v>0</v>
      </c>
      <c r="M87" s="66">
        <v>1.2699999999999999E-2</v>
      </c>
      <c r="N87" s="66">
        <v>8.0000000000000002E-3</v>
      </c>
    </row>
    <row r="88" spans="1:14">
      <c r="A88" t="s">
        <v>472</v>
      </c>
      <c r="B88" t="s">
        <v>473</v>
      </c>
      <c r="C88" t="s">
        <v>399</v>
      </c>
      <c r="D88" t="s">
        <v>400</v>
      </c>
      <c r="E88" t="s">
        <v>474</v>
      </c>
      <c r="F88" t="s">
        <v>475</v>
      </c>
      <c r="G88" t="s">
        <v>112</v>
      </c>
      <c r="H88" s="65">
        <v>272</v>
      </c>
      <c r="I88" s="65">
        <v>890</v>
      </c>
      <c r="J88" s="65">
        <v>0</v>
      </c>
      <c r="K88" s="65">
        <v>9.8323212800000004</v>
      </c>
      <c r="L88" s="66">
        <v>0</v>
      </c>
      <c r="M88" s="66">
        <v>8.0000000000000004E-4</v>
      </c>
      <c r="N88" s="66">
        <v>5.0000000000000001E-4</v>
      </c>
    </row>
    <row r="89" spans="1:14">
      <c r="A89" t="s">
        <v>476</v>
      </c>
      <c r="B89" t="s">
        <v>477</v>
      </c>
      <c r="C89" t="s">
        <v>478</v>
      </c>
      <c r="D89" t="s">
        <v>400</v>
      </c>
      <c r="E89" t="s">
        <v>479</v>
      </c>
      <c r="F89" t="s">
        <v>475</v>
      </c>
      <c r="G89" t="s">
        <v>115</v>
      </c>
      <c r="H89" s="65">
        <v>3837</v>
      </c>
      <c r="I89" s="65">
        <v>170.5</v>
      </c>
      <c r="J89" s="65">
        <v>0</v>
      </c>
      <c r="K89" s="65">
        <v>29.580691536</v>
      </c>
      <c r="L89" s="66">
        <v>0</v>
      </c>
      <c r="M89" s="66">
        <v>2.3999999999999998E-3</v>
      </c>
      <c r="N89" s="66">
        <v>1.5E-3</v>
      </c>
    </row>
    <row r="90" spans="1:14">
      <c r="A90" t="s">
        <v>480</v>
      </c>
      <c r="B90" t="s">
        <v>481</v>
      </c>
      <c r="C90" t="s">
        <v>426</v>
      </c>
      <c r="D90" t="s">
        <v>400</v>
      </c>
      <c r="E90" t="s">
        <v>482</v>
      </c>
      <c r="F90" t="s">
        <v>483</v>
      </c>
      <c r="G90" t="s">
        <v>108</v>
      </c>
      <c r="H90" s="65">
        <v>25</v>
      </c>
      <c r="I90" s="65">
        <v>187471</v>
      </c>
      <c r="J90" s="65">
        <v>0</v>
      </c>
      <c r="K90" s="65">
        <v>167.13039649999999</v>
      </c>
      <c r="L90" s="66">
        <v>0</v>
      </c>
      <c r="M90" s="66">
        <v>1.34E-2</v>
      </c>
      <c r="N90" s="66">
        <v>8.5000000000000006E-3</v>
      </c>
    </row>
    <row r="91" spans="1:14">
      <c r="A91" t="s">
        <v>484</v>
      </c>
      <c r="B91" t="s">
        <v>485</v>
      </c>
      <c r="C91" t="s">
        <v>399</v>
      </c>
      <c r="D91" t="s">
        <v>400</v>
      </c>
      <c r="E91" t="s">
        <v>486</v>
      </c>
      <c r="F91" t="s">
        <v>483</v>
      </c>
      <c r="G91" t="s">
        <v>108</v>
      </c>
      <c r="H91" s="65">
        <v>740</v>
      </c>
      <c r="I91" s="65">
        <v>5697</v>
      </c>
      <c r="J91" s="65">
        <v>0</v>
      </c>
      <c r="K91" s="65">
        <v>150.3347148</v>
      </c>
      <c r="L91" s="66">
        <v>0</v>
      </c>
      <c r="M91" s="66">
        <v>1.21E-2</v>
      </c>
      <c r="N91" s="66">
        <v>7.6E-3</v>
      </c>
    </row>
    <row r="92" spans="1:14">
      <c r="A92" t="s">
        <v>487</v>
      </c>
      <c r="B92" t="s">
        <v>488</v>
      </c>
      <c r="C92" t="s">
        <v>426</v>
      </c>
      <c r="D92" t="s">
        <v>400</v>
      </c>
      <c r="E92" t="s">
        <v>489</v>
      </c>
      <c r="F92" t="s">
        <v>483</v>
      </c>
      <c r="G92" t="s">
        <v>108</v>
      </c>
      <c r="H92" s="65">
        <v>410</v>
      </c>
      <c r="I92" s="65">
        <v>11446</v>
      </c>
      <c r="J92" s="65">
        <v>0</v>
      </c>
      <c r="K92" s="65">
        <v>167.34738759999999</v>
      </c>
      <c r="L92" s="66">
        <v>0</v>
      </c>
      <c r="M92" s="66">
        <v>1.35E-2</v>
      </c>
      <c r="N92" s="66">
        <v>8.5000000000000006E-3</v>
      </c>
    </row>
    <row r="93" spans="1:14">
      <c r="A93" t="s">
        <v>490</v>
      </c>
      <c r="B93" t="s">
        <v>491</v>
      </c>
      <c r="C93" t="s">
        <v>399</v>
      </c>
      <c r="D93" t="s">
        <v>400</v>
      </c>
      <c r="E93" t="s">
        <v>492</v>
      </c>
      <c r="F93" t="s">
        <v>493</v>
      </c>
      <c r="G93" t="s">
        <v>108</v>
      </c>
      <c r="H93" s="65">
        <v>230</v>
      </c>
      <c r="I93" s="65">
        <v>19792</v>
      </c>
      <c r="J93" s="65">
        <v>0</v>
      </c>
      <c r="K93" s="65">
        <v>162.3300256</v>
      </c>
      <c r="L93" s="66">
        <v>0</v>
      </c>
      <c r="M93" s="66">
        <v>1.2999999999999999E-2</v>
      </c>
      <c r="N93" s="66">
        <v>8.2000000000000007E-3</v>
      </c>
    </row>
    <row r="94" spans="1:14">
      <c r="A94" t="s">
        <v>494</v>
      </c>
      <c r="B94" t="s">
        <v>495</v>
      </c>
      <c r="C94" t="s">
        <v>426</v>
      </c>
      <c r="D94" t="s">
        <v>400</v>
      </c>
      <c r="E94" t="s">
        <v>496</v>
      </c>
      <c r="F94" t="s">
        <v>493</v>
      </c>
      <c r="G94" t="s">
        <v>108</v>
      </c>
      <c r="H94" s="65">
        <v>1395</v>
      </c>
      <c r="I94" s="65">
        <v>5473</v>
      </c>
      <c r="J94" s="65">
        <v>0</v>
      </c>
      <c r="K94" s="65">
        <v>272.25821610000003</v>
      </c>
      <c r="L94" s="66">
        <v>0</v>
      </c>
      <c r="M94" s="66">
        <v>2.1899999999999999E-2</v>
      </c>
      <c r="N94" s="66">
        <v>1.38E-2</v>
      </c>
    </row>
    <row r="95" spans="1:14">
      <c r="A95" t="s">
        <v>497</v>
      </c>
      <c r="B95" t="s">
        <v>498</v>
      </c>
      <c r="C95" t="s">
        <v>399</v>
      </c>
      <c r="D95" t="s">
        <v>400</v>
      </c>
      <c r="E95" t="s">
        <v>499</v>
      </c>
      <c r="F95" t="s">
        <v>493</v>
      </c>
      <c r="G95" t="s">
        <v>108</v>
      </c>
      <c r="H95" s="65">
        <v>60</v>
      </c>
      <c r="I95" s="65">
        <v>108091</v>
      </c>
      <c r="J95" s="65">
        <v>0</v>
      </c>
      <c r="K95" s="65">
        <v>231.27150359999999</v>
      </c>
      <c r="L95" s="66">
        <v>0</v>
      </c>
      <c r="M95" s="66">
        <v>1.8599999999999998E-2</v>
      </c>
      <c r="N95" s="66">
        <v>1.17E-2</v>
      </c>
    </row>
    <row r="96" spans="1:14">
      <c r="A96" t="s">
        <v>500</v>
      </c>
      <c r="B96" t="s">
        <v>501</v>
      </c>
      <c r="C96" t="s">
        <v>399</v>
      </c>
      <c r="D96" t="s">
        <v>400</v>
      </c>
      <c r="E96" t="s">
        <v>502</v>
      </c>
      <c r="F96" t="s">
        <v>125</v>
      </c>
      <c r="G96" t="s">
        <v>108</v>
      </c>
      <c r="H96" s="65">
        <v>260</v>
      </c>
      <c r="I96" s="65">
        <v>17459</v>
      </c>
      <c r="J96" s="65">
        <v>0</v>
      </c>
      <c r="K96" s="65">
        <v>161.8728644</v>
      </c>
      <c r="L96" s="66">
        <v>0</v>
      </c>
      <c r="M96" s="66">
        <v>1.2999999999999999E-2</v>
      </c>
      <c r="N96" s="66">
        <v>8.2000000000000007E-3</v>
      </c>
    </row>
    <row r="97" spans="1:6">
      <c r="A97" s="79" t="s">
        <v>220</v>
      </c>
      <c r="D97" s="14"/>
      <c r="E97" s="14"/>
      <c r="F97" s="14"/>
    </row>
    <row r="98" spans="1:6">
      <c r="A98" s="79" t="s">
        <v>226</v>
      </c>
      <c r="D98" s="14"/>
      <c r="E98" s="14"/>
      <c r="F98" s="14"/>
    </row>
    <row r="99" spans="1:6">
      <c r="A99" s="79" t="s">
        <v>227</v>
      </c>
      <c r="D99" s="14"/>
      <c r="E99" s="14"/>
      <c r="F99" s="14"/>
    </row>
    <row r="100" spans="1:6">
      <c r="A100" s="79" t="s">
        <v>228</v>
      </c>
      <c r="D100" s="14"/>
      <c r="E100" s="14"/>
      <c r="F100" s="14"/>
    </row>
    <row r="101" spans="1:6">
      <c r="A101" s="79" t="s">
        <v>229</v>
      </c>
      <c r="D101" s="14"/>
      <c r="E101" s="14"/>
      <c r="F101" s="14"/>
    </row>
    <row r="102" spans="1:6" hidden="1">
      <c r="D102" s="14"/>
      <c r="E102" s="14"/>
      <c r="F102" s="14"/>
    </row>
    <row r="103" spans="1:6" hidden="1">
      <c r="D103" s="14"/>
      <c r="E103" s="14"/>
      <c r="F103" s="14"/>
    </row>
    <row r="104" spans="1:6" hidden="1">
      <c r="D104" s="14"/>
      <c r="E104" s="14"/>
      <c r="F104" s="14"/>
    </row>
    <row r="105" spans="1:6" hidden="1">
      <c r="D105" s="14"/>
      <c r="E105" s="14"/>
      <c r="F105" s="14"/>
    </row>
    <row r="106" spans="1:6" hidden="1">
      <c r="D106" s="14"/>
      <c r="E106" s="14"/>
      <c r="F106" s="14"/>
    </row>
    <row r="107" spans="1:6" hidden="1">
      <c r="D107" s="14"/>
      <c r="E107" s="14"/>
      <c r="F107" s="14"/>
    </row>
    <row r="108" spans="1:6" hidden="1">
      <c r="D108" s="14"/>
      <c r="E108" s="14"/>
      <c r="F108" s="14"/>
    </row>
    <row r="109" spans="1:6" hidden="1">
      <c r="D109" s="14"/>
      <c r="E109" s="14"/>
      <c r="F109" s="14"/>
    </row>
    <row r="110" spans="1:6" hidden="1">
      <c r="D110" s="14"/>
      <c r="E110" s="14"/>
      <c r="F110" s="14"/>
    </row>
    <row r="111" spans="1:6" hidden="1">
      <c r="D111" s="14"/>
      <c r="E111" s="14"/>
      <c r="F111" s="14"/>
    </row>
    <row r="112" spans="1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A248" s="14"/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6"/>
      <c r="D250" s="14"/>
      <c r="E250" s="14"/>
      <c r="F250" s="14"/>
    </row>
    <row r="251" spans="1:6" hidden="1"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A269" s="14"/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6"/>
      <c r="D271" s="14"/>
      <c r="E271" s="14"/>
      <c r="F271" s="14"/>
    </row>
    <row r="272" spans="1:6" hidden="1"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1:6" hidden="1">
      <c r="D321" s="14"/>
      <c r="E321" s="14"/>
      <c r="F321" s="14"/>
    </row>
    <row r="322" spans="1:6" hidden="1">
      <c r="D322" s="14"/>
      <c r="E322" s="14"/>
      <c r="F322" s="14"/>
    </row>
    <row r="323" spans="1:6" hidden="1">
      <c r="D323" s="14"/>
      <c r="E323" s="14"/>
      <c r="F323" s="14"/>
    </row>
    <row r="324" spans="1:6" hidden="1">
      <c r="D324" s="14"/>
      <c r="E324" s="14"/>
      <c r="F324" s="14"/>
    </row>
    <row r="325" spans="1:6" hidden="1">
      <c r="D325" s="14"/>
      <c r="E325" s="14"/>
      <c r="F325" s="14"/>
    </row>
    <row r="326" spans="1:6" hidden="1">
      <c r="D326" s="14"/>
      <c r="E326" s="14"/>
      <c r="F326" s="14"/>
    </row>
    <row r="327" spans="1:6" hidden="1">
      <c r="D327" s="14"/>
      <c r="E327" s="14"/>
      <c r="F327" s="14"/>
    </row>
    <row r="328" spans="1:6" hidden="1">
      <c r="D328" s="14"/>
      <c r="E328" s="14"/>
      <c r="F328" s="14"/>
    </row>
    <row r="329" spans="1:6" hidden="1">
      <c r="D329" s="14"/>
      <c r="E329" s="14"/>
      <c r="F329" s="14"/>
    </row>
    <row r="330" spans="1:6" hidden="1">
      <c r="D330" s="14"/>
      <c r="E330" s="14"/>
      <c r="F330" s="14"/>
    </row>
    <row r="331" spans="1:6" hidden="1">
      <c r="D331" s="14"/>
      <c r="E331" s="14"/>
      <c r="F331" s="14"/>
    </row>
    <row r="332" spans="1:6" hidden="1">
      <c r="D332" s="14"/>
      <c r="E332" s="14"/>
      <c r="F332" s="14"/>
    </row>
    <row r="333" spans="1:6" hidden="1">
      <c r="D333" s="14"/>
      <c r="E333" s="14"/>
      <c r="F333" s="14"/>
    </row>
    <row r="334" spans="1:6" hidden="1">
      <c r="D334" s="14"/>
      <c r="E334" s="14"/>
      <c r="F334" s="14"/>
    </row>
    <row r="335" spans="1:6" hidden="1">
      <c r="D335" s="14"/>
      <c r="E335" s="14"/>
      <c r="F335" s="14"/>
    </row>
    <row r="336" spans="1:6" hidden="1">
      <c r="A336" s="14"/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6"/>
    </row>
    <row r="339" spans="1:6" hidden="1"/>
  </sheetData>
  <dataValidations count="4">
    <dataValidation allowBlank="1" showInputMessage="1" showErrorMessage="1" sqref="J8"/>
    <dataValidation type="list" allowBlank="1" showInputMessage="1" showErrorMessage="1" sqref="F11:F338">
      <formula1>$BG$5:$BG$10</formula1>
    </dataValidation>
    <dataValidation type="list" allowBlank="1" showInputMessage="1" showErrorMessage="1" sqref="G11:G332">
      <formula1>$BI$5:$BI$10</formula1>
    </dataValidation>
    <dataValidation type="list" allowBlank="1" showInputMessage="1" showErrorMessage="1" sqref="D11:D332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8" workbookViewId="0">
      <selection activeCell="N38" sqref="N1:XFD1048576"/>
    </sheetView>
  </sheetViews>
  <sheetFormatPr defaultColWidth="0" defaultRowHeight="18" zeroHeight="1"/>
  <cols>
    <col min="1" max="1" width="54.28515625" style="13" customWidth="1"/>
    <col min="2" max="2" width="15.5703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BJ5" s="16"/>
    </row>
    <row r="6" spans="1:62" ht="26.25" customHeight="1">
      <c r="A6" s="93" t="s">
        <v>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G6" s="16"/>
      <c r="BJ6" s="16"/>
    </row>
    <row r="7" spans="1:62" s="16" customFormat="1" ht="20.25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87" t="s">
        <v>194</v>
      </c>
      <c r="J7" s="41" t="s">
        <v>56</v>
      </c>
      <c r="K7" s="41" t="s">
        <v>73</v>
      </c>
      <c r="L7" s="41" t="s">
        <v>57</v>
      </c>
      <c r="M7" s="41" t="s">
        <v>185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186</v>
      </c>
      <c r="H8" s="26"/>
      <c r="I8" s="18" t="s">
        <v>187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29" t="s">
        <v>77</v>
      </c>
      <c r="N9" s="30"/>
      <c r="BG9" s="14"/>
      <c r="BH9" s="16"/>
      <c r="BJ9" s="14"/>
    </row>
    <row r="10" spans="1:62" s="20" customFormat="1" ht="18" customHeight="1">
      <c r="A10" s="21" t="s">
        <v>94</v>
      </c>
      <c r="B10" s="7"/>
      <c r="C10" s="7"/>
      <c r="D10" s="7"/>
      <c r="E10" s="7"/>
      <c r="F10" s="7"/>
      <c r="G10" s="63">
        <v>157659.12</v>
      </c>
      <c r="H10" s="7"/>
      <c r="I10" s="63">
        <v>0</v>
      </c>
      <c r="J10" s="63">
        <v>6970.9634008000003</v>
      </c>
      <c r="K10" s="7"/>
      <c r="L10" s="64">
        <v>1</v>
      </c>
      <c r="M10" s="64">
        <v>0.35360000000000003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131000.62</v>
      </c>
      <c r="I11" s="69">
        <v>0</v>
      </c>
      <c r="J11" s="69">
        <v>1632.8531217</v>
      </c>
      <c r="L11" s="68">
        <v>0.23419999999999999</v>
      </c>
      <c r="M11" s="68">
        <v>8.2799999999999999E-2</v>
      </c>
    </row>
    <row r="12" spans="1:62">
      <c r="A12" s="67" t="s">
        <v>503</v>
      </c>
      <c r="C12" s="14"/>
      <c r="D12" s="14"/>
      <c r="E12" s="14"/>
      <c r="F12" s="14"/>
      <c r="G12" s="69">
        <v>104000.62</v>
      </c>
      <c r="I12" s="69">
        <v>0</v>
      </c>
      <c r="J12" s="69">
        <v>958.7031217</v>
      </c>
      <c r="L12" s="68">
        <v>0.13750000000000001</v>
      </c>
      <c r="M12" s="68">
        <v>4.8599999999999997E-2</v>
      </c>
    </row>
    <row r="13" spans="1:62">
      <c r="A13" t="s">
        <v>504</v>
      </c>
      <c r="B13" t="s">
        <v>505</v>
      </c>
      <c r="C13" t="s">
        <v>102</v>
      </c>
      <c r="D13" t="s">
        <v>506</v>
      </c>
      <c r="E13" t="s">
        <v>507</v>
      </c>
      <c r="F13" t="s">
        <v>104</v>
      </c>
      <c r="G13" s="65">
        <v>4000</v>
      </c>
      <c r="H13" s="65">
        <v>11380</v>
      </c>
      <c r="I13" s="65">
        <v>0</v>
      </c>
      <c r="J13" s="65">
        <v>455.2</v>
      </c>
      <c r="K13" s="66">
        <v>0</v>
      </c>
      <c r="L13" s="66">
        <v>6.5299999999999997E-2</v>
      </c>
      <c r="M13" s="66">
        <v>2.3099999999999999E-2</v>
      </c>
    </row>
    <row r="14" spans="1:62">
      <c r="A14" t="s">
        <v>508</v>
      </c>
      <c r="B14" t="s">
        <v>509</v>
      </c>
      <c r="C14" t="s">
        <v>102</v>
      </c>
      <c r="D14" t="s">
        <v>510</v>
      </c>
      <c r="E14" t="s">
        <v>507</v>
      </c>
      <c r="F14" t="s">
        <v>104</v>
      </c>
      <c r="G14" s="65">
        <v>100000.62</v>
      </c>
      <c r="H14" s="65">
        <v>503.5</v>
      </c>
      <c r="I14" s="65">
        <v>0</v>
      </c>
      <c r="J14" s="65">
        <v>503.50312170000001</v>
      </c>
      <c r="K14" s="66">
        <v>2.0000000000000001E-4</v>
      </c>
      <c r="L14" s="66">
        <v>7.22E-2</v>
      </c>
      <c r="M14" s="66">
        <v>2.5499999999999998E-2</v>
      </c>
    </row>
    <row r="15" spans="1:62">
      <c r="A15" s="67" t="s">
        <v>511</v>
      </c>
      <c r="C15" s="14"/>
      <c r="D15" s="14"/>
      <c r="E15" s="14"/>
      <c r="F15" s="14"/>
      <c r="G15" s="69">
        <v>27000</v>
      </c>
      <c r="I15" s="69">
        <v>0</v>
      </c>
      <c r="J15" s="69">
        <v>674.15</v>
      </c>
      <c r="L15" s="68">
        <v>9.6699999999999994E-2</v>
      </c>
      <c r="M15" s="68">
        <v>3.4200000000000001E-2</v>
      </c>
    </row>
    <row r="16" spans="1:62">
      <c r="A16" t="s">
        <v>512</v>
      </c>
      <c r="B16" t="s">
        <v>513</v>
      </c>
      <c r="C16" t="s">
        <v>102</v>
      </c>
      <c r="D16" t="s">
        <v>514</v>
      </c>
      <c r="E16" t="s">
        <v>507</v>
      </c>
      <c r="F16" t="s">
        <v>112</v>
      </c>
      <c r="G16" s="65">
        <v>20000</v>
      </c>
      <c r="H16" s="65">
        <v>1752</v>
      </c>
      <c r="I16" s="65">
        <v>0</v>
      </c>
      <c r="J16" s="65">
        <v>350.4</v>
      </c>
      <c r="K16" s="66">
        <v>2.0000000000000001E-4</v>
      </c>
      <c r="L16" s="66">
        <v>5.0299999999999997E-2</v>
      </c>
      <c r="M16" s="66">
        <v>1.78E-2</v>
      </c>
    </row>
    <row r="17" spans="1:13">
      <c r="A17" t="s">
        <v>515</v>
      </c>
      <c r="B17" t="s">
        <v>516</v>
      </c>
      <c r="C17" t="s">
        <v>102</v>
      </c>
      <c r="D17" t="s">
        <v>506</v>
      </c>
      <c r="E17" t="s">
        <v>507</v>
      </c>
      <c r="F17" t="s">
        <v>112</v>
      </c>
      <c r="G17" s="65">
        <v>7000</v>
      </c>
      <c r="H17" s="65">
        <v>4625</v>
      </c>
      <c r="I17" s="65">
        <v>0</v>
      </c>
      <c r="J17" s="65">
        <v>323.75</v>
      </c>
      <c r="K17" s="66">
        <v>2.9999999999999997E-4</v>
      </c>
      <c r="L17" s="66">
        <v>4.6399999999999997E-2</v>
      </c>
      <c r="M17" s="66">
        <v>1.6400000000000001E-2</v>
      </c>
    </row>
    <row r="18" spans="1:13">
      <c r="A18" s="67" t="s">
        <v>517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518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213</v>
      </c>
      <c r="B21" t="s">
        <v>213</v>
      </c>
      <c r="C21" s="14"/>
      <c r="D21" s="14"/>
      <c r="E21" t="s">
        <v>213</v>
      </c>
      <c r="F21" t="s">
        <v>213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234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519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218</v>
      </c>
      <c r="C26" s="14"/>
      <c r="D26" s="14"/>
      <c r="E26" s="14"/>
      <c r="F26" s="14"/>
      <c r="G26" s="69">
        <v>26658.5</v>
      </c>
      <c r="I26" s="69">
        <v>0</v>
      </c>
      <c r="J26" s="69">
        <v>5338.1102791000003</v>
      </c>
      <c r="L26" s="68">
        <v>0.76580000000000004</v>
      </c>
      <c r="M26" s="68">
        <v>0.27079999999999999</v>
      </c>
    </row>
    <row r="27" spans="1:13">
      <c r="A27" s="67" t="s">
        <v>520</v>
      </c>
      <c r="C27" s="14"/>
      <c r="D27" s="14"/>
      <c r="E27" s="14"/>
      <c r="F27" s="14"/>
      <c r="G27" s="69">
        <v>26658.5</v>
      </c>
      <c r="I27" s="69">
        <v>0</v>
      </c>
      <c r="J27" s="69">
        <v>5338.1102791000003</v>
      </c>
      <c r="L27" s="68">
        <v>0.76580000000000004</v>
      </c>
      <c r="M27" s="68">
        <v>0.27079999999999999</v>
      </c>
    </row>
    <row r="28" spans="1:13">
      <c r="A28" t="s">
        <v>521</v>
      </c>
      <c r="B28" t="s">
        <v>522</v>
      </c>
      <c r="C28" t="s">
        <v>399</v>
      </c>
      <c r="D28" t="s">
        <v>523</v>
      </c>
      <c r="E28" t="s">
        <v>402</v>
      </c>
      <c r="F28" t="s">
        <v>108</v>
      </c>
      <c r="G28" s="65">
        <v>5091</v>
      </c>
      <c r="H28" s="65">
        <v>2760</v>
      </c>
      <c r="I28" s="65">
        <v>0</v>
      </c>
      <c r="J28" s="65">
        <v>501.06436559999997</v>
      </c>
      <c r="K28" s="66">
        <v>0</v>
      </c>
      <c r="L28" s="66">
        <v>7.1900000000000006E-2</v>
      </c>
      <c r="M28" s="66">
        <v>2.5399999999999999E-2</v>
      </c>
    </row>
    <row r="29" spans="1:13">
      <c r="A29" t="s">
        <v>524</v>
      </c>
      <c r="B29" t="s">
        <v>525</v>
      </c>
      <c r="C29" t="s">
        <v>399</v>
      </c>
      <c r="D29" t="s">
        <v>523</v>
      </c>
      <c r="E29" t="s">
        <v>526</v>
      </c>
      <c r="F29" t="s">
        <v>108</v>
      </c>
      <c r="G29" s="65">
        <v>1035</v>
      </c>
      <c r="H29" s="65">
        <v>2725</v>
      </c>
      <c r="I29" s="65">
        <v>0</v>
      </c>
      <c r="J29" s="65">
        <v>100.5745725</v>
      </c>
      <c r="K29" s="66">
        <v>0</v>
      </c>
      <c r="L29" s="66">
        <v>1.44E-2</v>
      </c>
      <c r="M29" s="66">
        <v>5.1000000000000004E-3</v>
      </c>
    </row>
    <row r="30" spans="1:13">
      <c r="A30" t="s">
        <v>527</v>
      </c>
      <c r="B30" t="s">
        <v>528</v>
      </c>
      <c r="C30" t="s">
        <v>399</v>
      </c>
      <c r="D30" t="s">
        <v>523</v>
      </c>
      <c r="E30" t="s">
        <v>526</v>
      </c>
      <c r="F30" t="s">
        <v>108</v>
      </c>
      <c r="G30" s="65">
        <v>1460</v>
      </c>
      <c r="H30" s="65">
        <v>6371</v>
      </c>
      <c r="I30" s="65">
        <v>0</v>
      </c>
      <c r="J30" s="65">
        <v>331.69719559999999</v>
      </c>
      <c r="K30" s="66">
        <v>0</v>
      </c>
      <c r="L30" s="66">
        <v>4.7600000000000003E-2</v>
      </c>
      <c r="M30" s="66">
        <v>1.6799999999999999E-2</v>
      </c>
    </row>
    <row r="31" spans="1:13">
      <c r="A31" t="s">
        <v>529</v>
      </c>
      <c r="B31" t="s">
        <v>530</v>
      </c>
      <c r="C31" t="s">
        <v>399</v>
      </c>
      <c r="D31" t="s">
        <v>523</v>
      </c>
      <c r="E31" t="s">
        <v>439</v>
      </c>
      <c r="F31" t="s">
        <v>108</v>
      </c>
      <c r="G31" s="65">
        <v>490</v>
      </c>
      <c r="H31" s="65">
        <v>8183</v>
      </c>
      <c r="I31" s="65">
        <v>0</v>
      </c>
      <c r="J31" s="65">
        <v>142.9848322</v>
      </c>
      <c r="K31" s="66">
        <v>0</v>
      </c>
      <c r="L31" s="66">
        <v>2.0500000000000001E-2</v>
      </c>
      <c r="M31" s="66">
        <v>7.3000000000000001E-3</v>
      </c>
    </row>
    <row r="32" spans="1:13">
      <c r="A32" t="s">
        <v>531</v>
      </c>
      <c r="B32" t="s">
        <v>532</v>
      </c>
      <c r="C32" t="s">
        <v>533</v>
      </c>
      <c r="D32" t="s">
        <v>534</v>
      </c>
      <c r="E32" t="s">
        <v>461</v>
      </c>
      <c r="F32" t="s">
        <v>112</v>
      </c>
      <c r="G32" s="65">
        <v>1200</v>
      </c>
      <c r="H32" s="65">
        <v>10624</v>
      </c>
      <c r="I32" s="65">
        <v>0</v>
      </c>
      <c r="J32" s="65">
        <v>517.80526080000004</v>
      </c>
      <c r="K32" s="66">
        <v>0</v>
      </c>
      <c r="L32" s="66">
        <v>7.4300000000000005E-2</v>
      </c>
      <c r="M32" s="66">
        <v>2.63E-2</v>
      </c>
    </row>
    <row r="33" spans="1:13">
      <c r="A33" t="s">
        <v>535</v>
      </c>
      <c r="B33" t="s">
        <v>536</v>
      </c>
      <c r="C33" t="s">
        <v>399</v>
      </c>
      <c r="D33" t="s">
        <v>534</v>
      </c>
      <c r="E33" t="s">
        <v>461</v>
      </c>
      <c r="F33" t="s">
        <v>108</v>
      </c>
      <c r="G33" s="65">
        <v>2650</v>
      </c>
      <c r="H33" s="65">
        <v>4291</v>
      </c>
      <c r="I33" s="65">
        <v>0</v>
      </c>
      <c r="J33" s="65">
        <v>405.49520899999999</v>
      </c>
      <c r="K33" s="66">
        <v>0</v>
      </c>
      <c r="L33" s="66">
        <v>5.8200000000000002E-2</v>
      </c>
      <c r="M33" s="66">
        <v>2.06E-2</v>
      </c>
    </row>
    <row r="34" spans="1:13">
      <c r="A34" t="s">
        <v>537</v>
      </c>
      <c r="B34" t="s">
        <v>538</v>
      </c>
      <c r="C34" t="s">
        <v>125</v>
      </c>
      <c r="D34" t="s">
        <v>534</v>
      </c>
      <c r="E34" t="s">
        <v>461</v>
      </c>
      <c r="F34" t="s">
        <v>108</v>
      </c>
      <c r="G34" s="65">
        <v>800</v>
      </c>
      <c r="H34" s="65">
        <v>4277</v>
      </c>
      <c r="I34" s="65">
        <v>0</v>
      </c>
      <c r="J34" s="65">
        <v>122.014256</v>
      </c>
      <c r="K34" s="66">
        <v>0</v>
      </c>
      <c r="L34" s="66">
        <v>1.7500000000000002E-2</v>
      </c>
      <c r="M34" s="66">
        <v>6.1999999999999998E-3</v>
      </c>
    </row>
    <row r="35" spans="1:13">
      <c r="A35" t="s">
        <v>539</v>
      </c>
      <c r="B35" t="s">
        <v>540</v>
      </c>
      <c r="C35" t="s">
        <v>399</v>
      </c>
      <c r="D35" t="s">
        <v>534</v>
      </c>
      <c r="E35" t="s">
        <v>461</v>
      </c>
      <c r="F35" t="s">
        <v>108</v>
      </c>
      <c r="G35" s="65">
        <v>3000.5</v>
      </c>
      <c r="H35" s="65">
        <v>5458</v>
      </c>
      <c r="I35" s="65">
        <v>0</v>
      </c>
      <c r="J35" s="65">
        <v>583.99415613999997</v>
      </c>
      <c r="K35" s="66">
        <v>0</v>
      </c>
      <c r="L35" s="66">
        <v>8.3799999999999999E-2</v>
      </c>
      <c r="M35" s="66">
        <v>2.9600000000000001E-2</v>
      </c>
    </row>
    <row r="36" spans="1:13">
      <c r="A36" t="s">
        <v>541</v>
      </c>
      <c r="B36" t="s">
        <v>542</v>
      </c>
      <c r="C36" t="s">
        <v>125</v>
      </c>
      <c r="D36" t="s">
        <v>534</v>
      </c>
      <c r="E36" t="s">
        <v>461</v>
      </c>
      <c r="F36" t="s">
        <v>108</v>
      </c>
      <c r="G36" s="65">
        <v>949</v>
      </c>
      <c r="H36" s="65">
        <v>3530</v>
      </c>
      <c r="I36" s="65">
        <v>0</v>
      </c>
      <c r="J36" s="65">
        <v>119.4599302</v>
      </c>
      <c r="K36" s="66">
        <v>0</v>
      </c>
      <c r="L36" s="66">
        <v>1.7100000000000001E-2</v>
      </c>
      <c r="M36" s="66">
        <v>6.1000000000000004E-3</v>
      </c>
    </row>
    <row r="37" spans="1:13">
      <c r="A37" t="s">
        <v>543</v>
      </c>
      <c r="B37" t="s">
        <v>544</v>
      </c>
      <c r="C37" t="s">
        <v>399</v>
      </c>
      <c r="D37" t="s">
        <v>534</v>
      </c>
      <c r="E37" t="s">
        <v>461</v>
      </c>
      <c r="F37" t="s">
        <v>108</v>
      </c>
      <c r="G37" s="65">
        <v>1530</v>
      </c>
      <c r="H37" s="65">
        <v>6171</v>
      </c>
      <c r="I37" s="65">
        <v>0</v>
      </c>
      <c r="J37" s="65">
        <v>336.68852579999998</v>
      </c>
      <c r="K37" s="66">
        <v>0</v>
      </c>
      <c r="L37" s="66">
        <v>4.8300000000000003E-2</v>
      </c>
      <c r="M37" s="66">
        <v>1.7100000000000001E-2</v>
      </c>
    </row>
    <row r="38" spans="1:13">
      <c r="A38" t="s">
        <v>545</v>
      </c>
      <c r="B38" t="s">
        <v>546</v>
      </c>
      <c r="C38" t="s">
        <v>399</v>
      </c>
      <c r="D38" t="s">
        <v>523</v>
      </c>
      <c r="E38" t="s">
        <v>461</v>
      </c>
      <c r="F38" t="s">
        <v>108</v>
      </c>
      <c r="G38" s="65">
        <v>794</v>
      </c>
      <c r="H38" s="65">
        <v>7742</v>
      </c>
      <c r="I38" s="65">
        <v>0</v>
      </c>
      <c r="J38" s="65">
        <v>219.20729768000001</v>
      </c>
      <c r="K38" s="66">
        <v>0</v>
      </c>
      <c r="L38" s="66">
        <v>3.1399999999999997E-2</v>
      </c>
      <c r="M38" s="66">
        <v>1.11E-2</v>
      </c>
    </row>
    <row r="39" spans="1:13">
      <c r="A39" t="s">
        <v>547</v>
      </c>
      <c r="B39" t="s">
        <v>548</v>
      </c>
      <c r="C39" t="s">
        <v>399</v>
      </c>
      <c r="D39" t="s">
        <v>523</v>
      </c>
      <c r="E39" t="s">
        <v>461</v>
      </c>
      <c r="F39" t="s">
        <v>108</v>
      </c>
      <c r="G39" s="65">
        <v>3025</v>
      </c>
      <c r="H39" s="65">
        <v>7804</v>
      </c>
      <c r="I39" s="65">
        <v>0</v>
      </c>
      <c r="J39" s="65">
        <v>841.82918600000005</v>
      </c>
      <c r="K39" s="66">
        <v>0</v>
      </c>
      <c r="L39" s="66">
        <v>0.1208</v>
      </c>
      <c r="M39" s="66">
        <v>4.2700000000000002E-2</v>
      </c>
    </row>
    <row r="40" spans="1:13">
      <c r="A40" t="s">
        <v>549</v>
      </c>
      <c r="B40" t="s">
        <v>550</v>
      </c>
      <c r="C40" t="s">
        <v>399</v>
      </c>
      <c r="D40" t="s">
        <v>523</v>
      </c>
      <c r="E40" t="s">
        <v>461</v>
      </c>
      <c r="F40" t="s">
        <v>108</v>
      </c>
      <c r="G40" s="65">
        <v>659</v>
      </c>
      <c r="H40" s="65">
        <v>5807</v>
      </c>
      <c r="I40" s="65">
        <v>0</v>
      </c>
      <c r="J40" s="65">
        <v>136.46415157999999</v>
      </c>
      <c r="K40" s="66">
        <v>0</v>
      </c>
      <c r="L40" s="66">
        <v>1.9599999999999999E-2</v>
      </c>
      <c r="M40" s="66">
        <v>6.8999999999999999E-3</v>
      </c>
    </row>
    <row r="41" spans="1:13">
      <c r="A41" t="s">
        <v>551</v>
      </c>
      <c r="B41" t="s">
        <v>552</v>
      </c>
      <c r="C41" t="s">
        <v>399</v>
      </c>
      <c r="D41" t="s">
        <v>523</v>
      </c>
      <c r="E41" t="s">
        <v>461</v>
      </c>
      <c r="F41" t="s">
        <v>108</v>
      </c>
      <c r="G41" s="65">
        <v>875</v>
      </c>
      <c r="H41" s="65">
        <v>11920</v>
      </c>
      <c r="I41" s="65">
        <v>0</v>
      </c>
      <c r="J41" s="65">
        <v>371.93380000000002</v>
      </c>
      <c r="K41" s="66">
        <v>0</v>
      </c>
      <c r="L41" s="66">
        <v>5.3400000000000003E-2</v>
      </c>
      <c r="M41" s="66">
        <v>1.89E-2</v>
      </c>
    </row>
    <row r="42" spans="1:13">
      <c r="A42" t="s">
        <v>553</v>
      </c>
      <c r="B42" t="s">
        <v>554</v>
      </c>
      <c r="C42" t="s">
        <v>399</v>
      </c>
      <c r="D42" t="s">
        <v>555</v>
      </c>
      <c r="E42" t="s">
        <v>461</v>
      </c>
      <c r="F42" t="s">
        <v>108</v>
      </c>
      <c r="G42" s="65">
        <v>3100</v>
      </c>
      <c r="H42" s="65">
        <v>5490</v>
      </c>
      <c r="I42" s="65">
        <v>0</v>
      </c>
      <c r="J42" s="65">
        <v>606.89754000000005</v>
      </c>
      <c r="K42" s="66">
        <v>0</v>
      </c>
      <c r="L42" s="66">
        <v>8.7099999999999997E-2</v>
      </c>
      <c r="M42" s="66">
        <v>3.0800000000000001E-2</v>
      </c>
    </row>
    <row r="43" spans="1:13">
      <c r="A43" s="67" t="s">
        <v>556</v>
      </c>
      <c r="C43" s="14"/>
      <c r="D43" s="14"/>
      <c r="E43" s="14"/>
      <c r="F43" s="14"/>
      <c r="G43" s="69">
        <v>0</v>
      </c>
      <c r="I43" s="69">
        <v>0</v>
      </c>
      <c r="J43" s="69">
        <v>0</v>
      </c>
      <c r="L43" s="68">
        <v>0</v>
      </c>
      <c r="M43" s="68">
        <v>0</v>
      </c>
    </row>
    <row r="44" spans="1:13">
      <c r="A44" t="s">
        <v>213</v>
      </c>
      <c r="B44" t="s">
        <v>213</v>
      </c>
      <c r="C44" s="14"/>
      <c r="D44" s="14"/>
      <c r="E44" t="s">
        <v>213</v>
      </c>
      <c r="F44" t="s">
        <v>213</v>
      </c>
      <c r="G44" s="65">
        <v>0</v>
      </c>
      <c r="H44" s="65">
        <v>0</v>
      </c>
      <c r="J44" s="65">
        <v>0</v>
      </c>
      <c r="K44" s="66">
        <v>0</v>
      </c>
      <c r="L44" s="66">
        <v>0</v>
      </c>
      <c r="M44" s="66">
        <v>0</v>
      </c>
    </row>
    <row r="45" spans="1:13">
      <c r="A45" s="67" t="s">
        <v>234</v>
      </c>
      <c r="C45" s="14"/>
      <c r="D45" s="14"/>
      <c r="E45" s="14"/>
      <c r="F45" s="14"/>
      <c r="G45" s="69">
        <v>0</v>
      </c>
      <c r="I45" s="69">
        <v>0</v>
      </c>
      <c r="J45" s="69">
        <v>0</v>
      </c>
      <c r="L45" s="68">
        <v>0</v>
      </c>
      <c r="M45" s="68">
        <v>0</v>
      </c>
    </row>
    <row r="46" spans="1:13">
      <c r="A46" t="s">
        <v>213</v>
      </c>
      <c r="B46" t="s">
        <v>213</v>
      </c>
      <c r="C46" s="14"/>
      <c r="D46" s="14"/>
      <c r="E46" t="s">
        <v>213</v>
      </c>
      <c r="F46" t="s">
        <v>213</v>
      </c>
      <c r="G46" s="65">
        <v>0</v>
      </c>
      <c r="H46" s="65">
        <v>0</v>
      </c>
      <c r="J46" s="65">
        <v>0</v>
      </c>
      <c r="K46" s="66">
        <v>0</v>
      </c>
      <c r="L46" s="66">
        <v>0</v>
      </c>
      <c r="M46" s="66">
        <v>0</v>
      </c>
    </row>
    <row r="47" spans="1:13">
      <c r="A47" s="67" t="s">
        <v>519</v>
      </c>
      <c r="C47" s="14"/>
      <c r="D47" s="14"/>
      <c r="E47" s="14"/>
      <c r="F47" s="14"/>
      <c r="G47" s="69">
        <v>0</v>
      </c>
      <c r="I47" s="69">
        <v>0</v>
      </c>
      <c r="J47" s="69">
        <v>0</v>
      </c>
      <c r="L47" s="68">
        <v>0</v>
      </c>
      <c r="M47" s="68">
        <v>0</v>
      </c>
    </row>
    <row r="48" spans="1:13">
      <c r="A48" t="s">
        <v>213</v>
      </c>
      <c r="B48" t="s">
        <v>213</v>
      </c>
      <c r="C48" s="14"/>
      <c r="D48" s="14"/>
      <c r="E48" t="s">
        <v>213</v>
      </c>
      <c r="F48" t="s">
        <v>213</v>
      </c>
      <c r="G48" s="65">
        <v>0</v>
      </c>
      <c r="H48" s="65">
        <v>0</v>
      </c>
      <c r="J48" s="65">
        <v>0</v>
      </c>
      <c r="K48" s="66">
        <v>0</v>
      </c>
      <c r="L48" s="66">
        <v>0</v>
      </c>
      <c r="M48" s="66">
        <v>0</v>
      </c>
    </row>
    <row r="49" spans="1:6">
      <c r="A49" s="79" t="s">
        <v>220</v>
      </c>
      <c r="C49" s="14"/>
      <c r="D49" s="14"/>
      <c r="E49" s="14"/>
      <c r="F49" s="14"/>
    </row>
    <row r="50" spans="1:6">
      <c r="A50" s="79" t="s">
        <v>226</v>
      </c>
      <c r="C50" s="14"/>
      <c r="D50" s="14"/>
      <c r="E50" s="14"/>
      <c r="F50" s="14"/>
    </row>
    <row r="51" spans="1:6">
      <c r="A51" s="79" t="s">
        <v>227</v>
      </c>
      <c r="C51" s="14"/>
      <c r="D51" s="14"/>
      <c r="E51" s="14"/>
      <c r="F51" s="14"/>
    </row>
    <row r="52" spans="1:6">
      <c r="A52" s="79" t="s">
        <v>228</v>
      </c>
      <c r="C52" s="14"/>
      <c r="D52" s="14"/>
      <c r="E52" s="14"/>
      <c r="F52" s="14"/>
    </row>
    <row r="53" spans="1:6">
      <c r="A53" s="79" t="s">
        <v>229</v>
      </c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7" workbookViewId="0">
      <selection activeCell="O17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64" ht="26.25" customHeight="1">
      <c r="A6" s="93" t="s">
        <v>95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L6" s="16"/>
    </row>
    <row r="7" spans="1:64" s="16" customFormat="1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53</v>
      </c>
      <c r="I7" s="41" t="s">
        <v>189</v>
      </c>
      <c r="J7" s="41" t="s">
        <v>190</v>
      </c>
      <c r="K7" s="41" t="s">
        <v>56</v>
      </c>
      <c r="L7" s="41" t="s">
        <v>73</v>
      </c>
      <c r="M7" s="41" t="s">
        <v>57</v>
      </c>
      <c r="N7" s="97" t="s">
        <v>185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186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30"/>
      <c r="BF9" s="14"/>
      <c r="BG9" s="16"/>
      <c r="BH9" s="14"/>
    </row>
    <row r="10" spans="1:64" s="20" customFormat="1" ht="18" customHeight="1">
      <c r="A10" s="21" t="s">
        <v>96</v>
      </c>
      <c r="B10" s="7"/>
      <c r="C10" s="7"/>
      <c r="D10" s="7"/>
      <c r="E10" s="7"/>
      <c r="F10" s="7"/>
      <c r="G10" s="7"/>
      <c r="H10" s="7"/>
      <c r="I10" s="63">
        <v>1301.43</v>
      </c>
      <c r="J10" s="7"/>
      <c r="K10" s="63">
        <v>77.047747416822006</v>
      </c>
      <c r="L10" s="7"/>
      <c r="M10" s="64">
        <v>1</v>
      </c>
      <c r="N10" s="64">
        <v>3.8999999999999998E-3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557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H13" t="s">
        <v>213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558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H15" t="s">
        <v>213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92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H17" t="s">
        <v>213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234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H19" t="s">
        <v>213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218</v>
      </c>
      <c r="B20" s="14"/>
      <c r="C20" s="14"/>
      <c r="D20" s="14"/>
      <c r="I20" s="69">
        <v>1301.43</v>
      </c>
      <c r="K20" s="69">
        <v>77.047747416822006</v>
      </c>
      <c r="M20" s="68">
        <v>1</v>
      </c>
      <c r="N20" s="68">
        <v>3.8999999999999998E-3</v>
      </c>
    </row>
    <row r="21" spans="1:14">
      <c r="A21" s="67" t="s">
        <v>557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H22" t="s">
        <v>213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558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H24" t="s">
        <v>213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92</v>
      </c>
      <c r="B25" s="14"/>
      <c r="C25" s="14"/>
      <c r="D25" s="14"/>
      <c r="I25" s="69">
        <v>1301.43</v>
      </c>
      <c r="K25" s="69">
        <v>77.047747416822006</v>
      </c>
      <c r="M25" s="68">
        <v>1</v>
      </c>
      <c r="N25" s="68">
        <v>3.8999999999999998E-3</v>
      </c>
    </row>
    <row r="26" spans="1:14">
      <c r="A26" t="s">
        <v>559</v>
      </c>
      <c r="B26" t="s">
        <v>560</v>
      </c>
      <c r="C26" t="s">
        <v>125</v>
      </c>
      <c r="D26" t="s">
        <v>561</v>
      </c>
      <c r="E26" t="s">
        <v>461</v>
      </c>
      <c r="F26" t="s">
        <v>213</v>
      </c>
      <c r="G26" t="s">
        <v>562</v>
      </c>
      <c r="H26" t="s">
        <v>108</v>
      </c>
      <c r="I26" s="65">
        <v>1301.43</v>
      </c>
      <c r="J26" s="65">
        <v>1660.19</v>
      </c>
      <c r="K26" s="65">
        <v>77.047747416822006</v>
      </c>
      <c r="L26" s="66">
        <v>0</v>
      </c>
      <c r="M26" s="66">
        <v>1</v>
      </c>
      <c r="N26" s="66">
        <v>3.8999999999999998E-3</v>
      </c>
    </row>
    <row r="27" spans="1:14">
      <c r="A27" s="67" t="s">
        <v>234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213</v>
      </c>
      <c r="B28" t="s">
        <v>213</v>
      </c>
      <c r="C28" s="14"/>
      <c r="D28" s="14"/>
      <c r="E28" t="s">
        <v>213</v>
      </c>
      <c r="F28" t="s">
        <v>213</v>
      </c>
      <c r="H28" t="s">
        <v>213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9" t="s">
        <v>220</v>
      </c>
      <c r="B29" s="14"/>
      <c r="C29" s="14"/>
      <c r="D29" s="14"/>
    </row>
    <row r="30" spans="1:14">
      <c r="A30" s="79" t="s">
        <v>226</v>
      </c>
      <c r="B30" s="14"/>
      <c r="C30" s="14"/>
      <c r="D30" s="14"/>
    </row>
    <row r="31" spans="1:14">
      <c r="A31" s="79" t="s">
        <v>227</v>
      </c>
      <c r="B31" s="14"/>
      <c r="C31" s="14"/>
      <c r="D31" s="14"/>
    </row>
    <row r="32" spans="1:14">
      <c r="A32" s="79" t="s">
        <v>228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9" ht="26.25" customHeight="1">
      <c r="A6" s="93" t="s">
        <v>97</v>
      </c>
      <c r="B6" s="94"/>
      <c r="C6" s="94"/>
      <c r="D6" s="94"/>
      <c r="E6" s="94"/>
      <c r="F6" s="94"/>
      <c r="G6" s="94"/>
      <c r="H6" s="94"/>
      <c r="I6" s="94"/>
      <c r="J6" s="94"/>
      <c r="K6" s="95"/>
      <c r="BG6" s="16"/>
    </row>
    <row r="7" spans="1:59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1" t="s">
        <v>185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B9" s="14"/>
      <c r="BC9" s="16"/>
      <c r="BD9" s="14"/>
    </row>
    <row r="10" spans="1:59" s="20" customFormat="1" ht="18" customHeight="1">
      <c r="A10" s="21" t="s">
        <v>99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563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218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564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213</v>
      </c>
      <c r="B16" t="s">
        <v>213</v>
      </c>
      <c r="C16" s="14"/>
      <c r="D16" t="s">
        <v>213</v>
      </c>
      <c r="E16" t="s">
        <v>213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9" t="s">
        <v>220</v>
      </c>
      <c r="C17" s="14"/>
      <c r="D17" s="14"/>
    </row>
    <row r="18" spans="1:4">
      <c r="A18" s="79" t="s">
        <v>226</v>
      </c>
      <c r="C18" s="14"/>
      <c r="D18" s="14"/>
    </row>
    <row r="19" spans="1:4">
      <c r="A19" s="79" t="s">
        <v>227</v>
      </c>
      <c r="C19" s="14"/>
      <c r="D19" s="14"/>
    </row>
    <row r="20" spans="1:4">
      <c r="A20" s="79" t="s">
        <v>228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F73C05C9-B404-4A49-BBFE-376B2CD210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C380C-2C83-4B9F-AB58-5A835FE3B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FC0F8-70AD-4A51-9FED-A23BE13519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520042177_b151_0219</dc:title>
  <dc:creator>Yuli</dc:creator>
  <cp:lastModifiedBy>User</cp:lastModifiedBy>
  <dcterms:created xsi:type="dcterms:W3CDTF">2015-11-10T09:34:27Z</dcterms:created>
  <dcterms:modified xsi:type="dcterms:W3CDTF">2022-03-21T14:32:54Z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