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9.23\"/>
    </mc:Choice>
  </mc:AlternateContent>
  <bookViews>
    <workbookView xWindow="0" yWindow="105" windowWidth="24240" windowHeight="12585" firstSheet="12" activeTab="1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C42" i="1" l="1"/>
  <c r="D42" i="1" s="1"/>
  <c r="D40" i="1"/>
  <c r="D39" i="1"/>
  <c r="D35" i="1"/>
  <c r="D34" i="1"/>
  <c r="D31" i="1"/>
  <c r="D30" i="1"/>
  <c r="D27" i="1"/>
  <c r="D26" i="1"/>
  <c r="D22" i="1"/>
  <c r="D21" i="1"/>
  <c r="D18" i="1"/>
  <c r="D17" i="1"/>
  <c r="D14" i="1"/>
  <c r="D13" i="1"/>
  <c r="D11" i="1"/>
  <c r="C11" i="1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4" i="2"/>
  <c r="D15" i="1" l="1"/>
  <c r="D19" i="1"/>
  <c r="D24" i="1"/>
  <c r="D28" i="1"/>
  <c r="D32" i="1"/>
  <c r="D36" i="1"/>
  <c r="D41" i="1"/>
  <c r="D16" i="1"/>
  <c r="D20" i="1"/>
  <c r="D25" i="1"/>
  <c r="D29" i="1"/>
  <c r="D33" i="1"/>
  <c r="D37" i="1"/>
  <c r="C43" i="1"/>
  <c r="C11" i="27"/>
  <c r="C14" i="27"/>
  <c r="C15" i="27"/>
</calcChain>
</file>

<file path=xl/sharedStrings.xml><?xml version="1.0" encoding="utf-8"?>
<sst xmlns="http://schemas.openxmlformats.org/spreadsheetml/2006/main" count="3188" uniqueCount="614">
  <si>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</si>
  <si>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</si>
  <si>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</si>
  <si>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</si>
  <si>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</si>
  <si>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</si>
  <si>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</si>
  <si>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</si>
  <si>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</si>
  <si>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</si>
  <si>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</si>
  <si>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</si>
  <si>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</si>
  <si>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</si>
  <si>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</si>
  <si>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</si>
  <si>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</si>
  <si>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</si>
  <si>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</si>
  <si>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</si>
  <si>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</si>
  <si>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</si>
  <si>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</si>
  <si>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</si>
  <si>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</si>
  <si>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</si>
  <si>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</si>
  <si>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</si>
  <si>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</si>
  <si>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</si>
  <si>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</si>
  <si>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</si>
  <si>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</si>
  <si>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</si>
  <si>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</si>
  <si>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</si>
  <si>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</si>
  <si>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</si>
  <si>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</si>
  <si>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</si>
  <si>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</si>
  <si>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</si>
  <si>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</si>
  <si>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</si>
  <si>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</si>
  <si>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</si>
  <si>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</si>
  <si>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</si>
  <si>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</si>
  <si>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</si>
  <si>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</si>
  <si>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</si>
  <si>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</si>
  <si>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</si>
  <si>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</si>
  <si>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</si>
  <si>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</si>
  <si>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</si>
  <si>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</si>
  <si>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</si>
  <si>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</si>
  <si>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</si>
  <si>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</si>
  <si>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</si>
  <si>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</si>
  <si>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</si>
  <si>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</si>
  <si>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</si>
  <si>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</si>
  <si>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</si>
  <si>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</si>
  <si>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</si>
  <si>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</si>
  <si>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</si>
  <si>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</si>
  <si>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</si>
  <si>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</si>
  <si>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</si>
  <si>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</si>
  <si>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</si>
  <si>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</si>
  <si>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</si>
  <si>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</si>
  <si>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</si>
  <si>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</si>
  <si>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</si>
  <si>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</si>
  <si>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</si>
  <si>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</si>
  <si>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</si>
  <si>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</si>
  <si>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</si>
  <si>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</si>
  <si>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</si>
  <si>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</si>
  <si>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</si>
  <si>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</si>
  <si>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</si>
  <si>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</si>
  <si>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</si>
  <si>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</si>
  <si>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</si>
  <si>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</si>
  <si>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</si>
  <si>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</si>
  <si>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</si>
  <si>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</si>
  <si>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</si>
  <si>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</si>
  <si>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</si>
  <si>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</si>
  <si>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</si>
  <si>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</si>
  <si>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</si>
  <si>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</si>
  <si>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</si>
  <si>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</si>
  <si>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</si>
  <si>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</si>
  <si>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</si>
  <si>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</si>
  <si>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</si>
  <si>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</si>
  <si>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</si>
  <si>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</si>
  <si>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</si>
  <si>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</si>
  <si>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</si>
  <si>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</si>
  <si>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</si>
  <si>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</si>
  <si>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</si>
  <si>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</si>
  <si>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</si>
  <si>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</si>
  <si>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</si>
  <si>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</si>
  <si>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</si>
  <si>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</si>
  <si>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</si>
  <si>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</si>
  <si>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</si>
  <si>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</si>
  <si>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</si>
  <si>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</si>
  <si>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</si>
  <si>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</si>
  <si>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</si>
  <si>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</si>
  <si>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</si>
  <si>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</si>
  <si>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</si>
  <si>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</si>
  <si>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</si>
  <si>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</si>
  <si>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</si>
  <si>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</si>
  <si>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</si>
  <si>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</si>
  <si>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</si>
  <si>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</si>
  <si>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</si>
  <si>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</si>
  <si>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</si>
  <si>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</si>
  <si>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</si>
  <si>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</si>
  <si>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</si>
  <si>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</si>
  <si>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</si>
  <si>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</si>
  <si>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</si>
  <si>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</si>
  <si>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</si>
  <si>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</si>
  <si>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</si>
  <si>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</si>
  <si>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</si>
  <si>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</si>
  <si>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</si>
  <si>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</si>
  <si>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</si>
  <si>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</si>
  <si>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</si>
  <si>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</si>
  <si>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</si>
  <si>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</si>
  <si>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</si>
  <si>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</si>
  <si>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</si>
  <si>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</si>
  <si>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</si>
  <si>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</si>
  <si>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</si>
  <si>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</si>
  <si>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</si>
  <si>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</si>
  <si>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30/09/2023</t>
  </si>
  <si>
    <t>הכשרה אג"ח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</si>
  <si>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</si>
  <si>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</si>
  <si>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</si>
  <si>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</si>
  <si>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</si>
  <si>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</si>
  <si>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</si>
  <si>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</si>
  <si>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</si>
  <si>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</si>
  <si>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</si>
  <si>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</si>
  <si>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</si>
  <si>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דולר -20001(לשלם)-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</si>
  <si>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</si>
  <si>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</si>
  <si>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</si>
  <si>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</si>
  <si>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</si>
  <si>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</si>
  <si>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</si>
  <si>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</si>
  <si>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</si>
  <si>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</si>
  <si>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</si>
  <si>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</si>
  <si>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</si>
  <si>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</si>
  <si>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</si>
  <si>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</si>
  <si>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26/07/23</t>
  </si>
  <si>
    <t>ממשל צמודה 0529- האוצר - ממשלתית צמודה</t>
  </si>
  <si>
    <t>1157023</t>
  </si>
  <si>
    <t>05/07/23</t>
  </si>
  <si>
    <t>ממשל צמודה 0726- האוצר - ממשלתית צמודה</t>
  </si>
  <si>
    <t>1169564</t>
  </si>
  <si>
    <t>19/06/23</t>
  </si>
  <si>
    <t>ממשל צמודה 1025- האוצר - ממשלתית צמודה</t>
  </si>
  <si>
    <t>1135912</t>
  </si>
  <si>
    <t>07/09/23</t>
  </si>
  <si>
    <t>ממשל צמודה 1131- האוצר - ממשלתית צמודה</t>
  </si>
  <si>
    <t>1172220</t>
  </si>
  <si>
    <t>07/06/23</t>
  </si>
  <si>
    <t>ממשלתי צמוד 0527- האוצר - ממשלתית צמודה</t>
  </si>
  <si>
    <t>1140847</t>
  </si>
  <si>
    <t>15/08/23</t>
  </si>
  <si>
    <t>סה"כ לא צמודות</t>
  </si>
  <si>
    <t>סה"כ מלווה קצר מועד</t>
  </si>
  <si>
    <t>מ.ק.מ.  214- בנק ישראל- מק"מ</t>
  </si>
  <si>
    <t>8240210</t>
  </si>
  <si>
    <t>30/07/23</t>
  </si>
  <si>
    <t>מ.ק.מ.  914- בנק ישראל- מק"מ</t>
  </si>
  <si>
    <t>8240913</t>
  </si>
  <si>
    <t>מ.ק.מ. 314- בנק ישראל- מק"מ</t>
  </si>
  <si>
    <t>8240319</t>
  </si>
  <si>
    <t>מ.ק.מ. 414- בנק ישראל- מק"מ</t>
  </si>
  <si>
    <t>8240418</t>
  </si>
  <si>
    <t>15/06/23</t>
  </si>
  <si>
    <t>מ.ק.מ. 524- בנק ישראל- מק"מ</t>
  </si>
  <si>
    <t>8240525</t>
  </si>
  <si>
    <t>19/07/23</t>
  </si>
  <si>
    <t>מ.ק.מ. 614- בנק ישראל- מק"מ</t>
  </si>
  <si>
    <t>8240616</t>
  </si>
  <si>
    <t>27/06/23</t>
  </si>
  <si>
    <t>מ.ק.מ. 714- בנק ישראל- מק"מ</t>
  </si>
  <si>
    <t>8240715</t>
  </si>
  <si>
    <t>11/09/23</t>
  </si>
  <si>
    <t>מ.ק.מ. 814- בנק ישראל- מק"מ</t>
  </si>
  <si>
    <t>8240814</t>
  </si>
  <si>
    <t>סה"כ שחר</t>
  </si>
  <si>
    <t>ממשל שקלי 0226</t>
  </si>
  <si>
    <t>1174697</t>
  </si>
  <si>
    <t>13/08/23</t>
  </si>
  <si>
    <t>ממשל שקלית 0327</t>
  </si>
  <si>
    <t>1139344</t>
  </si>
  <si>
    <t>16/07/23</t>
  </si>
  <si>
    <t>ממשל שקלית 0347</t>
  </si>
  <si>
    <t>1140193</t>
  </si>
  <si>
    <t>02/08/23</t>
  </si>
  <si>
    <t>ממשלתי 0825- האוצר - ממשלתית שקלית</t>
  </si>
  <si>
    <t>1135557</t>
  </si>
  <si>
    <t>25/06/23</t>
  </si>
  <si>
    <t>ממשק 1026- האוצר - ממשלתית שקלית</t>
  </si>
  <si>
    <t>1099456</t>
  </si>
  <si>
    <t>ממשק0142- האוצר - ממשלתית שקלית</t>
  </si>
  <si>
    <t>1125400</t>
  </si>
  <si>
    <t>04/07/23</t>
  </si>
  <si>
    <t>סה"כ גילון</t>
  </si>
  <si>
    <t>ממשלת משתנה 1130- האוצר - ממשלתית משתנה</t>
  </si>
  <si>
    <t>1166552</t>
  </si>
  <si>
    <t>06/09/23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</si>
  <si>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</si>
  <si>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</si>
  <si>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</si>
  <si>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</si>
  <si>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</si>
  <si>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</si>
  <si>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</si>
  <si>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</si>
  <si>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</si>
  <si>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</si>
  <si>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</si>
  <si>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לאומי</t>
  </si>
  <si>
    <t>6040372</t>
  </si>
  <si>
    <t>520018078</t>
  </si>
  <si>
    <t>בנקים</t>
  </si>
  <si>
    <t>לאומי אגח 182- לאומי</t>
  </si>
  <si>
    <t>6040539</t>
  </si>
  <si>
    <t>05/06/23</t>
  </si>
  <si>
    <t>מזרחי הנפקות אג"ח 49- מזרחי טפחות הנפ</t>
  </si>
  <si>
    <t>2310282</t>
  </si>
  <si>
    <t>520032046</t>
  </si>
  <si>
    <t>Aaa.il</t>
  </si>
  <si>
    <t>25/07/23</t>
  </si>
  <si>
    <t>נמלי ישראל אג "ח א- נמלי ישראל</t>
  </si>
  <si>
    <t>1145564</t>
  </si>
  <si>
    <t>513569780</t>
  </si>
  <si>
    <t>נדלן מניב בישראל</t>
  </si>
  <si>
    <t>02/07/23</t>
  </si>
  <si>
    <t>פועלים  אגח 200- פועלים</t>
  </si>
  <si>
    <t>6620496</t>
  </si>
  <si>
    <t>520000118</t>
  </si>
  <si>
    <t>04/06/23</t>
  </si>
  <si>
    <t>פועלים  אגח 202- פועלים</t>
  </si>
  <si>
    <t>1199850</t>
  </si>
  <si>
    <t>27/09/23</t>
  </si>
  <si>
    <t>חשמל  אג"ח 31- חשמל</t>
  </si>
  <si>
    <t>6000285</t>
  </si>
  <si>
    <t>520000472</t>
  </si>
  <si>
    <t>אנרגיה</t>
  </si>
  <si>
    <t>Aa1.il</t>
  </si>
  <si>
    <t>חשמל אג27</t>
  </si>
  <si>
    <t>6000210</t>
  </si>
  <si>
    <t>עזריאלי  אגח ז- עזריאלי קבוצה</t>
  </si>
  <si>
    <t>1178672</t>
  </si>
  <si>
    <t>510960719</t>
  </si>
  <si>
    <t>ilAA+</t>
  </si>
  <si>
    <t>29/06/23</t>
  </si>
  <si>
    <t>עזריאלי אג"ח ד</t>
  </si>
  <si>
    <t>1138650</t>
  </si>
  <si>
    <t>ארפורט אג 9- איירפורט סיטי</t>
  </si>
  <si>
    <t>1160944</t>
  </si>
  <si>
    <t>511659401</t>
  </si>
  <si>
    <t>ilAA</t>
  </si>
  <si>
    <t>11/06/23</t>
  </si>
  <si>
    <t>ארפורט סיטי אג"ח 5- איירפורט סיטי</t>
  </si>
  <si>
    <t>1133487</t>
  </si>
  <si>
    <t>08/08/23</t>
  </si>
  <si>
    <t>גב ים אג"ח 6- גב ים</t>
  </si>
  <si>
    <t>7590128</t>
  </si>
  <si>
    <t>520001736</t>
  </si>
  <si>
    <t>גב ים אגח י- גב ים</t>
  </si>
  <si>
    <t>7590284</t>
  </si>
  <si>
    <t>מליסרון אגח כ- מליסרון</t>
  </si>
  <si>
    <t>3230422</t>
  </si>
  <si>
    <t>520037789</t>
  </si>
  <si>
    <t>פועלים הת נדח ט- פועלים</t>
  </si>
  <si>
    <t>1199884</t>
  </si>
  <si>
    <t>שופרסל    אגח ו- שופרסל</t>
  </si>
  <si>
    <t>7770217</t>
  </si>
  <si>
    <t>520022732</t>
  </si>
  <si>
    <t>רשתות שיווק</t>
  </si>
  <si>
    <t>אדמה אגח  2</t>
  </si>
  <si>
    <t>1110915</t>
  </si>
  <si>
    <t>520043605</t>
  </si>
  <si>
    <t>כימיה, גומי ופלסטיק</t>
  </si>
  <si>
    <t>ilAA-</t>
  </si>
  <si>
    <t>ביג  אגח יח- ביג</t>
  </si>
  <si>
    <t>1174226</t>
  </si>
  <si>
    <t>513623314</t>
  </si>
  <si>
    <t>Aa3.il</t>
  </si>
  <si>
    <t>ביג  אגח כ- ביג</t>
  </si>
  <si>
    <t>1186188</t>
  </si>
  <si>
    <t>אזורים אג15- אזורים</t>
  </si>
  <si>
    <t>7150451</t>
  </si>
  <si>
    <t>520025990</t>
  </si>
  <si>
    <t>בנייה</t>
  </si>
  <si>
    <t>A1.il</t>
  </si>
  <si>
    <t>גירון  אגח ח- גירון פיתוח</t>
  </si>
  <si>
    <t>1183151</t>
  </si>
  <si>
    <t>520044520</t>
  </si>
  <si>
    <t>מימון ישיר אגחג</t>
  </si>
  <si>
    <t>1171214</t>
  </si>
  <si>
    <t>513893123</t>
  </si>
  <si>
    <t>אשראי חוץ בנקאי</t>
  </si>
  <si>
    <t>פז נפט    אגח ז- פז נפט</t>
  </si>
  <si>
    <t>1142595</t>
  </si>
  <si>
    <t>510216054</t>
  </si>
  <si>
    <t>ilA+</t>
  </si>
  <si>
    <t>אשטרום קב אגח ד- אשטרום קבוצה</t>
  </si>
  <si>
    <t>1182989</t>
  </si>
  <si>
    <t>510381601</t>
  </si>
  <si>
    <t>ilA</t>
  </si>
  <si>
    <t>אשטרום קב אגח ה- אשטרום קבוצה</t>
  </si>
  <si>
    <t>1199579</t>
  </si>
  <si>
    <t>20/09/23</t>
  </si>
  <si>
    <t>דלק נכסים אגח א- דלק ישראל נכסים</t>
  </si>
  <si>
    <t>1196179</t>
  </si>
  <si>
    <t>516378643</t>
  </si>
  <si>
    <t>23/07/23</t>
  </si>
  <si>
    <t>נכסים ובנ אגח י- נכסים ובנין</t>
  </si>
  <si>
    <t>1193630</t>
  </si>
  <si>
    <t>520025438</t>
  </si>
  <si>
    <t>שיכון ובינוי אג6- שיכון ובינוי</t>
  </si>
  <si>
    <t>1129733</t>
  </si>
  <si>
    <t>520036104</t>
  </si>
  <si>
    <t>שיכון ובינוי אג8- שיכון ובינוי</t>
  </si>
  <si>
    <t>1135888</t>
  </si>
  <si>
    <t>או פי סי אגח 2</t>
  </si>
  <si>
    <t>1166057</t>
  </si>
  <si>
    <t>514401702</t>
  </si>
  <si>
    <t>ilA-</t>
  </si>
  <si>
    <t>06/06/23</t>
  </si>
  <si>
    <t>שטראוס    אגח ה- שטראוס גרופ</t>
  </si>
  <si>
    <t>7460389</t>
  </si>
  <si>
    <t>520003781</t>
  </si>
  <si>
    <t>מזון</t>
  </si>
  <si>
    <t>אלביט מע' אגח ב- אלביט מערכות</t>
  </si>
  <si>
    <t>1178235</t>
  </si>
  <si>
    <t>520043027</t>
  </si>
  <si>
    <t>ביטחוניות</t>
  </si>
  <si>
    <t>אלוני חץ אגח יג- אלוני חץ</t>
  </si>
  <si>
    <t>1189406</t>
  </si>
  <si>
    <t>520038506</t>
  </si>
  <si>
    <t>בזק       אגח 9</t>
  </si>
  <si>
    <t>2300176</t>
  </si>
  <si>
    <t>520031931</t>
  </si>
  <si>
    <t>כללביט אגח  י- כללביט</t>
  </si>
  <si>
    <t>1136068</t>
  </si>
  <si>
    <t>513754069</t>
  </si>
  <si>
    <t>ביטוח</t>
  </si>
  <si>
    <t>קרסו  אגח ד- קרסו מוטורס</t>
  </si>
  <si>
    <t>1173566</t>
  </si>
  <si>
    <t>514065283</t>
  </si>
  <si>
    <t>מסחר</t>
  </si>
  <si>
    <t>בזן   אגח יב- בתי זיקוק</t>
  </si>
  <si>
    <t>2590578</t>
  </si>
  <si>
    <t>520036658</t>
  </si>
  <si>
    <t>אנלייט אנ אגח ד- אנלייט אנרגיה</t>
  </si>
  <si>
    <t>7200256</t>
  </si>
  <si>
    <t>520041146</t>
  </si>
  <si>
    <t>אנרגיה מתחדשת</t>
  </si>
  <si>
    <t>A2.il</t>
  </si>
  <si>
    <t>דור אלון  אגח ז- דור אלון</t>
  </si>
  <si>
    <t>1157700</t>
  </si>
  <si>
    <t>520043878</t>
  </si>
  <si>
    <t>נכסים ובנין אגח ט- נכסים ובנין</t>
  </si>
  <si>
    <t>6990212</t>
  </si>
  <si>
    <t>פתאל החזקות אגח ג- פתאל החזקות</t>
  </si>
  <si>
    <t>1161785</t>
  </si>
  <si>
    <t>512607888</t>
  </si>
  <si>
    <t>מלונאות ותיירות</t>
  </si>
  <si>
    <t>או.פי.סי  אגח ג- או.פי.סי אנרגיה</t>
  </si>
  <si>
    <t>1180355</t>
  </si>
  <si>
    <t>נאוויטס פטרו אגח ב- נאוויטס פטרו</t>
  </si>
  <si>
    <t>1169614</t>
  </si>
  <si>
    <t>550263107</t>
  </si>
  <si>
    <t>חיפושי נפט וגז</t>
  </si>
  <si>
    <t>צמח המרמן אגח ז- צמח המרמן</t>
  </si>
  <si>
    <t>1186402</t>
  </si>
  <si>
    <t>512531203</t>
  </si>
  <si>
    <t>Baa1.il</t>
  </si>
  <si>
    <t>אלביט מע' אגח ד- אלביט מערכות</t>
  </si>
  <si>
    <t>1178268</t>
  </si>
  <si>
    <t>ישראמקו   אגח ב</t>
  </si>
  <si>
    <t>2320224</t>
  </si>
  <si>
    <t>550010003</t>
  </si>
  <si>
    <t>ישראמקו אג1- ישראמקו יהש</t>
  </si>
  <si>
    <t>2320174</t>
  </si>
  <si>
    <t>שמוס  אג"ח א- שמוס</t>
  </si>
  <si>
    <t>1155951</t>
  </si>
  <si>
    <t>11111116</t>
  </si>
  <si>
    <t>נדלן מניב בחו"ל</t>
  </si>
  <si>
    <t>בזן       אגח ט- בתי זיקוק</t>
  </si>
  <si>
    <t>2590461</t>
  </si>
  <si>
    <t>תמר פטרו  אגח א- תמר פטרוליום</t>
  </si>
  <si>
    <t>1141332</t>
  </si>
  <si>
    <t>515334662</t>
  </si>
  <si>
    <t>תמר פטרו  אגח ב- תמר פטרוליום</t>
  </si>
  <si>
    <t>1143593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</si>
  <si>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</si>
  <si>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</si>
  <si>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</si>
  <si>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</si>
  <si>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</si>
  <si>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</si>
  <si>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MTF סל (4A) ת"א 35- מגדל קרנות נאמנ</t>
  </si>
  <si>
    <t>1150184</t>
  </si>
  <si>
    <t>511303661</t>
  </si>
  <si>
    <t>מניות</t>
  </si>
  <si>
    <t>תכלית סל (4A) ת"א בנקים- מיטב קרנות נאמנ</t>
  </si>
  <si>
    <t>1143726</t>
  </si>
  <si>
    <t>513534974</t>
  </si>
  <si>
    <t>קסם ETF ת"א 35 (A4)- קסם קרנות נאמנו</t>
  </si>
  <si>
    <t>1146570</t>
  </si>
  <si>
    <t>510938608</t>
  </si>
  <si>
    <t>סה"כ שמחקות מדדי מניות בחו"ל</t>
  </si>
  <si>
    <t>סה"כ שמחקות מדדים אחרים בישראל</t>
  </si>
  <si>
    <t>תכלית סל (00) תל בונד 40- מיטב קרנות נאמנ</t>
  </si>
  <si>
    <t>1145093</t>
  </si>
  <si>
    <t>אג"ח</t>
  </si>
  <si>
    <t>תכלית תל בונד שקלי סד.2- מיטב קרנות נאמנ</t>
  </si>
  <si>
    <t>1145184</t>
  </si>
  <si>
    <t>קסם ETF תל בונד שקלי 50- קסם קרנות נאמנו</t>
  </si>
  <si>
    <t>1150762</t>
  </si>
  <si>
    <t>קסם תל בונד 20- קסם קרנות נאמנו</t>
  </si>
  <si>
    <t>1145960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</si>
  <si>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</si>
  <si>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</si>
  <si>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</si>
  <si>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</si>
  <si>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ISHARES IBOXX H</t>
  </si>
  <si>
    <t>US4642885135</t>
  </si>
  <si>
    <t>NYSE</t>
  </si>
  <si>
    <t>2235</t>
  </si>
  <si>
    <t>ISHARES LQD US IBOXX</t>
  </si>
  <si>
    <t>US4642872422</t>
  </si>
  <si>
    <t>4601</t>
  </si>
  <si>
    <t>סה"כ אג"ח ממשלתי</t>
  </si>
  <si>
    <t>סה"כ אגח קונצרני</t>
  </si>
  <si>
    <t>INVESCO EURO SENIOR LOANS- Invesco Management S.A</t>
  </si>
  <si>
    <t>LU0769027474</t>
  </si>
  <si>
    <t>5224</t>
  </si>
  <si>
    <t>לא מדורג</t>
  </si>
  <si>
    <t>Invesco US Senior Loan- Invesco Management S.A</t>
  </si>
  <si>
    <t>LU0564079282</t>
  </si>
  <si>
    <t>Nomura US High Yield Bond- Nomura Asset Management</t>
  </si>
  <si>
    <t>IE00B3RW8498</t>
  </si>
  <si>
    <t>5382</t>
  </si>
  <si>
    <t>Schroders Securitised Credit- SCHRODER INTERNATIONAL</t>
  </si>
  <si>
    <t>LU1662754826</t>
  </si>
  <si>
    <t>5105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</si>
  <si>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</si>
  <si>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</si>
  <si>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</si>
  <si>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</si>
  <si>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</si>
  <si>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</si>
  <si>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</si>
  <si>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FUT VAL USD - רוו"ה מחוזים</t>
  </si>
  <si>
    <t>415349</t>
  </si>
  <si>
    <t>Other</t>
  </si>
  <si>
    <t>ULRTA 10 YEAR US - UXYZ3 - 19/12/23</t>
  </si>
  <si>
    <t>BBG01FY50CD5</t>
  </si>
  <si>
    <t>US TREASURY NOTE 5 YEAR-FVZ3 -29/12/23</t>
  </si>
  <si>
    <t>BBG01G27X204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</si>
  <si>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</si>
  <si>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</si>
  <si>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</si>
  <si>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</si>
  <si>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</si>
  <si>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</si>
  <si>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</si>
  <si>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</si>
  <si>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</si>
  <si>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</si>
  <si>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</si>
  <si>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</si>
  <si>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</si>
  <si>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</si>
  <si>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</si>
  <si>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</si>
  <si>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אגד אגח 1-רמ- אגד</t>
  </si>
  <si>
    <t>1198787</t>
  </si>
  <si>
    <t>516041118</t>
  </si>
  <si>
    <t>שרותים</t>
  </si>
  <si>
    <t>16/08/23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</si>
  <si>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</si>
  <si>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</si>
  <si>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</si>
  <si>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</si>
  <si>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</si>
  <si>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</si>
  <si>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</si>
  <si>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</si>
  <si>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קרן מימון טווח קצר בארה"ב IBI VOLCANO- IBI VOLCANO</t>
  </si>
  <si>
    <t>KYG4691E1089</t>
  </si>
  <si>
    <t>30/08/23</t>
  </si>
  <si>
    <t>1L-MORE ALTERNATIVE CREDIT FUND- MORE 1L INVESTMENT</t>
  </si>
  <si>
    <t>13/09/23</t>
  </si>
  <si>
    <t>פסגות קרן אשראי לעסקים קטנים בארה"ב KIWI - Psagot KiWi</t>
  </si>
  <si>
    <t>IBI CCF קרן אשראי צרכני בארה"ב- CCF</t>
  </si>
  <si>
    <t>29/08/23</t>
  </si>
  <si>
    <t>FUSE 11 FUND- FUSE 11 FUND</t>
  </si>
  <si>
    <t>סה"כ כתבי אופציה בישראל</t>
  </si>
  <si>
    <t>סה"כ מט"ח/מט"ח</t>
  </si>
  <si>
    <t>פורוורד אירו/שקל 4.107 28/11/23 154470</t>
  </si>
  <si>
    <t>154470</t>
  </si>
  <si>
    <t>פורוורד דולר/שקל 3.781 28/11/23 154458</t>
  </si>
  <si>
    <t>154458</t>
  </si>
  <si>
    <t>05/09/23</t>
  </si>
  <si>
    <t>פורוורד דולר/שקל 3.789 28/11/23 154466</t>
  </si>
  <si>
    <t>154466</t>
  </si>
  <si>
    <t>12/09/23</t>
  </si>
  <si>
    <t>פורוורד שטרלינג/שקל 4.65 28/11/23 154473</t>
  </si>
  <si>
    <t>154473</t>
  </si>
  <si>
    <t>26/09/23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</si>
  <si>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</si>
  <si>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</si>
  <si>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</si>
  <si>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</si>
  <si>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</si>
  <si>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</si>
  <si>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</si>
  <si>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</si>
  <si>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</si>
  <si>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</si>
  <si>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</si>
  <si>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</si>
  <si>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</si>
  <si>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</si>
  <si>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</si>
  <si>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USD HSBC - בטחונות</t>
  </si>
  <si>
    <t>415323</t>
  </si>
  <si>
    <t>הליוס ביוקפיטל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</si>
</sst>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topLeftCell="A15" workbookViewId="0">
      <selection activeCell="A28" sqref="A2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15880.081123159</v>
      </c>
      <c r="D11" s="76">
        <f>C11/$C$42</f>
        <v>7.818921739560121E-2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79122.737456899995</v>
      </c>
      <c r="D13" s="78">
        <f t="shared" ref="D13:D22" si="0">C13/$C$42</f>
        <v>0.38957892418637424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19168.062151937</v>
      </c>
      <c r="D15" s="78">
        <f t="shared" si="0"/>
        <v>9.4378345238078767E-2</v>
      </c>
    </row>
    <row r="16" spans="1:36">
      <c r="A16" s="10" t="s">
        <v>13</v>
      </c>
      <c r="B16" s="70" t="s">
        <v>19</v>
      </c>
      <c r="C16" s="77">
        <v>0</v>
      </c>
      <c r="D16" s="78">
        <f t="shared" si="0"/>
        <v>0</v>
      </c>
    </row>
    <row r="17" spans="1:4">
      <c r="A17" s="10" t="s">
        <v>13</v>
      </c>
      <c r="B17" s="70" t="s">
        <v>195</v>
      </c>
      <c r="C17" s="77">
        <v>31422.6326285</v>
      </c>
      <c r="D17" s="78">
        <f t="shared" si="0"/>
        <v>0.15471653039283398</v>
      </c>
    </row>
    <row r="18" spans="1:4">
      <c r="A18" s="10" t="s">
        <v>13</v>
      </c>
      <c r="B18" s="70" t="s">
        <v>20</v>
      </c>
      <c r="C18" s="77">
        <v>23942.622574644181</v>
      </c>
      <c r="D18" s="78">
        <f t="shared" si="0"/>
        <v>0.11788698728871973</v>
      </c>
    </row>
    <row r="19" spans="1:4">
      <c r="A19" s="10" t="s">
        <v>13</v>
      </c>
      <c r="B19" s="70" t="s">
        <v>21</v>
      </c>
      <c r="C19" s="77">
        <v>0</v>
      </c>
      <c r="D19" s="78">
        <f t="shared" si="0"/>
        <v>0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-99.663382342171559</v>
      </c>
      <c r="D21" s="78">
        <f t="shared" si="0"/>
        <v>-4.9071549495855501E-4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734.48810000000003</v>
      </c>
      <c r="D26" s="78">
        <f t="shared" si="1"/>
        <v>3.616420425058749E-3</v>
      </c>
    </row>
    <row r="27" spans="1:4">
      <c r="A27" s="10" t="s">
        <v>13</v>
      </c>
      <c r="B27" s="70" t="s">
        <v>28</v>
      </c>
      <c r="C27" s="77">
        <v>0</v>
      </c>
      <c r="D27" s="78">
        <f t="shared" si="1"/>
        <v>0</v>
      </c>
    </row>
    <row r="28" spans="1:4">
      <c r="A28" s="10" t="s">
        <v>13</v>
      </c>
      <c r="B28" s="70" t="s">
        <v>29</v>
      </c>
      <c r="C28" s="77">
        <v>32914.070463147858</v>
      </c>
      <c r="D28" s="78">
        <f t="shared" si="1"/>
        <v>0.16205996624690144</v>
      </c>
    </row>
    <row r="29" spans="1:4">
      <c r="A29" s="10" t="s">
        <v>13</v>
      </c>
      <c r="B29" s="70" t="s">
        <v>30</v>
      </c>
      <c r="C29" s="77">
        <v>0</v>
      </c>
      <c r="D29" s="78">
        <f t="shared" si="1"/>
        <v>0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-230.16917380648655</v>
      </c>
      <c r="D31" s="78">
        <f t="shared" si="1"/>
        <v>-1.1332906569523388E-3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0</v>
      </c>
      <c r="D33" s="78">
        <f t="shared" si="1"/>
        <v>0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243.23332095999999</v>
      </c>
      <c r="D37" s="78">
        <f t="shared" si="1"/>
        <v>1.197614978342895E-3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2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203098.09526309936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1539.1787927999999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>
        <v>4.0530999999999997</v>
      </c>
    </row>
    <row r="48" spans="1:4">
      <c r="C48" t="s">
        <v>106</v>
      </c>
      <c r="D48">
        <v>3.8239999999999998</v>
      </c>
    </row>
    <row r="49" spans="3:4">
      <c r="C49" t="s">
        <v>113</v>
      </c>
      <c r="D49">
        <v>4.6779000000000002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533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216</v>
      </c>
      <c r="C14" t="s">
        <v>216</v>
      </c>
      <c r="D14" s="16"/>
      <c r="E14" t="s">
        <v>216</v>
      </c>
      <c r="F14" t="s">
        <v>216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534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216</v>
      </c>
      <c r="C16" t="s">
        <v>216</v>
      </c>
      <c r="D16" s="16"/>
      <c r="E16" t="s">
        <v>216</v>
      </c>
      <c r="F16" t="s">
        <v>216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535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216</v>
      </c>
      <c r="C18" t="s">
        <v>216</v>
      </c>
      <c r="D18" s="16"/>
      <c r="E18" t="s">
        <v>216</v>
      </c>
      <c r="F18" t="s">
        <v>216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479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216</v>
      </c>
      <c r="C20" t="s">
        <v>216</v>
      </c>
      <c r="D20" s="16"/>
      <c r="E20" t="s">
        <v>216</v>
      </c>
      <c r="F20" t="s">
        <v>216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221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533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216</v>
      </c>
      <c r="C23" t="s">
        <v>216</v>
      </c>
      <c r="D23" s="16"/>
      <c r="E23" t="s">
        <v>216</v>
      </c>
      <c r="F23" t="s">
        <v>216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536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216</v>
      </c>
      <c r="C25" t="s">
        <v>216</v>
      </c>
      <c r="D25" s="16"/>
      <c r="E25" t="s">
        <v>216</v>
      </c>
      <c r="F25" t="s">
        <v>216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535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216</v>
      </c>
      <c r="C27" t="s">
        <v>216</v>
      </c>
      <c r="D27" s="16"/>
      <c r="E27" t="s">
        <v>216</v>
      </c>
      <c r="F27" t="s">
        <v>216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537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216</v>
      </c>
      <c r="C29" t="s">
        <v>216</v>
      </c>
      <c r="D29" s="16"/>
      <c r="E29" t="s">
        <v>216</v>
      </c>
      <c r="F29" t="s">
        <v>216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479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216</v>
      </c>
      <c r="C31" t="s">
        <v>216</v>
      </c>
      <c r="D31" s="16"/>
      <c r="E31" t="s">
        <v>216</v>
      </c>
      <c r="F31" t="s">
        <v>216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223</v>
      </c>
      <c r="C32" s="16"/>
      <c r="D32" s="16"/>
      <c r="E32" s="16"/>
    </row>
    <row r="33" spans="2:5">
      <c r="B33" t="s">
        <v>293</v>
      </c>
      <c r="C33" s="16"/>
      <c r="D33" s="16"/>
      <c r="E33" s="16"/>
    </row>
    <row r="34" spans="2:5">
      <c r="B34" t="s">
        <v>294</v>
      </c>
      <c r="C34" s="16"/>
      <c r="D34" s="16"/>
      <c r="E34" s="16"/>
    </row>
    <row r="35" spans="2:5">
      <c r="B35" t="s">
        <v>295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-26048.6</v>
      </c>
      <c r="H11" s="25"/>
      <c r="I11" s="75">
        <v>-99.663382342171559</v>
      </c>
      <c r="J11" s="76">
        <v>1</v>
      </c>
      <c r="K11" s="76">
        <v>-5.0000000000000001E-4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216</v>
      </c>
      <c r="C13" t="s">
        <v>216</v>
      </c>
      <c r="D13" s="19"/>
      <c r="E13" t="s">
        <v>216</v>
      </c>
      <c r="F13" t="s">
        <v>216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221</v>
      </c>
      <c r="C14" s="19"/>
      <c r="D14" s="19"/>
      <c r="E14" s="19"/>
      <c r="F14" s="19"/>
      <c r="G14" s="81">
        <v>-26048.6</v>
      </c>
      <c r="H14" s="19"/>
      <c r="I14" s="81">
        <v>-99.663382342171559</v>
      </c>
      <c r="J14" s="80">
        <v>1</v>
      </c>
      <c r="K14" s="80">
        <v>-5.0000000000000001E-4</v>
      </c>
      <c r="BF14" s="16" t="s">
        <v>126</v>
      </c>
    </row>
    <row r="15" spans="1:60">
      <c r="B15" t="s">
        <v>538</v>
      </c>
      <c r="C15" t="s">
        <v>539</v>
      </c>
      <c r="D15" t="s">
        <v>123</v>
      </c>
      <c r="E15" t="s">
        <v>540</v>
      </c>
      <c r="F15" t="s">
        <v>106</v>
      </c>
      <c r="G15" s="77">
        <v>-26062.6</v>
      </c>
      <c r="H15" s="77">
        <v>100</v>
      </c>
      <c r="I15" s="77">
        <v>-99.663382400000003</v>
      </c>
      <c r="J15" s="78">
        <v>1</v>
      </c>
      <c r="K15" s="78">
        <v>-5.0000000000000001E-4</v>
      </c>
      <c r="BF15" s="16" t="s">
        <v>127</v>
      </c>
    </row>
    <row r="16" spans="1:60">
      <c r="B16" t="s">
        <v>541</v>
      </c>
      <c r="C16" t="s">
        <v>542</v>
      </c>
      <c r="D16" t="s">
        <v>123</v>
      </c>
      <c r="E16" t="s">
        <v>540</v>
      </c>
      <c r="F16" t="s">
        <v>106</v>
      </c>
      <c r="G16" s="77">
        <v>6</v>
      </c>
      <c r="H16" s="77">
        <v>1.1156249999999999E-4</v>
      </c>
      <c r="I16" s="77">
        <v>2.5596899999999999E-8</v>
      </c>
      <c r="J16" s="78">
        <v>0</v>
      </c>
      <c r="K16" s="78">
        <v>0</v>
      </c>
      <c r="BF16" s="16" t="s">
        <v>128</v>
      </c>
    </row>
    <row r="17" spans="2:58">
      <c r="B17" t="s">
        <v>543</v>
      </c>
      <c r="C17" t="s">
        <v>544</v>
      </c>
      <c r="D17" t="s">
        <v>123</v>
      </c>
      <c r="E17" t="s">
        <v>540</v>
      </c>
      <c r="F17" t="s">
        <v>106</v>
      </c>
      <c r="G17" s="77">
        <v>8</v>
      </c>
      <c r="H17" s="77">
        <v>1.0535940000000001E-4</v>
      </c>
      <c r="I17" s="77">
        <v>3.2231547648000002E-8</v>
      </c>
      <c r="J17" s="78">
        <v>0</v>
      </c>
      <c r="K17" s="78">
        <v>0</v>
      </c>
      <c r="BF17" s="16" t="s">
        <v>129</v>
      </c>
    </row>
    <row r="18" spans="2:58">
      <c r="B18" t="s">
        <v>223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293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294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295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545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216</v>
      </c>
      <c r="C14" t="s">
        <v>216</v>
      </c>
      <c r="E14" t="s">
        <v>216</v>
      </c>
      <c r="H14" s="77">
        <v>0</v>
      </c>
      <c r="I14" t="s">
        <v>216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546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216</v>
      </c>
      <c r="C16" t="s">
        <v>216</v>
      </c>
      <c r="E16" t="s">
        <v>216</v>
      </c>
      <c r="H16" s="77">
        <v>0</v>
      </c>
      <c r="I16" t="s">
        <v>216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547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548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216</v>
      </c>
      <c r="C19" t="s">
        <v>216</v>
      </c>
      <c r="E19" t="s">
        <v>216</v>
      </c>
      <c r="H19" s="77">
        <v>0</v>
      </c>
      <c r="I19" t="s">
        <v>216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549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216</v>
      </c>
      <c r="C21" t="s">
        <v>216</v>
      </c>
      <c r="E21" t="s">
        <v>216</v>
      </c>
      <c r="H21" s="77">
        <v>0</v>
      </c>
      <c r="I21" t="s">
        <v>216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550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216</v>
      </c>
      <c r="C23" t="s">
        <v>216</v>
      </c>
      <c r="E23" t="s">
        <v>216</v>
      </c>
      <c r="H23" s="77">
        <v>0</v>
      </c>
      <c r="I23" t="s">
        <v>216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551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216</v>
      </c>
      <c r="C25" t="s">
        <v>216</v>
      </c>
      <c r="E25" t="s">
        <v>216</v>
      </c>
      <c r="H25" s="77">
        <v>0</v>
      </c>
      <c r="I25" t="s">
        <v>216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221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545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216</v>
      </c>
      <c r="C28" t="s">
        <v>216</v>
      </c>
      <c r="E28" t="s">
        <v>216</v>
      </c>
      <c r="H28" s="77">
        <v>0</v>
      </c>
      <c r="I28" t="s">
        <v>216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546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216</v>
      </c>
      <c r="C30" t="s">
        <v>216</v>
      </c>
      <c r="E30" t="s">
        <v>216</v>
      </c>
      <c r="H30" s="77">
        <v>0</v>
      </c>
      <c r="I30" t="s">
        <v>216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547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548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216</v>
      </c>
      <c r="C33" t="s">
        <v>216</v>
      </c>
      <c r="E33" t="s">
        <v>216</v>
      </c>
      <c r="H33" s="77">
        <v>0</v>
      </c>
      <c r="I33" t="s">
        <v>216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549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216</v>
      </c>
      <c r="C35" t="s">
        <v>216</v>
      </c>
      <c r="E35" t="s">
        <v>216</v>
      </c>
      <c r="H35" s="77">
        <v>0</v>
      </c>
      <c r="I35" t="s">
        <v>216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550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216</v>
      </c>
      <c r="C37" t="s">
        <v>216</v>
      </c>
      <c r="E37" t="s">
        <v>216</v>
      </c>
      <c r="H37" s="77">
        <v>0</v>
      </c>
      <c r="I37" t="s">
        <v>216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551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216</v>
      </c>
      <c r="C39" t="s">
        <v>216</v>
      </c>
      <c r="E39" t="s">
        <v>216</v>
      </c>
      <c r="H39" s="77">
        <v>0</v>
      </c>
      <c r="I39" t="s">
        <v>216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223</v>
      </c>
    </row>
    <row r="41" spans="2:17">
      <c r="B41" t="s">
        <v>293</v>
      </c>
    </row>
    <row r="42" spans="2:17">
      <c r="B42" t="s">
        <v>294</v>
      </c>
    </row>
    <row r="43" spans="2:17">
      <c r="B43" t="s">
        <v>295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552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216</v>
      </c>
      <c r="C14" t="s">
        <v>216</v>
      </c>
      <c r="D14" t="s">
        <v>216</v>
      </c>
      <c r="G14" s="77">
        <v>0</v>
      </c>
      <c r="H14" t="s">
        <v>216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553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216</v>
      </c>
      <c r="C16" t="s">
        <v>216</v>
      </c>
      <c r="D16" t="s">
        <v>216</v>
      </c>
      <c r="G16" s="77">
        <v>0</v>
      </c>
      <c r="H16" t="s">
        <v>216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554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216</v>
      </c>
      <c r="C18" t="s">
        <v>216</v>
      </c>
      <c r="D18" t="s">
        <v>216</v>
      </c>
      <c r="G18" s="77">
        <v>0</v>
      </c>
      <c r="H18" t="s">
        <v>216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555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216</v>
      </c>
      <c r="C20" t="s">
        <v>216</v>
      </c>
      <c r="D20" t="s">
        <v>216</v>
      </c>
      <c r="G20" s="77">
        <v>0</v>
      </c>
      <c r="H20" t="s">
        <v>216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479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216</v>
      </c>
      <c r="C22" t="s">
        <v>216</v>
      </c>
      <c r="D22" t="s">
        <v>216</v>
      </c>
      <c r="G22" s="77">
        <v>0</v>
      </c>
      <c r="H22" t="s">
        <v>216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221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291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216</v>
      </c>
      <c r="C25" t="s">
        <v>216</v>
      </c>
      <c r="D25" t="s">
        <v>216</v>
      </c>
      <c r="G25" s="77">
        <v>0</v>
      </c>
      <c r="H25" t="s">
        <v>216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556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216</v>
      </c>
      <c r="C27" t="s">
        <v>216</v>
      </c>
      <c r="D27" t="s">
        <v>216</v>
      </c>
      <c r="G27" s="77">
        <v>0</v>
      </c>
      <c r="H27" t="s">
        <v>216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293</v>
      </c>
    </row>
    <row r="29" spans="2:16">
      <c r="B29" t="s">
        <v>294</v>
      </c>
    </row>
    <row r="30" spans="2:16">
      <c r="B30" t="s">
        <v>295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557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216</v>
      </c>
      <c r="C14" t="s">
        <v>216</v>
      </c>
      <c r="D14" s="16"/>
      <c r="E14" s="16"/>
      <c r="F14" t="s">
        <v>216</v>
      </c>
      <c r="G14" t="s">
        <v>216</v>
      </c>
      <c r="J14" s="77">
        <v>0</v>
      </c>
      <c r="K14" t="s">
        <v>216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558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216</v>
      </c>
      <c r="C16" t="s">
        <v>216</v>
      </c>
      <c r="D16" s="16"/>
      <c r="E16" s="16"/>
      <c r="F16" t="s">
        <v>216</v>
      </c>
      <c r="G16" t="s">
        <v>216</v>
      </c>
      <c r="J16" s="77">
        <v>0</v>
      </c>
      <c r="K16" t="s">
        <v>216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298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216</v>
      </c>
      <c r="C18" t="s">
        <v>216</v>
      </c>
      <c r="D18" s="16"/>
      <c r="E18" s="16"/>
      <c r="F18" t="s">
        <v>216</v>
      </c>
      <c r="G18" t="s">
        <v>216</v>
      </c>
      <c r="J18" s="77">
        <v>0</v>
      </c>
      <c r="K18" t="s">
        <v>216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479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216</v>
      </c>
      <c r="C20" t="s">
        <v>216</v>
      </c>
      <c r="D20" s="16"/>
      <c r="E20" s="16"/>
      <c r="F20" t="s">
        <v>216</v>
      </c>
      <c r="G20" t="s">
        <v>216</v>
      </c>
      <c r="J20" s="77">
        <v>0</v>
      </c>
      <c r="K20" t="s">
        <v>216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221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559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216</v>
      </c>
      <c r="C23" t="s">
        <v>216</v>
      </c>
      <c r="D23" s="16"/>
      <c r="E23" s="16"/>
      <c r="F23" t="s">
        <v>216</v>
      </c>
      <c r="G23" t="s">
        <v>216</v>
      </c>
      <c r="J23" s="77">
        <v>0</v>
      </c>
      <c r="K23" t="s">
        <v>216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560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216</v>
      </c>
      <c r="C25" t="s">
        <v>216</v>
      </c>
      <c r="D25" s="16"/>
      <c r="E25" s="16"/>
      <c r="F25" t="s">
        <v>216</v>
      </c>
      <c r="G25" t="s">
        <v>216</v>
      </c>
      <c r="J25" s="77">
        <v>0</v>
      </c>
      <c r="K25" t="s">
        <v>216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223</v>
      </c>
      <c r="D26" s="16"/>
      <c r="E26" s="16"/>
      <c r="F26" s="16"/>
    </row>
    <row r="27" spans="2:19">
      <c r="B27" t="s">
        <v>293</v>
      </c>
      <c r="D27" s="16"/>
      <c r="E27" s="16"/>
      <c r="F27" s="16"/>
    </row>
    <row r="28" spans="2:19">
      <c r="B28" t="s">
        <v>294</v>
      </c>
      <c r="D28" s="16"/>
      <c r="E28" s="16"/>
      <c r="F28" s="16"/>
    </row>
    <row r="29" spans="2:19">
      <c r="B29" t="s">
        <v>295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3.66</v>
      </c>
      <c r="K11" s="7"/>
      <c r="L11" s="7"/>
      <c r="M11" s="76">
        <v>3.6400000000000002E-2</v>
      </c>
      <c r="N11" s="75">
        <v>727000</v>
      </c>
      <c r="O11" s="7"/>
      <c r="P11" s="75">
        <v>734.48810000000003</v>
      </c>
      <c r="Q11" s="7"/>
      <c r="R11" s="76">
        <v>1</v>
      </c>
      <c r="S11" s="76">
        <v>3.5999999999999999E-3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3.66</v>
      </c>
      <c r="M12" s="80">
        <v>3.6400000000000002E-2</v>
      </c>
      <c r="N12" s="81">
        <v>727000</v>
      </c>
      <c r="P12" s="81">
        <v>734.48810000000003</v>
      </c>
      <c r="R12" s="80">
        <v>1</v>
      </c>
      <c r="S12" s="80">
        <v>3.5999999999999999E-3</v>
      </c>
    </row>
    <row r="13" spans="2:81">
      <c r="B13" s="79" t="s">
        <v>557</v>
      </c>
      <c r="C13" s="16"/>
      <c r="D13" s="16"/>
      <c r="E13" s="16"/>
      <c r="J13" s="81">
        <v>3.66</v>
      </c>
      <c r="M13" s="80">
        <v>3.6400000000000002E-2</v>
      </c>
      <c r="N13" s="81">
        <v>727000</v>
      </c>
      <c r="P13" s="81">
        <v>734.48810000000003</v>
      </c>
      <c r="R13" s="80">
        <v>1</v>
      </c>
      <c r="S13" s="80">
        <v>3.5999999999999999E-3</v>
      </c>
    </row>
    <row r="14" spans="2:81">
      <c r="B14" t="s">
        <v>561</v>
      </c>
      <c r="C14" t="s">
        <v>562</v>
      </c>
      <c r="D14" t="s">
        <v>123</v>
      </c>
      <c r="E14" t="s">
        <v>563</v>
      </c>
      <c r="F14" t="s">
        <v>564</v>
      </c>
      <c r="G14" t="s">
        <v>365</v>
      </c>
      <c r="H14" t="s">
        <v>206</v>
      </c>
      <c r="I14" t="s">
        <v>565</v>
      </c>
      <c r="J14" s="77">
        <v>3.66</v>
      </c>
      <c r="K14" t="s">
        <v>102</v>
      </c>
      <c r="L14" s="78">
        <v>3.6400000000000002E-2</v>
      </c>
      <c r="M14" s="78">
        <v>3.6400000000000002E-2</v>
      </c>
      <c r="N14" s="77">
        <v>727000</v>
      </c>
      <c r="O14" s="77">
        <v>101.03</v>
      </c>
      <c r="P14" s="77">
        <v>734.48810000000003</v>
      </c>
      <c r="Q14" s="78">
        <v>1.5E-3</v>
      </c>
      <c r="R14" s="78">
        <v>1</v>
      </c>
      <c r="S14" s="78">
        <v>3.5999999999999999E-3</v>
      </c>
    </row>
    <row r="15" spans="2:81">
      <c r="B15" s="79" t="s">
        <v>558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216</v>
      </c>
      <c r="C16" t="s">
        <v>216</v>
      </c>
      <c r="D16" s="16"/>
      <c r="E16" s="16"/>
      <c r="F16" t="s">
        <v>216</v>
      </c>
      <c r="G16" t="s">
        <v>216</v>
      </c>
      <c r="J16" s="77">
        <v>0</v>
      </c>
      <c r="K16" t="s">
        <v>216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298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216</v>
      </c>
      <c r="C18" t="s">
        <v>216</v>
      </c>
      <c r="D18" s="16"/>
      <c r="E18" s="16"/>
      <c r="F18" t="s">
        <v>216</v>
      </c>
      <c r="G18" t="s">
        <v>216</v>
      </c>
      <c r="J18" s="77">
        <v>0</v>
      </c>
      <c r="K18" t="s">
        <v>216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479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216</v>
      </c>
      <c r="C20" t="s">
        <v>216</v>
      </c>
      <c r="D20" s="16"/>
      <c r="E20" s="16"/>
      <c r="F20" t="s">
        <v>216</v>
      </c>
      <c r="G20" t="s">
        <v>216</v>
      </c>
      <c r="J20" s="77">
        <v>0</v>
      </c>
      <c r="K20" t="s">
        <v>216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221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299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216</v>
      </c>
      <c r="C23" t="s">
        <v>216</v>
      </c>
      <c r="D23" s="16"/>
      <c r="E23" s="16"/>
      <c r="F23" t="s">
        <v>216</v>
      </c>
      <c r="G23" t="s">
        <v>216</v>
      </c>
      <c r="J23" s="77">
        <v>0</v>
      </c>
      <c r="K23" t="s">
        <v>216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300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216</v>
      </c>
      <c r="C25" t="s">
        <v>216</v>
      </c>
      <c r="D25" s="16"/>
      <c r="E25" s="16"/>
      <c r="F25" t="s">
        <v>216</v>
      </c>
      <c r="G25" t="s">
        <v>216</v>
      </c>
      <c r="J25" s="77">
        <v>0</v>
      </c>
      <c r="K25" t="s">
        <v>216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223</v>
      </c>
      <c r="C26" s="16"/>
      <c r="D26" s="16"/>
      <c r="E26" s="16"/>
    </row>
    <row r="27" spans="2:19">
      <c r="B27" t="s">
        <v>293</v>
      </c>
      <c r="C27" s="16"/>
      <c r="D27" s="16"/>
      <c r="E27" s="16"/>
    </row>
    <row r="28" spans="2:19">
      <c r="B28" t="s">
        <v>294</v>
      </c>
      <c r="C28" s="16"/>
      <c r="D28" s="16"/>
      <c r="E28" s="16"/>
    </row>
    <row r="29" spans="2:19">
      <c r="B29" t="s">
        <v>295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216</v>
      </c>
      <c r="C13" t="s">
        <v>216</v>
      </c>
      <c r="D13" s="16"/>
      <c r="E13" s="16"/>
      <c r="F13" t="s">
        <v>216</v>
      </c>
      <c r="G13" t="s">
        <v>216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221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299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216</v>
      </c>
      <c r="C16" t="s">
        <v>216</v>
      </c>
      <c r="D16" s="16"/>
      <c r="E16" s="16"/>
      <c r="F16" t="s">
        <v>216</v>
      </c>
      <c r="G16" t="s">
        <v>216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300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216</v>
      </c>
      <c r="C18" t="s">
        <v>216</v>
      </c>
      <c r="D18" s="16"/>
      <c r="E18" s="16"/>
      <c r="F18" t="s">
        <v>216</v>
      </c>
      <c r="G18" t="s">
        <v>216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223</v>
      </c>
      <c r="C19" s="16"/>
      <c r="D19" s="16"/>
      <c r="E19" s="16"/>
    </row>
    <row r="20" spans="2:13">
      <c r="B20" t="s">
        <v>293</v>
      </c>
      <c r="C20" s="16"/>
      <c r="D20" s="16"/>
      <c r="E20" s="16"/>
    </row>
    <row r="21" spans="2:13">
      <c r="B21" t="s">
        <v>294</v>
      </c>
      <c r="C21" s="16"/>
      <c r="D21" s="16"/>
      <c r="E21" s="16"/>
    </row>
    <row r="22" spans="2:13">
      <c r="B22" t="s">
        <v>295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A586"/>
  <sheetViews>
    <sheetView rightToLeft="1" tabSelected="1" topLeftCell="A13" workbookViewId="0">
      <selection activeCell="I30" sqref="I3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3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3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A8" s="16"/>
    </row>
    <row r="9" spans="2:53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A9" s="16"/>
    </row>
    <row r="10" spans="2:53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BA10" s="16"/>
    </row>
    <row r="11" spans="2:53" s="23" customFormat="1" ht="18" customHeight="1">
      <c r="B11" s="24" t="s">
        <v>140</v>
      </c>
      <c r="C11" s="7"/>
      <c r="D11" s="7"/>
      <c r="E11" s="7"/>
      <c r="F11" s="75">
        <v>7184450.6699999999</v>
      </c>
      <c r="G11" s="7"/>
      <c r="H11" s="75">
        <v>32914.070463147858</v>
      </c>
      <c r="I11" s="7"/>
      <c r="J11" s="76">
        <v>1</v>
      </c>
      <c r="K11" s="76">
        <v>0.16350000000000001</v>
      </c>
      <c r="L11" s="19"/>
      <c r="M11" s="19"/>
      <c r="N11" s="19"/>
      <c r="O11" s="19"/>
      <c r="P11" s="19"/>
      <c r="Q11" s="19"/>
      <c r="R11" s="19"/>
      <c r="S11" s="19"/>
      <c r="BA11" s="16"/>
    </row>
    <row r="12" spans="2:53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3">
      <c r="B13" s="79" t="s">
        <v>566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3">
      <c r="B14" t="s">
        <v>216</v>
      </c>
      <c r="C14" t="s">
        <v>216</v>
      </c>
      <c r="D14" t="s">
        <v>216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3">
      <c r="B15" s="79" t="s">
        <v>567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3">
      <c r="B16" t="s">
        <v>216</v>
      </c>
      <c r="C16" t="s">
        <v>216</v>
      </c>
      <c r="D16" t="s">
        <v>216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568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216</v>
      </c>
      <c r="C18" t="s">
        <v>216</v>
      </c>
      <c r="D18" t="s">
        <v>216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569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216</v>
      </c>
      <c r="C20" t="s">
        <v>216</v>
      </c>
      <c r="D20" t="s">
        <v>216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221</v>
      </c>
      <c r="C21" s="16"/>
      <c r="F21" s="81">
        <v>7184450.6699999999</v>
      </c>
      <c r="H21" s="81">
        <v>32914.070463147858</v>
      </c>
      <c r="J21" s="80">
        <v>1</v>
      </c>
      <c r="K21" s="80">
        <v>0.16350000000000001</v>
      </c>
    </row>
    <row r="22" spans="2:11">
      <c r="B22" s="79" t="s">
        <v>570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216</v>
      </c>
      <c r="C23" t="s">
        <v>216</v>
      </c>
      <c r="D23" t="s">
        <v>216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571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216</v>
      </c>
      <c r="C25" t="s">
        <v>216</v>
      </c>
      <c r="D25" t="s">
        <v>216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572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216</v>
      </c>
      <c r="C27" t="s">
        <v>216</v>
      </c>
      <c r="D27" t="s">
        <v>216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573</v>
      </c>
      <c r="C28" s="16"/>
      <c r="F28" s="81">
        <v>7184450.6699999999</v>
      </c>
      <c r="H28" s="81">
        <v>32914.070463147858</v>
      </c>
      <c r="J28" s="80">
        <v>1</v>
      </c>
      <c r="K28" s="80">
        <v>0.16350000000000001</v>
      </c>
    </row>
    <row r="29" spans="2:11">
      <c r="B29" t="s">
        <v>574</v>
      </c>
      <c r="C29" t="s">
        <v>575</v>
      </c>
      <c r="D29" t="s">
        <v>106</v>
      </c>
      <c r="E29" t="s">
        <v>576</v>
      </c>
      <c r="F29" s="77">
        <v>1500000</v>
      </c>
      <c r="G29" s="77">
        <v>100</v>
      </c>
      <c r="H29" s="77">
        <v>5736</v>
      </c>
      <c r="I29" s="78">
        <v>3.5999999999999999E-3</v>
      </c>
      <c r="J29" s="78">
        <v>0.17430000000000001</v>
      </c>
      <c r="K29" s="78">
        <v>2.8500000000000001E-2</v>
      </c>
    </row>
    <row r="30" spans="2:11">
      <c r="B30" t="s">
        <v>577</v>
      </c>
      <c r="C30">
        <v>74260</v>
      </c>
      <c r="D30" t="s">
        <v>106</v>
      </c>
      <c r="E30" t="s">
        <v>578</v>
      </c>
      <c r="F30" s="77">
        <v>2600000</v>
      </c>
      <c r="G30" s="77">
        <v>100</v>
      </c>
      <c r="H30" s="77">
        <v>9942.4</v>
      </c>
      <c r="I30" s="78">
        <v>2.6599999999999996E-4</v>
      </c>
      <c r="J30" s="78">
        <v>0.30209999999999998</v>
      </c>
      <c r="K30" s="78">
        <v>4.9399999999999999E-2</v>
      </c>
    </row>
    <row r="31" spans="2:11">
      <c r="B31" t="s">
        <v>579</v>
      </c>
      <c r="C31">
        <v>74258</v>
      </c>
      <c r="D31" t="s">
        <v>106</v>
      </c>
      <c r="E31" t="s">
        <v>576</v>
      </c>
      <c r="F31" s="77">
        <v>1500000</v>
      </c>
      <c r="G31" s="77">
        <v>100</v>
      </c>
      <c r="H31" s="77">
        <v>5736</v>
      </c>
      <c r="I31" s="78">
        <v>0.01</v>
      </c>
      <c r="J31" s="78">
        <v>0.17430000000000001</v>
      </c>
      <c r="K31" s="78">
        <v>2.8500000000000001E-2</v>
      </c>
    </row>
    <row r="32" spans="2:11">
      <c r="B32" t="s">
        <v>580</v>
      </c>
      <c r="C32">
        <v>74257</v>
      </c>
      <c r="D32" t="s">
        <v>106</v>
      </c>
      <c r="E32" t="s">
        <v>581</v>
      </c>
      <c r="F32" s="77">
        <v>84450.67</v>
      </c>
      <c r="G32" s="77">
        <v>1784.7531580000018</v>
      </c>
      <c r="H32" s="77">
        <v>5763.6704631478597</v>
      </c>
      <c r="I32" s="78">
        <v>1.1459999999999999E-4</v>
      </c>
      <c r="J32" s="78">
        <v>0.17510000000000001</v>
      </c>
      <c r="K32" s="78">
        <v>2.86E-2</v>
      </c>
    </row>
    <row r="33" spans="2:11">
      <c r="B33" t="s">
        <v>582</v>
      </c>
      <c r="C33">
        <v>74203</v>
      </c>
      <c r="D33" t="s">
        <v>106</v>
      </c>
      <c r="E33" t="s">
        <v>238</v>
      </c>
      <c r="F33" s="77">
        <v>1500000</v>
      </c>
      <c r="G33" s="77">
        <v>100</v>
      </c>
      <c r="H33" s="77">
        <v>5736</v>
      </c>
      <c r="I33" s="78">
        <v>7.0330000000000002E-4</v>
      </c>
      <c r="J33" s="78">
        <v>0.17430000000000001</v>
      </c>
      <c r="K33" s="78">
        <v>2.8500000000000001E-2</v>
      </c>
    </row>
    <row r="34" spans="2:11">
      <c r="B34" t="s">
        <v>223</v>
      </c>
      <c r="C34" s="16"/>
    </row>
    <row r="35" spans="2:11">
      <c r="B35" t="s">
        <v>293</v>
      </c>
      <c r="C35" s="16"/>
    </row>
    <row r="36" spans="2:11">
      <c r="B36" t="s">
        <v>294</v>
      </c>
      <c r="C36" s="16"/>
    </row>
    <row r="37" spans="2:11">
      <c r="B37" t="s">
        <v>295</v>
      </c>
      <c r="C37" s="16"/>
    </row>
    <row r="38" spans="2:11">
      <c r="C38" s="16"/>
    </row>
    <row r="39" spans="2:11">
      <c r="C39" s="16"/>
    </row>
    <row r="40" spans="2:11">
      <c r="C40" s="16"/>
    </row>
    <row r="41" spans="2:11">
      <c r="C41" s="16"/>
    </row>
    <row r="42" spans="2:11">
      <c r="C42" s="16"/>
    </row>
    <row r="43" spans="2:11">
      <c r="C43" s="16"/>
    </row>
    <row r="44" spans="2:11">
      <c r="C44" s="16"/>
    </row>
    <row r="45" spans="2:11">
      <c r="C45" s="16"/>
    </row>
    <row r="46" spans="2:11">
      <c r="C46" s="16"/>
    </row>
    <row r="47" spans="2:11"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P1:XFD1048576 A1:O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583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216</v>
      </c>
      <c r="C13" t="s">
        <v>216</v>
      </c>
      <c r="D13" t="s">
        <v>216</v>
      </c>
      <c r="E13" t="s">
        <v>216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532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216</v>
      </c>
      <c r="C15" t="s">
        <v>216</v>
      </c>
      <c r="D15" t="s">
        <v>216</v>
      </c>
      <c r="E15" t="s">
        <v>216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223</v>
      </c>
      <c r="C16" s="16"/>
      <c r="D16" s="16"/>
    </row>
    <row r="17" spans="2:4">
      <c r="B17" t="s">
        <v>293</v>
      </c>
      <c r="C17" s="16"/>
      <c r="D17" s="16"/>
    </row>
    <row r="18" spans="2:4">
      <c r="B18" t="s">
        <v>294</v>
      </c>
      <c r="C18" s="16"/>
      <c r="D18" s="16"/>
    </row>
    <row r="19" spans="2:4">
      <c r="B19" t="s">
        <v>295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533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216</v>
      </c>
      <c r="C14" t="s">
        <v>216</v>
      </c>
      <c r="D14" t="s">
        <v>216</v>
      </c>
      <c r="E14" t="s">
        <v>216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534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216</v>
      </c>
      <c r="C16" t="s">
        <v>216</v>
      </c>
      <c r="D16" t="s">
        <v>216</v>
      </c>
      <c r="E16" t="s">
        <v>216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584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216</v>
      </c>
      <c r="C18" t="s">
        <v>216</v>
      </c>
      <c r="D18" t="s">
        <v>216</v>
      </c>
      <c r="E18" t="s">
        <v>216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535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216</v>
      </c>
      <c r="C20" t="s">
        <v>216</v>
      </c>
      <c r="D20" t="s">
        <v>216</v>
      </c>
      <c r="E20" t="s">
        <v>216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479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216</v>
      </c>
      <c r="C22" t="s">
        <v>216</v>
      </c>
      <c r="D22" t="s">
        <v>216</v>
      </c>
      <c r="E22" t="s">
        <v>216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221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533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216</v>
      </c>
      <c r="C25" t="s">
        <v>216</v>
      </c>
      <c r="D25" t="s">
        <v>216</v>
      </c>
      <c r="E25" t="s">
        <v>216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536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216</v>
      </c>
      <c r="C27" t="s">
        <v>216</v>
      </c>
      <c r="D27" t="s">
        <v>216</v>
      </c>
      <c r="E27" t="s">
        <v>216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535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216</v>
      </c>
      <c r="C29" t="s">
        <v>216</v>
      </c>
      <c r="D29" t="s">
        <v>216</v>
      </c>
      <c r="E29" t="s">
        <v>216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537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216</v>
      </c>
      <c r="C31" t="s">
        <v>216</v>
      </c>
      <c r="D31" t="s">
        <v>216</v>
      </c>
      <c r="E31" t="s">
        <v>216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479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216</v>
      </c>
      <c r="C33" t="s">
        <v>216</v>
      </c>
      <c r="D33" t="s">
        <v>216</v>
      </c>
      <c r="E33" t="s">
        <v>216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223</v>
      </c>
      <c r="C34" s="16"/>
      <c r="D34" s="16"/>
    </row>
    <row r="35" spans="2:12">
      <c r="B35" t="s">
        <v>293</v>
      </c>
      <c r="C35" s="16"/>
      <c r="D35" s="16"/>
    </row>
    <row r="36" spans="2:12">
      <c r="B36" t="s">
        <v>294</v>
      </c>
      <c r="C36" s="16"/>
      <c r="D36" s="16"/>
    </row>
    <row r="37" spans="2:12">
      <c r="B37" t="s">
        <v>295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9" workbookViewId="0">
      <selection activeCell="L12" sqref="K12:L34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15880.081123159</v>
      </c>
      <c r="K11" s="76">
        <f>J11/$J$11</f>
        <v>1</v>
      </c>
      <c r="L11" s="76">
        <f>J11/'סכום נכסי הקרן'!$C$42</f>
        <v>7.818921739560121E-2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J13+J15</f>
        <v>15880.081123159</v>
      </c>
      <c r="K12" s="80">
        <f t="shared" ref="K12:K34" si="0">J12/$J$11</f>
        <v>1</v>
      </c>
      <c r="L12" s="80">
        <f>J12/'סכום נכסי הקרן'!$C$42</f>
        <v>7.818921739560121E-2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J14</f>
        <v>14099.41504</v>
      </c>
      <c r="K13" s="80">
        <f t="shared" si="0"/>
        <v>0.88786794794378388</v>
      </c>
      <c r="L13" s="80">
        <f>J13/'סכום נכסי הקרן'!$C$42</f>
        <v>6.9421700000362851E-2</v>
      </c>
    </row>
    <row r="14" spans="2:13">
      <c r="B14" t="s">
        <v>202</v>
      </c>
      <c r="C14" t="s">
        <v>203</v>
      </c>
      <c r="D14" t="s">
        <v>204</v>
      </c>
      <c r="E14" t="s">
        <v>205</v>
      </c>
      <c r="F14" t="s">
        <v>206</v>
      </c>
      <c r="G14" t="s">
        <v>102</v>
      </c>
      <c r="H14" s="78">
        <v>0</v>
      </c>
      <c r="I14" s="78">
        <v>0</v>
      </c>
      <c r="J14" s="77">
        <f>12301.41504+1798</f>
        <v>14099.41504</v>
      </c>
      <c r="K14" s="78">
        <f t="shared" si="0"/>
        <v>0.88786794794378388</v>
      </c>
      <c r="L14" s="78">
        <f>J14/'סכום נכסי הקרן'!$C$42</f>
        <v>6.9421700000362851E-2</v>
      </c>
    </row>
    <row r="15" spans="2:13">
      <c r="B15" s="79" t="s">
        <v>207</v>
      </c>
      <c r="C15" s="26"/>
      <c r="D15" s="27"/>
      <c r="E15" s="27"/>
      <c r="F15" s="27"/>
      <c r="G15" s="27"/>
      <c r="H15" s="27"/>
      <c r="I15" s="80">
        <v>0</v>
      </c>
      <c r="J15" s="81">
        <v>1780.666083159</v>
      </c>
      <c r="K15" s="80">
        <f t="shared" si="0"/>
        <v>0.11213205205621612</v>
      </c>
      <c r="L15" s="80">
        <f>J15/'סכום נכסי הקרן'!$C$42</f>
        <v>8.7675173952383549E-3</v>
      </c>
    </row>
    <row r="16" spans="2:13">
      <c r="B16" t="s">
        <v>208</v>
      </c>
      <c r="C16" t="s">
        <v>209</v>
      </c>
      <c r="D16" t="s">
        <v>204</v>
      </c>
      <c r="E16" t="s">
        <v>205</v>
      </c>
      <c r="F16" t="s">
        <v>206</v>
      </c>
      <c r="G16" t="s">
        <v>110</v>
      </c>
      <c r="H16" s="78">
        <v>0</v>
      </c>
      <c r="I16" s="78">
        <v>0</v>
      </c>
      <c r="J16" s="77">
        <v>261.426125399</v>
      </c>
      <c r="K16" s="78">
        <f t="shared" si="0"/>
        <v>1.6462518256140677E-2</v>
      </c>
      <c r="L16" s="78">
        <f>J16/'סכום נכסי הקרן'!$C$42</f>
        <v>1.2871914188084372E-3</v>
      </c>
    </row>
    <row r="17" spans="2:12">
      <c r="B17" t="s">
        <v>210</v>
      </c>
      <c r="C17" t="s">
        <v>211</v>
      </c>
      <c r="D17" t="s">
        <v>204</v>
      </c>
      <c r="E17" t="s">
        <v>205</v>
      </c>
      <c r="F17" t="s">
        <v>206</v>
      </c>
      <c r="G17" t="s">
        <v>106</v>
      </c>
      <c r="H17" s="78">
        <v>0</v>
      </c>
      <c r="I17" s="78">
        <v>0</v>
      </c>
      <c r="J17" s="77">
        <v>7691.3393040000001</v>
      </c>
      <c r="K17" s="78">
        <f t="shared" si="0"/>
        <v>0.48433879174478511</v>
      </c>
      <c r="L17" s="78">
        <f>J17/'סכום נכסי הקרן'!$C$42</f>
        <v>3.7870071080855827E-2</v>
      </c>
    </row>
    <row r="18" spans="2:12">
      <c r="B18" t="s">
        <v>212</v>
      </c>
      <c r="C18" t="s">
        <v>211</v>
      </c>
      <c r="D18" t="s">
        <v>204</v>
      </c>
      <c r="E18" t="s">
        <v>205</v>
      </c>
      <c r="F18" t="s">
        <v>206</v>
      </c>
      <c r="G18" t="s">
        <v>106</v>
      </c>
      <c r="H18" s="78">
        <v>0</v>
      </c>
      <c r="I18" s="78">
        <v>0</v>
      </c>
      <c r="J18" s="77">
        <v>-7154.4583462399996</v>
      </c>
      <c r="K18" s="78">
        <f t="shared" si="0"/>
        <v>-0.45053033991156177</v>
      </c>
      <c r="L18" s="78">
        <f>J18/'סכום נכסי הקרן'!$C$42</f>
        <v>-3.5226614690659214E-2</v>
      </c>
    </row>
    <row r="19" spans="2:12">
      <c r="B19" t="s">
        <v>213</v>
      </c>
      <c r="C19" t="s">
        <v>214</v>
      </c>
      <c r="D19" t="s">
        <v>204</v>
      </c>
      <c r="E19" t="s">
        <v>205</v>
      </c>
      <c r="F19" t="s">
        <v>206</v>
      </c>
      <c r="G19" t="s">
        <v>113</v>
      </c>
      <c r="H19" s="78">
        <v>0</v>
      </c>
      <c r="I19" s="78">
        <v>0</v>
      </c>
      <c r="J19" s="77">
        <v>982.35900000000004</v>
      </c>
      <c r="K19" s="78">
        <f t="shared" si="0"/>
        <v>6.1861081966852124E-2</v>
      </c>
      <c r="L19" s="78">
        <f>J19/'סכום נכסי הקרן'!$C$42</f>
        <v>4.8368695862333064E-3</v>
      </c>
    </row>
    <row r="20" spans="2:12">
      <c r="B20" s="79" t="s">
        <v>215</v>
      </c>
      <c r="D20" s="16"/>
      <c r="I20" s="80">
        <v>0</v>
      </c>
      <c r="J20" s="81">
        <v>0</v>
      </c>
      <c r="K20" s="80">
        <f t="shared" si="0"/>
        <v>0</v>
      </c>
      <c r="L20" s="80">
        <f>J20/'סכום נכסי הקרן'!$C$42</f>
        <v>0</v>
      </c>
    </row>
    <row r="21" spans="2:12">
      <c r="B21" t="s">
        <v>216</v>
      </c>
      <c r="C21" t="s">
        <v>216</v>
      </c>
      <c r="D21" s="16"/>
      <c r="E21" t="s">
        <v>216</v>
      </c>
      <c r="G21" t="s">
        <v>216</v>
      </c>
      <c r="H21" s="78">
        <v>0</v>
      </c>
      <c r="I21" s="78">
        <v>0</v>
      </c>
      <c r="J21" s="77">
        <v>0</v>
      </c>
      <c r="K21" s="78">
        <f t="shared" si="0"/>
        <v>0</v>
      </c>
      <c r="L21" s="78">
        <f>J21/'סכום נכסי הקרן'!$C$42</f>
        <v>0</v>
      </c>
    </row>
    <row r="22" spans="2:12">
      <c r="B22" s="79" t="s">
        <v>217</v>
      </c>
      <c r="D22" s="16"/>
      <c r="I22" s="80">
        <v>0</v>
      </c>
      <c r="J22" s="81">
        <v>0</v>
      </c>
      <c r="K22" s="80">
        <f t="shared" si="0"/>
        <v>0</v>
      </c>
      <c r="L22" s="80">
        <f>J22/'סכום נכסי הקרן'!$C$42</f>
        <v>0</v>
      </c>
    </row>
    <row r="23" spans="2:12">
      <c r="B23" t="s">
        <v>216</v>
      </c>
      <c r="C23" t="s">
        <v>216</v>
      </c>
      <c r="D23" s="16"/>
      <c r="E23" t="s">
        <v>216</v>
      </c>
      <c r="G23" t="s">
        <v>216</v>
      </c>
      <c r="H23" s="78">
        <v>0</v>
      </c>
      <c r="I23" s="78">
        <v>0</v>
      </c>
      <c r="J23" s="77">
        <v>0</v>
      </c>
      <c r="K23" s="78">
        <f t="shared" si="0"/>
        <v>0</v>
      </c>
      <c r="L23" s="78">
        <f>J23/'סכום נכסי הקרן'!$C$42</f>
        <v>0</v>
      </c>
    </row>
    <row r="24" spans="2:12">
      <c r="B24" s="79" t="s">
        <v>218</v>
      </c>
      <c r="D24" s="16"/>
      <c r="I24" s="80">
        <v>0</v>
      </c>
      <c r="J24" s="81">
        <v>0</v>
      </c>
      <c r="K24" s="80">
        <f t="shared" si="0"/>
        <v>0</v>
      </c>
      <c r="L24" s="80">
        <f>J24/'סכום נכסי הקרן'!$C$42</f>
        <v>0</v>
      </c>
    </row>
    <row r="25" spans="2:12">
      <c r="B25" t="s">
        <v>216</v>
      </c>
      <c r="C25" t="s">
        <v>216</v>
      </c>
      <c r="D25" s="16"/>
      <c r="E25" t="s">
        <v>216</v>
      </c>
      <c r="G25" t="s">
        <v>216</v>
      </c>
      <c r="H25" s="78">
        <v>0</v>
      </c>
      <c r="I25" s="78">
        <v>0</v>
      </c>
      <c r="J25" s="77">
        <v>0</v>
      </c>
      <c r="K25" s="78">
        <f t="shared" si="0"/>
        <v>0</v>
      </c>
      <c r="L25" s="78">
        <f>J25/'סכום נכסי הקרן'!$C$42</f>
        <v>0</v>
      </c>
    </row>
    <row r="26" spans="2:12">
      <c r="B26" s="79" t="s">
        <v>219</v>
      </c>
      <c r="D26" s="16"/>
      <c r="I26" s="80">
        <v>0</v>
      </c>
      <c r="J26" s="81">
        <v>0</v>
      </c>
      <c r="K26" s="80">
        <f t="shared" si="0"/>
        <v>0</v>
      </c>
      <c r="L26" s="80">
        <f>J26/'סכום נכסי הקרן'!$C$42</f>
        <v>0</v>
      </c>
    </row>
    <row r="27" spans="2:12">
      <c r="B27" t="s">
        <v>216</v>
      </c>
      <c r="C27" t="s">
        <v>216</v>
      </c>
      <c r="D27" s="16"/>
      <c r="E27" t="s">
        <v>216</v>
      </c>
      <c r="G27" t="s">
        <v>216</v>
      </c>
      <c r="H27" s="78">
        <v>0</v>
      </c>
      <c r="I27" s="78">
        <v>0</v>
      </c>
      <c r="J27" s="77">
        <v>0</v>
      </c>
      <c r="K27" s="78">
        <f t="shared" si="0"/>
        <v>0</v>
      </c>
      <c r="L27" s="78">
        <f>J27/'סכום נכסי הקרן'!$C$42</f>
        <v>0</v>
      </c>
    </row>
    <row r="28" spans="2:12">
      <c r="B28" s="79" t="s">
        <v>220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t="s">
        <v>216</v>
      </c>
      <c r="C29" t="s">
        <v>216</v>
      </c>
      <c r="D29" s="16"/>
      <c r="E29" t="s">
        <v>216</v>
      </c>
      <c r="G29" t="s">
        <v>216</v>
      </c>
      <c r="H29" s="78">
        <v>0</v>
      </c>
      <c r="I29" s="78">
        <v>0</v>
      </c>
      <c r="J29" s="77">
        <v>0</v>
      </c>
      <c r="K29" s="78">
        <f t="shared" si="0"/>
        <v>0</v>
      </c>
      <c r="L29" s="78">
        <f>J29/'סכום נכסי הקרן'!$C$42</f>
        <v>0</v>
      </c>
    </row>
    <row r="30" spans="2:12">
      <c r="B30" s="79" t="s">
        <v>221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s="79" t="s">
        <v>222</v>
      </c>
      <c r="D31" s="16"/>
      <c r="I31" s="80">
        <v>0</v>
      </c>
      <c r="J31" s="81">
        <v>0</v>
      </c>
      <c r="K31" s="80">
        <f t="shared" si="0"/>
        <v>0</v>
      </c>
      <c r="L31" s="80">
        <f>J31/'סכום נכסי הקרן'!$C$42</f>
        <v>0</v>
      </c>
    </row>
    <row r="32" spans="2:12">
      <c r="B32" t="s">
        <v>216</v>
      </c>
      <c r="C32" t="s">
        <v>216</v>
      </c>
      <c r="D32" s="16"/>
      <c r="E32" t="s">
        <v>216</v>
      </c>
      <c r="G32" t="s">
        <v>216</v>
      </c>
      <c r="H32" s="78">
        <v>0</v>
      </c>
      <c r="I32" s="78">
        <v>0</v>
      </c>
      <c r="J32" s="77">
        <v>0</v>
      </c>
      <c r="K32" s="78">
        <f t="shared" si="0"/>
        <v>0</v>
      </c>
      <c r="L32" s="78">
        <f>J32/'סכום נכסי הקרן'!$C$42</f>
        <v>0</v>
      </c>
    </row>
    <row r="33" spans="2:12">
      <c r="B33" s="79" t="s">
        <v>220</v>
      </c>
      <c r="D33" s="16"/>
      <c r="I33" s="80">
        <v>0</v>
      </c>
      <c r="J33" s="81">
        <v>0</v>
      </c>
      <c r="K33" s="80">
        <f t="shared" si="0"/>
        <v>0</v>
      </c>
      <c r="L33" s="80">
        <f>J33/'סכום נכסי הקרן'!$C$42</f>
        <v>0</v>
      </c>
    </row>
    <row r="34" spans="2:12">
      <c r="B34" t="s">
        <v>216</v>
      </c>
      <c r="C34" t="s">
        <v>216</v>
      </c>
      <c r="D34" s="16"/>
      <c r="E34" t="s">
        <v>216</v>
      </c>
      <c r="G34" t="s">
        <v>216</v>
      </c>
      <c r="H34" s="78">
        <v>0</v>
      </c>
      <c r="I34" s="78">
        <v>0</v>
      </c>
      <c r="J34" s="77">
        <v>0</v>
      </c>
      <c r="K34" s="78">
        <f t="shared" si="0"/>
        <v>0</v>
      </c>
      <c r="L34" s="78">
        <f>J34/'סכום נכסי הקרן'!$C$42</f>
        <v>0</v>
      </c>
    </row>
    <row r="35" spans="2:12">
      <c r="B35" t="s">
        <v>223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-10897000</v>
      </c>
      <c r="H11" s="7"/>
      <c r="I11" s="75">
        <v>-230.16917380648655</v>
      </c>
      <c r="J11" s="76">
        <v>1</v>
      </c>
      <c r="K11" s="76">
        <v>-1.1000000000000001E-3</v>
      </c>
      <c r="AW11" s="16"/>
    </row>
    <row r="12" spans="2:49">
      <c r="B12" s="79" t="s">
        <v>200</v>
      </c>
      <c r="C12" s="16"/>
      <c r="D12" s="16"/>
      <c r="G12" s="81">
        <v>-10897000</v>
      </c>
      <c r="I12" s="81">
        <v>-230.16917380648655</v>
      </c>
      <c r="J12" s="80">
        <v>1</v>
      </c>
      <c r="K12" s="80">
        <v>-1.1000000000000001E-3</v>
      </c>
    </row>
    <row r="13" spans="2:49">
      <c r="B13" s="79" t="s">
        <v>533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216</v>
      </c>
      <c r="C14" t="s">
        <v>216</v>
      </c>
      <c r="D14" t="s">
        <v>216</v>
      </c>
      <c r="E14" t="s">
        <v>216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534</v>
      </c>
      <c r="C15" s="16"/>
      <c r="D15" s="16"/>
      <c r="G15" s="81">
        <v>-10897000</v>
      </c>
      <c r="I15" s="81">
        <v>-230.16917380648655</v>
      </c>
      <c r="J15" s="80">
        <v>1</v>
      </c>
      <c r="K15" s="80">
        <v>-1.1000000000000001E-3</v>
      </c>
    </row>
    <row r="16" spans="2:49">
      <c r="B16" t="s">
        <v>585</v>
      </c>
      <c r="C16" t="s">
        <v>586</v>
      </c>
      <c r="D16" t="s">
        <v>123</v>
      </c>
      <c r="E16" t="s">
        <v>110</v>
      </c>
      <c r="F16" t="s">
        <v>578</v>
      </c>
      <c r="G16" s="77">
        <v>-1065000</v>
      </c>
      <c r="H16" s="77">
        <v>-5.514247479259474</v>
      </c>
      <c r="I16" s="77">
        <v>58.726735654113398</v>
      </c>
      <c r="J16" s="78">
        <v>-0.25509999999999999</v>
      </c>
      <c r="K16" s="78">
        <v>2.9999999999999997E-4</v>
      </c>
    </row>
    <row r="17" spans="2:11">
      <c r="B17" t="s">
        <v>587</v>
      </c>
      <c r="C17" t="s">
        <v>588</v>
      </c>
      <c r="D17" t="s">
        <v>123</v>
      </c>
      <c r="E17" t="s">
        <v>106</v>
      </c>
      <c r="F17" t="s">
        <v>589</v>
      </c>
      <c r="G17" s="77">
        <v>-7148000</v>
      </c>
      <c r="H17" s="77">
        <v>3.1725482537782455</v>
      </c>
      <c r="I17" s="77">
        <v>-226.77374918006899</v>
      </c>
      <c r="J17" s="78">
        <v>0.98519999999999996</v>
      </c>
      <c r="K17" s="78">
        <v>-1.1000000000000001E-3</v>
      </c>
    </row>
    <row r="18" spans="2:11">
      <c r="B18" t="s">
        <v>590</v>
      </c>
      <c r="C18" t="s">
        <v>591</v>
      </c>
      <c r="D18" t="s">
        <v>123</v>
      </c>
      <c r="E18" t="s">
        <v>106</v>
      </c>
      <c r="F18" t="s">
        <v>592</v>
      </c>
      <c r="G18" s="77">
        <v>-2474000</v>
      </c>
      <c r="H18" s="77">
        <v>2.3774092927580317</v>
      </c>
      <c r="I18" s="77">
        <v>-58.817105902833703</v>
      </c>
      <c r="J18" s="78">
        <v>0.2555</v>
      </c>
      <c r="K18" s="78">
        <v>-2.9999999999999997E-4</v>
      </c>
    </row>
    <row r="19" spans="2:11">
      <c r="B19" t="s">
        <v>593</v>
      </c>
      <c r="C19" t="s">
        <v>594</v>
      </c>
      <c r="D19" t="s">
        <v>123</v>
      </c>
      <c r="E19" t="s">
        <v>113</v>
      </c>
      <c r="F19" t="s">
        <v>595</v>
      </c>
      <c r="G19" s="77">
        <v>-210000</v>
      </c>
      <c r="H19" s="77">
        <v>1.5738354179510763</v>
      </c>
      <c r="I19" s="77">
        <v>-3.3050543776972598</v>
      </c>
      <c r="J19" s="78">
        <v>1.44E-2</v>
      </c>
      <c r="K19" s="78">
        <v>0</v>
      </c>
    </row>
    <row r="20" spans="2:11">
      <c r="B20" s="79" t="s">
        <v>584</v>
      </c>
      <c r="C20" s="16"/>
      <c r="D20" s="16"/>
      <c r="G20" s="81">
        <v>0</v>
      </c>
      <c r="I20" s="81">
        <v>0</v>
      </c>
      <c r="J20" s="80">
        <v>0</v>
      </c>
      <c r="K20" s="80">
        <v>0</v>
      </c>
    </row>
    <row r="21" spans="2:11">
      <c r="B21" t="s">
        <v>216</v>
      </c>
      <c r="C21" t="s">
        <v>216</v>
      </c>
      <c r="D21" t="s">
        <v>216</v>
      </c>
      <c r="E21" t="s">
        <v>216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</row>
    <row r="22" spans="2:11">
      <c r="B22" s="79" t="s">
        <v>535</v>
      </c>
      <c r="C22" s="16"/>
      <c r="D22" s="16"/>
      <c r="G22" s="81">
        <v>0</v>
      </c>
      <c r="I22" s="81">
        <v>0</v>
      </c>
      <c r="J22" s="80">
        <v>0</v>
      </c>
      <c r="K22" s="80">
        <v>0</v>
      </c>
    </row>
    <row r="23" spans="2:11">
      <c r="B23" t="s">
        <v>216</v>
      </c>
      <c r="C23" t="s">
        <v>216</v>
      </c>
      <c r="D23" t="s">
        <v>216</v>
      </c>
      <c r="E23" t="s">
        <v>216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</row>
    <row r="24" spans="2:11">
      <c r="B24" s="79" t="s">
        <v>479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216</v>
      </c>
      <c r="C25" t="s">
        <v>216</v>
      </c>
      <c r="D25" t="s">
        <v>216</v>
      </c>
      <c r="E25" t="s">
        <v>216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221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s="79" t="s">
        <v>533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t="s">
        <v>216</v>
      </c>
      <c r="C28" t="s">
        <v>216</v>
      </c>
      <c r="D28" t="s">
        <v>216</v>
      </c>
      <c r="E28" t="s">
        <v>216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</row>
    <row r="29" spans="2:11">
      <c r="B29" s="79" t="s">
        <v>536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216</v>
      </c>
      <c r="C30" t="s">
        <v>216</v>
      </c>
      <c r="D30" t="s">
        <v>216</v>
      </c>
      <c r="E30" t="s">
        <v>216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535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216</v>
      </c>
      <c r="C32" t="s">
        <v>216</v>
      </c>
      <c r="D32" t="s">
        <v>216</v>
      </c>
      <c r="E32" t="s">
        <v>216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479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216</v>
      </c>
      <c r="C34" t="s">
        <v>216</v>
      </c>
      <c r="D34" t="s">
        <v>216</v>
      </c>
      <c r="E34" t="s">
        <v>216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t="s">
        <v>223</v>
      </c>
      <c r="C35" s="16"/>
      <c r="D35" s="16"/>
    </row>
    <row r="36" spans="2:11">
      <c r="B36" t="s">
        <v>293</v>
      </c>
      <c r="C36" s="16"/>
      <c r="D36" s="16"/>
    </row>
    <row r="37" spans="2:11">
      <c r="B37" t="s">
        <v>294</v>
      </c>
      <c r="C37" s="16"/>
      <c r="D37" s="16"/>
    </row>
    <row r="38" spans="2:11">
      <c r="B38" t="s">
        <v>295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545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216</v>
      </c>
      <c r="C14" t="s">
        <v>216</v>
      </c>
      <c r="D14" s="16"/>
      <c r="E14" t="s">
        <v>216</v>
      </c>
      <c r="H14" s="77">
        <v>0</v>
      </c>
      <c r="I14" t="s">
        <v>216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546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216</v>
      </c>
      <c r="C16" t="s">
        <v>216</v>
      </c>
      <c r="D16" s="16"/>
      <c r="E16" t="s">
        <v>216</v>
      </c>
      <c r="H16" s="77">
        <v>0</v>
      </c>
      <c r="I16" t="s">
        <v>216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547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548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216</v>
      </c>
      <c r="C19" t="s">
        <v>216</v>
      </c>
      <c r="D19" s="16"/>
      <c r="E19" t="s">
        <v>216</v>
      </c>
      <c r="H19" s="77">
        <v>0</v>
      </c>
      <c r="I19" t="s">
        <v>216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549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216</v>
      </c>
      <c r="C21" t="s">
        <v>216</v>
      </c>
      <c r="D21" s="16"/>
      <c r="E21" t="s">
        <v>216</v>
      </c>
      <c r="H21" s="77">
        <v>0</v>
      </c>
      <c r="I21" t="s">
        <v>216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550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216</v>
      </c>
      <c r="C23" t="s">
        <v>216</v>
      </c>
      <c r="D23" s="16"/>
      <c r="E23" t="s">
        <v>216</v>
      </c>
      <c r="H23" s="77">
        <v>0</v>
      </c>
      <c r="I23" t="s">
        <v>216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551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216</v>
      </c>
      <c r="C25" t="s">
        <v>216</v>
      </c>
      <c r="D25" s="16"/>
      <c r="E25" t="s">
        <v>216</v>
      </c>
      <c r="H25" s="77">
        <v>0</v>
      </c>
      <c r="I25" t="s">
        <v>216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221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545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216</v>
      </c>
      <c r="C28" t="s">
        <v>216</v>
      </c>
      <c r="D28" s="16"/>
      <c r="E28" t="s">
        <v>216</v>
      </c>
      <c r="H28" s="77">
        <v>0</v>
      </c>
      <c r="I28" t="s">
        <v>216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546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216</v>
      </c>
      <c r="C30" t="s">
        <v>216</v>
      </c>
      <c r="D30" s="16"/>
      <c r="E30" t="s">
        <v>216</v>
      </c>
      <c r="H30" s="77">
        <v>0</v>
      </c>
      <c r="I30" t="s">
        <v>216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547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548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216</v>
      </c>
      <c r="C33" t="s">
        <v>216</v>
      </c>
      <c r="D33" s="16"/>
      <c r="E33" t="s">
        <v>216</v>
      </c>
      <c r="H33" s="77">
        <v>0</v>
      </c>
      <c r="I33" t="s">
        <v>216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549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216</v>
      </c>
      <c r="C35" t="s">
        <v>216</v>
      </c>
      <c r="D35" s="16"/>
      <c r="E35" t="s">
        <v>216</v>
      </c>
      <c r="H35" s="77">
        <v>0</v>
      </c>
      <c r="I35" t="s">
        <v>216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550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216</v>
      </c>
      <c r="C37" t="s">
        <v>216</v>
      </c>
      <c r="D37" s="16"/>
      <c r="E37" t="s">
        <v>216</v>
      </c>
      <c r="H37" s="77">
        <v>0</v>
      </c>
      <c r="I37" t="s">
        <v>216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551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216</v>
      </c>
      <c r="C39" t="s">
        <v>216</v>
      </c>
      <c r="D39" s="16"/>
      <c r="E39" t="s">
        <v>216</v>
      </c>
      <c r="H39" s="77">
        <v>0</v>
      </c>
      <c r="I39" t="s">
        <v>216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223</v>
      </c>
      <c r="D40" s="16"/>
    </row>
    <row r="41" spans="2:17">
      <c r="B41" t="s">
        <v>293</v>
      </c>
      <c r="D41" s="16"/>
    </row>
    <row r="42" spans="2:17">
      <c r="B42" t="s">
        <v>294</v>
      </c>
      <c r="D42" s="16"/>
    </row>
    <row r="43" spans="2:17">
      <c r="B43" t="s">
        <v>295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596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216</v>
      </c>
      <c r="D14" t="s">
        <v>216</v>
      </c>
      <c r="F14" t="s">
        <v>216</v>
      </c>
      <c r="I14" s="77">
        <v>0</v>
      </c>
      <c r="J14" t="s">
        <v>216</v>
      </c>
      <c r="K14" t="s">
        <v>216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597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216</v>
      </c>
      <c r="D16" t="s">
        <v>216</v>
      </c>
      <c r="F16" t="s">
        <v>216</v>
      </c>
      <c r="I16" s="77">
        <v>0</v>
      </c>
      <c r="J16" t="s">
        <v>216</v>
      </c>
      <c r="K16" t="s">
        <v>216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598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216</v>
      </c>
      <c r="D18" t="s">
        <v>216</v>
      </c>
      <c r="F18" t="s">
        <v>216</v>
      </c>
      <c r="I18" s="77">
        <v>0</v>
      </c>
      <c r="J18" t="s">
        <v>216</v>
      </c>
      <c r="K18" t="s">
        <v>216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599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216</v>
      </c>
      <c r="D20" t="s">
        <v>216</v>
      </c>
      <c r="F20" t="s">
        <v>216</v>
      </c>
      <c r="I20" s="77">
        <v>0</v>
      </c>
      <c r="J20" t="s">
        <v>216</v>
      </c>
      <c r="K20" t="s">
        <v>216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600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216</v>
      </c>
      <c r="D22" t="s">
        <v>216</v>
      </c>
      <c r="F22" t="s">
        <v>216</v>
      </c>
      <c r="I22" s="77">
        <v>0</v>
      </c>
      <c r="J22" t="s">
        <v>216</v>
      </c>
      <c r="K22" t="s">
        <v>216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601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602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216</v>
      </c>
      <c r="D25" t="s">
        <v>216</v>
      </c>
      <c r="F25" t="s">
        <v>216</v>
      </c>
      <c r="I25" s="77">
        <v>0</v>
      </c>
      <c r="J25" t="s">
        <v>216</v>
      </c>
      <c r="K25" t="s">
        <v>216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603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216</v>
      </c>
      <c r="D27" t="s">
        <v>216</v>
      </c>
      <c r="F27" t="s">
        <v>216</v>
      </c>
      <c r="I27" s="77">
        <v>0</v>
      </c>
      <c r="J27" t="s">
        <v>216</v>
      </c>
      <c r="K27" t="s">
        <v>216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604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216</v>
      </c>
      <c r="D29" t="s">
        <v>216</v>
      </c>
      <c r="F29" t="s">
        <v>216</v>
      </c>
      <c r="I29" s="77">
        <v>0</v>
      </c>
      <c r="J29" t="s">
        <v>216</v>
      </c>
      <c r="K29" t="s">
        <v>216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605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216</v>
      </c>
      <c r="D31" t="s">
        <v>216</v>
      </c>
      <c r="F31" t="s">
        <v>216</v>
      </c>
      <c r="I31" s="77">
        <v>0</v>
      </c>
      <c r="J31" t="s">
        <v>216</v>
      </c>
      <c r="K31" t="s">
        <v>216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221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606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216</v>
      </c>
      <c r="D34" t="s">
        <v>216</v>
      </c>
      <c r="F34" t="s">
        <v>216</v>
      </c>
      <c r="I34" s="77">
        <v>0</v>
      </c>
      <c r="J34" t="s">
        <v>216</v>
      </c>
      <c r="K34" t="s">
        <v>216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598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216</v>
      </c>
      <c r="D36" t="s">
        <v>216</v>
      </c>
      <c r="F36" t="s">
        <v>216</v>
      </c>
      <c r="I36" s="77">
        <v>0</v>
      </c>
      <c r="J36" t="s">
        <v>216</v>
      </c>
      <c r="K36" t="s">
        <v>216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599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216</v>
      </c>
      <c r="D38" t="s">
        <v>216</v>
      </c>
      <c r="F38" t="s">
        <v>216</v>
      </c>
      <c r="I38" s="77">
        <v>0</v>
      </c>
      <c r="J38" t="s">
        <v>216</v>
      </c>
      <c r="K38" t="s">
        <v>216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605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216</v>
      </c>
      <c r="D40" t="s">
        <v>216</v>
      </c>
      <c r="F40" t="s">
        <v>216</v>
      </c>
      <c r="I40" s="77">
        <v>0</v>
      </c>
      <c r="J40" t="s">
        <v>216</v>
      </c>
      <c r="K40" t="s">
        <v>216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223</v>
      </c>
    </row>
    <row r="42" spans="2:18">
      <c r="B42" t="s">
        <v>293</v>
      </c>
    </row>
    <row r="43" spans="2:18">
      <c r="B43" t="s">
        <v>294</v>
      </c>
    </row>
    <row r="44" spans="2:18">
      <c r="B44" t="s">
        <v>295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557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216</v>
      </c>
      <c r="C14" t="s">
        <v>216</v>
      </c>
      <c r="E14" t="s">
        <v>216</v>
      </c>
      <c r="G14" s="77">
        <v>0</v>
      </c>
      <c r="H14" t="s">
        <v>216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558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216</v>
      </c>
      <c r="C16" t="s">
        <v>216</v>
      </c>
      <c r="E16" t="s">
        <v>216</v>
      </c>
      <c r="G16" s="77">
        <v>0</v>
      </c>
      <c r="H16" t="s">
        <v>216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607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216</v>
      </c>
      <c r="C18" t="s">
        <v>216</v>
      </c>
      <c r="E18" t="s">
        <v>216</v>
      </c>
      <c r="G18" s="77">
        <v>0</v>
      </c>
      <c r="H18" t="s">
        <v>216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608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216</v>
      </c>
      <c r="C20" t="s">
        <v>216</v>
      </c>
      <c r="E20" t="s">
        <v>216</v>
      </c>
      <c r="G20" s="77">
        <v>0</v>
      </c>
      <c r="H20" t="s">
        <v>216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479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216</v>
      </c>
      <c r="C22" t="s">
        <v>216</v>
      </c>
      <c r="E22" t="s">
        <v>216</v>
      </c>
      <c r="G22" s="77">
        <v>0</v>
      </c>
      <c r="H22" t="s">
        <v>216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221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216</v>
      </c>
      <c r="C24" t="s">
        <v>216</v>
      </c>
      <c r="E24" t="s">
        <v>216</v>
      </c>
      <c r="G24" s="77">
        <v>0</v>
      </c>
      <c r="H24" t="s">
        <v>216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223</v>
      </c>
    </row>
    <row r="26" spans="2:15">
      <c r="B26" t="s">
        <v>293</v>
      </c>
    </row>
    <row r="27" spans="2:15">
      <c r="B27" t="s">
        <v>294</v>
      </c>
    </row>
    <row r="28" spans="2:15">
      <c r="B28" t="s">
        <v>295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609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216</v>
      </c>
      <c r="E14" s="78">
        <v>0</v>
      </c>
      <c r="F14" t="s">
        <v>216</v>
      </c>
      <c r="G14" s="77">
        <v>0</v>
      </c>
      <c r="H14" s="78">
        <v>0</v>
      </c>
      <c r="I14" s="78">
        <v>0</v>
      </c>
    </row>
    <row r="15" spans="2:55">
      <c r="B15" s="79" t="s">
        <v>610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216</v>
      </c>
      <c r="E16" s="78">
        <v>0</v>
      </c>
      <c r="F16" t="s">
        <v>216</v>
      </c>
      <c r="G16" s="77">
        <v>0</v>
      </c>
      <c r="H16" s="78">
        <v>0</v>
      </c>
      <c r="I16" s="78">
        <v>0</v>
      </c>
    </row>
    <row r="17" spans="2:9">
      <c r="B17" s="79" t="s">
        <v>221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609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216</v>
      </c>
      <c r="E19" s="78">
        <v>0</v>
      </c>
      <c r="F19" t="s">
        <v>216</v>
      </c>
      <c r="G19" s="77">
        <v>0</v>
      </c>
      <c r="H19" s="78">
        <v>0</v>
      </c>
      <c r="I19" s="78">
        <v>0</v>
      </c>
    </row>
    <row r="20" spans="2:9">
      <c r="B20" s="79" t="s">
        <v>610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216</v>
      </c>
      <c r="E21" s="78">
        <v>0</v>
      </c>
      <c r="F21" t="s">
        <v>216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216</v>
      </c>
      <c r="D13" t="s">
        <v>216</v>
      </c>
      <c r="E13" s="19"/>
      <c r="F13" s="78">
        <v>0</v>
      </c>
      <c r="G13" t="s">
        <v>216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216</v>
      </c>
      <c r="D15" t="s">
        <v>216</v>
      </c>
      <c r="E15" s="19"/>
      <c r="F15" s="78">
        <v>0</v>
      </c>
      <c r="G15" t="s">
        <v>216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243.23332095999999</v>
      </c>
      <c r="J11" s="76">
        <v>1</v>
      </c>
      <c r="K11" s="76">
        <v>1.1999999999999999E-3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216</v>
      </c>
      <c r="C13" t="s">
        <v>216</v>
      </c>
      <c r="D13" t="s">
        <v>216</v>
      </c>
      <c r="E13" s="19"/>
      <c r="F13" s="78">
        <v>0</v>
      </c>
      <c r="G13" t="s">
        <v>216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221</v>
      </c>
      <c r="D14" s="19"/>
      <c r="E14" s="19"/>
      <c r="F14" s="19"/>
      <c r="G14" s="19"/>
      <c r="H14" s="80">
        <v>0</v>
      </c>
      <c r="I14" s="81">
        <v>243.23332095999999</v>
      </c>
      <c r="J14" s="80">
        <v>1</v>
      </c>
      <c r="K14" s="80">
        <v>1.1999999999999999E-3</v>
      </c>
    </row>
    <row r="15" spans="2:60">
      <c r="B15" t="s">
        <v>611</v>
      </c>
      <c r="C15" t="s">
        <v>612</v>
      </c>
      <c r="D15" t="s">
        <v>216</v>
      </c>
      <c r="E15" t="s">
        <v>522</v>
      </c>
      <c r="F15" s="78">
        <v>0</v>
      </c>
      <c r="G15" t="s">
        <v>106</v>
      </c>
      <c r="H15" s="78">
        <v>0</v>
      </c>
      <c r="I15" s="77">
        <v>243.23332095999999</v>
      </c>
      <c r="J15" s="78">
        <v>1</v>
      </c>
      <c r="K15" s="78">
        <v>1.1999999999999999E-3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C12" sqref="C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C14</f>
        <v>1539.1787927999999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216</v>
      </c>
      <c r="C13" s="77">
        <v>0</v>
      </c>
    </row>
    <row r="14" spans="2:17">
      <c r="B14" s="79" t="s">
        <v>221</v>
      </c>
      <c r="C14" s="81">
        <f>C15</f>
        <v>1539.1787927999999</v>
      </c>
    </row>
    <row r="15" spans="2:17">
      <c r="B15" t="s">
        <v>613</v>
      </c>
      <c r="C15" s="77">
        <f>1539178.7928/1000</f>
        <v>1539.1787927999999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297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216</v>
      </c>
      <c r="C14" t="s">
        <v>216</v>
      </c>
      <c r="D14" t="s">
        <v>216</v>
      </c>
      <c r="E14" t="s">
        <v>216</v>
      </c>
      <c r="H14" s="77">
        <v>0</v>
      </c>
      <c r="I14" t="s">
        <v>216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245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216</v>
      </c>
      <c r="C16" t="s">
        <v>216</v>
      </c>
      <c r="D16" t="s">
        <v>216</v>
      </c>
      <c r="E16" t="s">
        <v>216</v>
      </c>
      <c r="H16" s="77">
        <v>0</v>
      </c>
      <c r="I16" t="s">
        <v>216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216</v>
      </c>
      <c r="C18" t="s">
        <v>216</v>
      </c>
      <c r="D18" t="s">
        <v>216</v>
      </c>
      <c r="E18" t="s">
        <v>216</v>
      </c>
      <c r="H18" s="77">
        <v>0</v>
      </c>
      <c r="I18" t="s">
        <v>216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479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216</v>
      </c>
      <c r="C20" t="s">
        <v>216</v>
      </c>
      <c r="D20" t="s">
        <v>216</v>
      </c>
      <c r="E20" t="s">
        <v>216</v>
      </c>
      <c r="H20" s="77">
        <v>0</v>
      </c>
      <c r="I20" t="s">
        <v>216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216</v>
      </c>
      <c r="C23" t="s">
        <v>216</v>
      </c>
      <c r="D23" t="s">
        <v>216</v>
      </c>
      <c r="E23" t="s">
        <v>216</v>
      </c>
      <c r="H23" s="77">
        <v>0</v>
      </c>
      <c r="I23" t="s">
        <v>216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216</v>
      </c>
      <c r="C25" t="s">
        <v>216</v>
      </c>
      <c r="D25" t="s">
        <v>216</v>
      </c>
      <c r="E25" t="s">
        <v>216</v>
      </c>
      <c r="H25" s="77">
        <v>0</v>
      </c>
      <c r="I25" t="s">
        <v>216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223</v>
      </c>
      <c r="D26" s="16"/>
    </row>
    <row r="27" spans="2:16">
      <c r="B27" t="s">
        <v>293</v>
      </c>
      <c r="D27" s="16"/>
    </row>
    <row r="28" spans="2:16">
      <c r="B28" t="s">
        <v>295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557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216</v>
      </c>
      <c r="C14" t="s">
        <v>216</v>
      </c>
      <c r="D14" t="s">
        <v>216</v>
      </c>
      <c r="E14" t="s">
        <v>216</v>
      </c>
      <c r="H14" s="77">
        <v>0</v>
      </c>
      <c r="I14" t="s">
        <v>216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558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216</v>
      </c>
      <c r="C16" t="s">
        <v>216</v>
      </c>
      <c r="D16" t="s">
        <v>216</v>
      </c>
      <c r="E16" t="s">
        <v>216</v>
      </c>
      <c r="H16" s="77">
        <v>0</v>
      </c>
      <c r="I16" t="s">
        <v>216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216</v>
      </c>
      <c r="C18" t="s">
        <v>216</v>
      </c>
      <c r="D18" t="s">
        <v>216</v>
      </c>
      <c r="E18" t="s">
        <v>216</v>
      </c>
      <c r="H18" s="77">
        <v>0</v>
      </c>
      <c r="I18" t="s">
        <v>216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479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216</v>
      </c>
      <c r="C20" t="s">
        <v>216</v>
      </c>
      <c r="D20" t="s">
        <v>216</v>
      </c>
      <c r="E20" t="s">
        <v>216</v>
      </c>
      <c r="H20" s="77">
        <v>0</v>
      </c>
      <c r="I20" t="s">
        <v>216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216</v>
      </c>
      <c r="C23" t="s">
        <v>216</v>
      </c>
      <c r="D23" t="s">
        <v>216</v>
      </c>
      <c r="E23" t="s">
        <v>216</v>
      </c>
      <c r="H23" s="77">
        <v>0</v>
      </c>
      <c r="I23" t="s">
        <v>216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216</v>
      </c>
      <c r="C25" t="s">
        <v>216</v>
      </c>
      <c r="D25" t="s">
        <v>216</v>
      </c>
      <c r="E25" t="s">
        <v>216</v>
      </c>
      <c r="H25" s="77">
        <v>0</v>
      </c>
      <c r="I25" t="s">
        <v>216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223</v>
      </c>
      <c r="D26" s="16"/>
    </row>
    <row r="27" spans="2:16">
      <c r="B27" t="s">
        <v>293</v>
      </c>
      <c r="D27" s="16"/>
    </row>
    <row r="28" spans="2:16">
      <c r="B28" t="s">
        <v>295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2.66</v>
      </c>
      <c r="I11" s="7"/>
      <c r="J11" s="7"/>
      <c r="K11" s="76">
        <v>2.8199999999999999E-2</v>
      </c>
      <c r="L11" s="75">
        <v>76872719</v>
      </c>
      <c r="M11" s="7"/>
      <c r="N11" s="75">
        <v>0</v>
      </c>
      <c r="O11" s="75">
        <v>79122.737456899995</v>
      </c>
      <c r="P11" s="7"/>
      <c r="Q11" s="76">
        <v>1</v>
      </c>
      <c r="R11" s="76">
        <v>0.3931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2.66</v>
      </c>
      <c r="K12" s="80">
        <v>2.8199999999999999E-2</v>
      </c>
      <c r="L12" s="81">
        <v>76872719</v>
      </c>
      <c r="N12" s="81">
        <v>0</v>
      </c>
      <c r="O12" s="81">
        <v>79122.737456899995</v>
      </c>
      <c r="Q12" s="80">
        <v>1</v>
      </c>
      <c r="R12" s="80">
        <v>0.3931</v>
      </c>
    </row>
    <row r="13" spans="2:53">
      <c r="B13" s="79" t="s">
        <v>224</v>
      </c>
      <c r="C13" s="16"/>
      <c r="D13" s="16"/>
      <c r="H13" s="81">
        <v>3.38</v>
      </c>
      <c r="K13" s="80">
        <v>3.8E-3</v>
      </c>
      <c r="L13" s="81">
        <v>28247985</v>
      </c>
      <c r="N13" s="81">
        <v>0</v>
      </c>
      <c r="O13" s="81">
        <v>31759.656968499999</v>
      </c>
      <c r="Q13" s="80">
        <v>0.40139999999999998</v>
      </c>
      <c r="R13" s="80">
        <v>0.1578</v>
      </c>
    </row>
    <row r="14" spans="2:53">
      <c r="B14" s="79" t="s">
        <v>225</v>
      </c>
      <c r="C14" s="16"/>
      <c r="D14" s="16"/>
      <c r="H14" s="81">
        <v>3.38</v>
      </c>
      <c r="K14" s="80">
        <v>3.8E-3</v>
      </c>
      <c r="L14" s="81">
        <v>28247985</v>
      </c>
      <c r="N14" s="81">
        <v>0</v>
      </c>
      <c r="O14" s="81">
        <v>31759.656968499999</v>
      </c>
      <c r="Q14" s="80">
        <v>0.40139999999999998</v>
      </c>
      <c r="R14" s="80">
        <v>0.1578</v>
      </c>
    </row>
    <row r="15" spans="2:53">
      <c r="B15" t="s">
        <v>226</v>
      </c>
      <c r="C15" t="s">
        <v>227</v>
      </c>
      <c r="D15" t="s">
        <v>100</v>
      </c>
      <c r="E15" t="s">
        <v>228</v>
      </c>
      <c r="G15" t="s">
        <v>229</v>
      </c>
      <c r="H15" s="77">
        <v>0.84</v>
      </c>
      <c r="I15" t="s">
        <v>102</v>
      </c>
      <c r="J15" s="78">
        <v>0.04</v>
      </c>
      <c r="K15" s="78">
        <v>2.0199999999999999E-2</v>
      </c>
      <c r="L15" s="77">
        <v>4026394</v>
      </c>
      <c r="M15" s="77">
        <v>140.66999999999999</v>
      </c>
      <c r="N15" s="77">
        <v>0</v>
      </c>
      <c r="O15" s="77">
        <v>5663.9284398</v>
      </c>
      <c r="P15" s="78">
        <v>2.9999999999999997E-4</v>
      </c>
      <c r="Q15" s="78">
        <v>7.1599999999999997E-2</v>
      </c>
      <c r="R15" s="78">
        <v>2.81E-2</v>
      </c>
    </row>
    <row r="16" spans="2:53">
      <c r="B16" t="s">
        <v>230</v>
      </c>
      <c r="C16" t="s">
        <v>231</v>
      </c>
      <c r="D16" t="s">
        <v>100</v>
      </c>
      <c r="E16" t="s">
        <v>228</v>
      </c>
      <c r="G16" t="s">
        <v>232</v>
      </c>
      <c r="H16" s="77">
        <v>5.59</v>
      </c>
      <c r="I16" t="s">
        <v>102</v>
      </c>
      <c r="J16" s="78">
        <v>5.0000000000000001E-3</v>
      </c>
      <c r="K16" s="78">
        <v>1.4999999999999999E-2</v>
      </c>
      <c r="L16" s="77">
        <v>3363070</v>
      </c>
      <c r="M16" s="77">
        <v>105.57</v>
      </c>
      <c r="N16" s="77">
        <v>0</v>
      </c>
      <c r="O16" s="77">
        <v>3550.3929990000001</v>
      </c>
      <c r="P16" s="78">
        <v>2.0000000000000001E-4</v>
      </c>
      <c r="Q16" s="78">
        <v>4.4900000000000002E-2</v>
      </c>
      <c r="R16" s="78">
        <v>1.7600000000000001E-2</v>
      </c>
    </row>
    <row r="17" spans="2:18">
      <c r="B17" t="s">
        <v>233</v>
      </c>
      <c r="C17" t="s">
        <v>234</v>
      </c>
      <c r="D17" t="s">
        <v>100</v>
      </c>
      <c r="E17" t="s">
        <v>228</v>
      </c>
      <c r="G17" t="s">
        <v>235</v>
      </c>
      <c r="H17" s="77">
        <v>2.83</v>
      </c>
      <c r="I17" t="s">
        <v>102</v>
      </c>
      <c r="J17" s="78">
        <v>1E-3</v>
      </c>
      <c r="K17" s="78">
        <v>1.6400000000000001E-2</v>
      </c>
      <c r="L17" s="77">
        <v>3866252</v>
      </c>
      <c r="M17" s="77">
        <v>106.72</v>
      </c>
      <c r="N17" s="77">
        <v>0</v>
      </c>
      <c r="O17" s="77">
        <v>4126.0641343999996</v>
      </c>
      <c r="P17" s="78">
        <v>2.0000000000000001E-4</v>
      </c>
      <c r="Q17" s="78">
        <v>5.21E-2</v>
      </c>
      <c r="R17" s="78">
        <v>2.0500000000000001E-2</v>
      </c>
    </row>
    <row r="18" spans="2:18">
      <c r="B18" t="s">
        <v>236</v>
      </c>
      <c r="C18" t="s">
        <v>237</v>
      </c>
      <c r="D18" t="s">
        <v>100</v>
      </c>
      <c r="E18" t="s">
        <v>228</v>
      </c>
      <c r="G18" t="s">
        <v>238</v>
      </c>
      <c r="H18" s="77">
        <v>2.0699999999999998</v>
      </c>
      <c r="I18" t="s">
        <v>102</v>
      </c>
      <c r="J18" s="78">
        <v>7.4999999999999997E-3</v>
      </c>
      <c r="K18" s="78">
        <v>1.7399999999999999E-2</v>
      </c>
      <c r="L18" s="77">
        <v>3298249</v>
      </c>
      <c r="M18" s="77">
        <v>110.36</v>
      </c>
      <c r="N18" s="77">
        <v>0</v>
      </c>
      <c r="O18" s="77">
        <v>3639.9475963999998</v>
      </c>
      <c r="P18" s="78">
        <v>2.0000000000000001E-4</v>
      </c>
      <c r="Q18" s="78">
        <v>4.5999999999999999E-2</v>
      </c>
      <c r="R18" s="78">
        <v>1.8100000000000002E-2</v>
      </c>
    </row>
    <row r="19" spans="2:18">
      <c r="B19" t="s">
        <v>239</v>
      </c>
      <c r="C19" t="s">
        <v>240</v>
      </c>
      <c r="D19" t="s">
        <v>100</v>
      </c>
      <c r="E19" t="s">
        <v>228</v>
      </c>
      <c r="G19" t="s">
        <v>241</v>
      </c>
      <c r="H19" s="77">
        <v>8.1300000000000008</v>
      </c>
      <c r="I19" t="s">
        <v>102</v>
      </c>
      <c r="J19" s="78">
        <v>1E-3</v>
      </c>
      <c r="K19" s="78">
        <v>1.52E-2</v>
      </c>
      <c r="L19" s="77">
        <v>2241423</v>
      </c>
      <c r="M19" s="77">
        <v>99.42</v>
      </c>
      <c r="N19" s="77">
        <v>0</v>
      </c>
      <c r="O19" s="77">
        <v>2228.4227466000002</v>
      </c>
      <c r="P19" s="78">
        <v>1E-4</v>
      </c>
      <c r="Q19" s="78">
        <v>2.8199999999999999E-2</v>
      </c>
      <c r="R19" s="78">
        <v>1.11E-2</v>
      </c>
    </row>
    <row r="20" spans="2:18">
      <c r="B20" t="s">
        <v>242</v>
      </c>
      <c r="C20" t="s">
        <v>243</v>
      </c>
      <c r="D20" t="s">
        <v>100</v>
      </c>
      <c r="E20" t="s">
        <v>228</v>
      </c>
      <c r="G20" t="s">
        <v>244</v>
      </c>
      <c r="H20" s="77">
        <v>3.63</v>
      </c>
      <c r="I20" t="s">
        <v>102</v>
      </c>
      <c r="J20" s="78">
        <v>7.4999999999999997E-3</v>
      </c>
      <c r="K20" s="78">
        <v>-1.7000000000000001E-2</v>
      </c>
      <c r="L20" s="77">
        <v>11452597</v>
      </c>
      <c r="M20" s="77">
        <v>109.59</v>
      </c>
      <c r="N20" s="77">
        <v>0</v>
      </c>
      <c r="O20" s="77">
        <v>12550.9010523</v>
      </c>
      <c r="P20" s="78">
        <v>5.0000000000000001E-4</v>
      </c>
      <c r="Q20" s="78">
        <v>0.15859999999999999</v>
      </c>
      <c r="R20" s="78">
        <v>6.2300000000000001E-2</v>
      </c>
    </row>
    <row r="21" spans="2:18">
      <c r="B21" s="79" t="s">
        <v>245</v>
      </c>
      <c r="C21" s="16"/>
      <c r="D21" s="16"/>
      <c r="H21" s="81">
        <v>2.17</v>
      </c>
      <c r="K21" s="80">
        <v>4.4600000000000001E-2</v>
      </c>
      <c r="L21" s="81">
        <v>48624734</v>
      </c>
      <c r="N21" s="81">
        <v>0</v>
      </c>
      <c r="O21" s="81">
        <v>47363.080488400003</v>
      </c>
      <c r="Q21" s="80">
        <v>0.59860000000000002</v>
      </c>
      <c r="R21" s="80">
        <v>0.23530000000000001</v>
      </c>
    </row>
    <row r="22" spans="2:18">
      <c r="B22" s="79" t="s">
        <v>246</v>
      </c>
      <c r="C22" s="16"/>
      <c r="D22" s="16"/>
      <c r="H22" s="81">
        <v>0.59</v>
      </c>
      <c r="K22" s="80">
        <v>4.82E-2</v>
      </c>
      <c r="L22" s="81">
        <v>31297802</v>
      </c>
      <c r="N22" s="81">
        <v>0</v>
      </c>
      <c r="O22" s="81">
        <v>30442.817940299999</v>
      </c>
      <c r="Q22" s="80">
        <v>0.38479999999999998</v>
      </c>
      <c r="R22" s="80">
        <v>0.1512</v>
      </c>
    </row>
    <row r="23" spans="2:18">
      <c r="B23" t="s">
        <v>247</v>
      </c>
      <c r="C23" t="s">
        <v>248</v>
      </c>
      <c r="D23" t="s">
        <v>100</v>
      </c>
      <c r="E23" t="s">
        <v>228</v>
      </c>
      <c r="G23" t="s">
        <v>249</v>
      </c>
      <c r="H23" s="77">
        <v>0.36</v>
      </c>
      <c r="I23" t="s">
        <v>102</v>
      </c>
      <c r="J23" s="78">
        <v>0</v>
      </c>
      <c r="K23" s="78">
        <v>4.8399999999999999E-2</v>
      </c>
      <c r="L23" s="77">
        <v>5497967</v>
      </c>
      <c r="M23" s="77">
        <v>98.33</v>
      </c>
      <c r="N23" s="77">
        <v>0</v>
      </c>
      <c r="O23" s="77">
        <v>5406.1509511000004</v>
      </c>
      <c r="P23" s="78">
        <v>2.0000000000000001E-4</v>
      </c>
      <c r="Q23" s="78">
        <v>6.83E-2</v>
      </c>
      <c r="R23" s="78">
        <v>2.69E-2</v>
      </c>
    </row>
    <row r="24" spans="2:18">
      <c r="B24" t="s">
        <v>250</v>
      </c>
      <c r="C24" t="s">
        <v>251</v>
      </c>
      <c r="D24" t="s">
        <v>100</v>
      </c>
      <c r="E24" t="s">
        <v>228</v>
      </c>
      <c r="G24" t="s">
        <v>238</v>
      </c>
      <c r="H24" s="77">
        <v>0.93</v>
      </c>
      <c r="I24" t="s">
        <v>102</v>
      </c>
      <c r="J24" s="78">
        <v>0</v>
      </c>
      <c r="K24" s="78">
        <v>4.8099999999999997E-2</v>
      </c>
      <c r="L24" s="77">
        <v>188413</v>
      </c>
      <c r="M24" s="77">
        <v>95.72</v>
      </c>
      <c r="N24" s="77">
        <v>0</v>
      </c>
      <c r="O24" s="77">
        <v>180.34892360000001</v>
      </c>
      <c r="P24" s="78">
        <v>0</v>
      </c>
      <c r="Q24" s="78">
        <v>2.3E-3</v>
      </c>
      <c r="R24" s="78">
        <v>8.9999999999999998E-4</v>
      </c>
    </row>
    <row r="25" spans="2:18">
      <c r="B25" t="s">
        <v>252</v>
      </c>
      <c r="C25" t="s">
        <v>253</v>
      </c>
      <c r="D25" t="s">
        <v>100</v>
      </c>
      <c r="E25" t="s">
        <v>228</v>
      </c>
      <c r="G25" t="s">
        <v>249</v>
      </c>
      <c r="H25" s="77">
        <v>0.43</v>
      </c>
      <c r="I25" t="s">
        <v>102</v>
      </c>
      <c r="J25" s="78">
        <v>0</v>
      </c>
      <c r="K25" s="78">
        <v>4.8500000000000001E-2</v>
      </c>
      <c r="L25" s="77">
        <v>4647992</v>
      </c>
      <c r="M25" s="77">
        <v>97.97</v>
      </c>
      <c r="N25" s="77">
        <v>0</v>
      </c>
      <c r="O25" s="77">
        <v>4553.6377623999997</v>
      </c>
      <c r="P25" s="78">
        <v>1E-4</v>
      </c>
      <c r="Q25" s="78">
        <v>5.7599999999999998E-2</v>
      </c>
      <c r="R25" s="78">
        <v>2.2599999999999999E-2</v>
      </c>
    </row>
    <row r="26" spans="2:18">
      <c r="B26" t="s">
        <v>254</v>
      </c>
      <c r="C26" t="s">
        <v>255</v>
      </c>
      <c r="D26" t="s">
        <v>100</v>
      </c>
      <c r="E26" t="s">
        <v>228</v>
      </c>
      <c r="G26" t="s">
        <v>256</v>
      </c>
      <c r="H26" s="77">
        <v>0.51</v>
      </c>
      <c r="I26" t="s">
        <v>102</v>
      </c>
      <c r="J26" s="78">
        <v>0</v>
      </c>
      <c r="K26" s="78">
        <v>4.8000000000000001E-2</v>
      </c>
      <c r="L26" s="77">
        <v>2600345</v>
      </c>
      <c r="M26" s="77">
        <v>97.64</v>
      </c>
      <c r="N26" s="77">
        <v>0</v>
      </c>
      <c r="O26" s="77">
        <v>2538.976858</v>
      </c>
      <c r="P26" s="78">
        <v>1E-4</v>
      </c>
      <c r="Q26" s="78">
        <v>3.2099999999999997E-2</v>
      </c>
      <c r="R26" s="78">
        <v>1.26E-2</v>
      </c>
    </row>
    <row r="27" spans="2:18">
      <c r="B27" t="s">
        <v>257</v>
      </c>
      <c r="C27" t="s">
        <v>258</v>
      </c>
      <c r="D27" t="s">
        <v>100</v>
      </c>
      <c r="E27" t="s">
        <v>228</v>
      </c>
      <c r="G27" t="s">
        <v>259</v>
      </c>
      <c r="H27" s="77">
        <v>0.61</v>
      </c>
      <c r="I27" t="s">
        <v>102</v>
      </c>
      <c r="J27" s="78">
        <v>0</v>
      </c>
      <c r="K27" s="78">
        <v>4.8000000000000001E-2</v>
      </c>
      <c r="L27" s="77">
        <v>5060350</v>
      </c>
      <c r="M27" s="77">
        <v>97.2</v>
      </c>
      <c r="N27" s="77">
        <v>0</v>
      </c>
      <c r="O27" s="77">
        <v>4918.6602000000003</v>
      </c>
      <c r="P27" s="78">
        <v>2.9999999999999997E-4</v>
      </c>
      <c r="Q27" s="78">
        <v>6.2199999999999998E-2</v>
      </c>
      <c r="R27" s="78">
        <v>2.4400000000000002E-2</v>
      </c>
    </row>
    <row r="28" spans="2:18">
      <c r="B28" t="s">
        <v>260</v>
      </c>
      <c r="C28" t="s">
        <v>261</v>
      </c>
      <c r="D28" t="s">
        <v>100</v>
      </c>
      <c r="E28" t="s">
        <v>228</v>
      </c>
      <c r="G28" t="s">
        <v>262</v>
      </c>
      <c r="H28" s="77">
        <v>0.68</v>
      </c>
      <c r="I28" t="s">
        <v>102</v>
      </c>
      <c r="J28" s="78">
        <v>0</v>
      </c>
      <c r="K28" s="78">
        <v>4.82E-2</v>
      </c>
      <c r="L28" s="77">
        <v>5870727</v>
      </c>
      <c r="M28" s="77">
        <v>96.84</v>
      </c>
      <c r="N28" s="77">
        <v>0</v>
      </c>
      <c r="O28" s="77">
        <v>5685.2120267999999</v>
      </c>
      <c r="P28" s="78">
        <v>2.9999999999999997E-4</v>
      </c>
      <c r="Q28" s="78">
        <v>7.1900000000000006E-2</v>
      </c>
      <c r="R28" s="78">
        <v>2.8199999999999999E-2</v>
      </c>
    </row>
    <row r="29" spans="2:18">
      <c r="B29" t="s">
        <v>263</v>
      </c>
      <c r="C29" t="s">
        <v>264</v>
      </c>
      <c r="D29" t="s">
        <v>100</v>
      </c>
      <c r="E29" t="s">
        <v>228</v>
      </c>
      <c r="G29" t="s">
        <v>265</v>
      </c>
      <c r="H29" s="77">
        <v>0.76</v>
      </c>
      <c r="I29" t="s">
        <v>102</v>
      </c>
      <c r="J29" s="78">
        <v>0</v>
      </c>
      <c r="K29" s="78">
        <v>4.7899999999999998E-2</v>
      </c>
      <c r="L29" s="77">
        <v>4649464</v>
      </c>
      <c r="M29" s="77">
        <v>96.51</v>
      </c>
      <c r="N29" s="77">
        <v>0</v>
      </c>
      <c r="O29" s="77">
        <v>4487.1977064000002</v>
      </c>
      <c r="P29" s="78">
        <v>2.9999999999999997E-4</v>
      </c>
      <c r="Q29" s="78">
        <v>5.67E-2</v>
      </c>
      <c r="R29" s="78">
        <v>2.23E-2</v>
      </c>
    </row>
    <row r="30" spans="2:18">
      <c r="B30" t="s">
        <v>266</v>
      </c>
      <c r="C30" t="s">
        <v>267</v>
      </c>
      <c r="D30" t="s">
        <v>100</v>
      </c>
      <c r="E30" t="s">
        <v>228</v>
      </c>
      <c r="G30" t="s">
        <v>265</v>
      </c>
      <c r="H30" s="77">
        <v>0.85</v>
      </c>
      <c r="I30" t="s">
        <v>102</v>
      </c>
      <c r="J30" s="78">
        <v>0</v>
      </c>
      <c r="K30" s="78">
        <v>4.8300000000000003E-2</v>
      </c>
      <c r="L30" s="77">
        <v>2782544</v>
      </c>
      <c r="M30" s="77">
        <v>96.05</v>
      </c>
      <c r="N30" s="77">
        <v>0</v>
      </c>
      <c r="O30" s="77">
        <v>2672.6335119999999</v>
      </c>
      <c r="P30" s="78">
        <v>2.0000000000000001E-4</v>
      </c>
      <c r="Q30" s="78">
        <v>3.3799999999999997E-2</v>
      </c>
      <c r="R30" s="78">
        <v>1.3299999999999999E-2</v>
      </c>
    </row>
    <row r="31" spans="2:18">
      <c r="B31" s="79" t="s">
        <v>268</v>
      </c>
      <c r="C31" s="16"/>
      <c r="D31" s="16"/>
      <c r="H31" s="81">
        <v>4.62</v>
      </c>
      <c r="K31" s="80">
        <v>4.4699999999999997E-2</v>
      </c>
      <c r="L31" s="81">
        <v>14590201</v>
      </c>
      <c r="N31" s="81">
        <v>0</v>
      </c>
      <c r="O31" s="81">
        <v>14241.0028991</v>
      </c>
      <c r="Q31" s="80">
        <v>0.18</v>
      </c>
      <c r="R31" s="80">
        <v>7.0699999999999999E-2</v>
      </c>
    </row>
    <row r="32" spans="2:18">
      <c r="B32" t="s">
        <v>269</v>
      </c>
      <c r="C32" t="s">
        <v>270</v>
      </c>
      <c r="D32" t="s">
        <v>100</v>
      </c>
      <c r="E32" t="s">
        <v>228</v>
      </c>
      <c r="G32" t="s">
        <v>271</v>
      </c>
      <c r="H32" s="77">
        <v>2.4</v>
      </c>
      <c r="I32" t="s">
        <v>102</v>
      </c>
      <c r="J32" s="78">
        <v>5.0000000000000001E-3</v>
      </c>
      <c r="K32" s="78">
        <v>4.5600000000000002E-2</v>
      </c>
      <c r="L32" s="77">
        <v>4479661</v>
      </c>
      <c r="M32" s="77">
        <v>91.2</v>
      </c>
      <c r="N32" s="77">
        <v>0</v>
      </c>
      <c r="O32" s="77">
        <v>4085.450832</v>
      </c>
      <c r="P32" s="78">
        <v>2.0000000000000001E-4</v>
      </c>
      <c r="Q32" s="78">
        <v>5.16E-2</v>
      </c>
      <c r="R32" s="78">
        <v>2.0299999999999999E-2</v>
      </c>
    </row>
    <row r="33" spans="2:18">
      <c r="B33" t="s">
        <v>272</v>
      </c>
      <c r="C33" t="s">
        <v>273</v>
      </c>
      <c r="D33" t="s">
        <v>100</v>
      </c>
      <c r="E33" t="s">
        <v>228</v>
      </c>
      <c r="G33" t="s">
        <v>274</v>
      </c>
      <c r="H33" s="77">
        <v>3.38</v>
      </c>
      <c r="I33" t="s">
        <v>102</v>
      </c>
      <c r="J33" s="78">
        <v>0.02</v>
      </c>
      <c r="K33" s="78">
        <v>4.3200000000000002E-2</v>
      </c>
      <c r="L33" s="77">
        <v>1163782</v>
      </c>
      <c r="M33" s="77">
        <v>93.59</v>
      </c>
      <c r="N33" s="77">
        <v>0</v>
      </c>
      <c r="O33" s="77">
        <v>1089.1835738</v>
      </c>
      <c r="P33" s="78">
        <v>0</v>
      </c>
      <c r="Q33" s="78">
        <v>1.38E-2</v>
      </c>
      <c r="R33" s="78">
        <v>5.4000000000000003E-3</v>
      </c>
    </row>
    <row r="34" spans="2:18">
      <c r="B34" t="s">
        <v>275</v>
      </c>
      <c r="C34" t="s">
        <v>276</v>
      </c>
      <c r="D34" t="s">
        <v>100</v>
      </c>
      <c r="E34" t="s">
        <v>228</v>
      </c>
      <c r="G34" t="s">
        <v>277</v>
      </c>
      <c r="H34" s="77">
        <v>15.25</v>
      </c>
      <c r="I34" t="s">
        <v>102</v>
      </c>
      <c r="J34" s="78">
        <v>3.7499999999999999E-2</v>
      </c>
      <c r="K34" s="78">
        <v>4.4699999999999997E-2</v>
      </c>
      <c r="L34" s="77">
        <v>2077306</v>
      </c>
      <c r="M34" s="77">
        <v>91.42</v>
      </c>
      <c r="N34" s="77">
        <v>0</v>
      </c>
      <c r="O34" s="77">
        <v>1899.0731452</v>
      </c>
      <c r="P34" s="78">
        <v>1E-4</v>
      </c>
      <c r="Q34" s="78">
        <v>2.4E-2</v>
      </c>
      <c r="R34" s="78">
        <v>9.4000000000000004E-3</v>
      </c>
    </row>
    <row r="35" spans="2:18">
      <c r="B35" t="s">
        <v>278</v>
      </c>
      <c r="C35" t="s">
        <v>279</v>
      </c>
      <c r="D35" t="s">
        <v>100</v>
      </c>
      <c r="E35" t="s">
        <v>228</v>
      </c>
      <c r="G35" t="s">
        <v>280</v>
      </c>
      <c r="H35" s="77">
        <v>1.9</v>
      </c>
      <c r="I35" t="s">
        <v>102</v>
      </c>
      <c r="J35" s="78">
        <v>1.7500000000000002E-2</v>
      </c>
      <c r="K35" s="78">
        <v>4.5400000000000003E-2</v>
      </c>
      <c r="L35" s="77">
        <v>3100000</v>
      </c>
      <c r="M35" s="77">
        <v>95.09</v>
      </c>
      <c r="N35" s="77">
        <v>0</v>
      </c>
      <c r="O35" s="77">
        <v>2947.79</v>
      </c>
      <c r="P35" s="78">
        <v>1E-4</v>
      </c>
      <c r="Q35" s="78">
        <v>3.73E-2</v>
      </c>
      <c r="R35" s="78">
        <v>1.46E-2</v>
      </c>
    </row>
    <row r="36" spans="2:18">
      <c r="B36" t="s">
        <v>281</v>
      </c>
      <c r="C36" t="s">
        <v>282</v>
      </c>
      <c r="D36" t="s">
        <v>100</v>
      </c>
      <c r="E36" t="s">
        <v>228</v>
      </c>
      <c r="G36" t="s">
        <v>274</v>
      </c>
      <c r="H36" s="77">
        <v>2.76</v>
      </c>
      <c r="I36" t="s">
        <v>102</v>
      </c>
      <c r="J36" s="78">
        <v>6.25E-2</v>
      </c>
      <c r="K36" s="78">
        <v>4.3700000000000003E-2</v>
      </c>
      <c r="L36" s="77">
        <v>3209995</v>
      </c>
      <c r="M36" s="77">
        <v>111</v>
      </c>
      <c r="N36" s="77">
        <v>0</v>
      </c>
      <c r="O36" s="77">
        <v>3563.0944500000001</v>
      </c>
      <c r="P36" s="78">
        <v>2.0000000000000001E-4</v>
      </c>
      <c r="Q36" s="78">
        <v>4.4999999999999998E-2</v>
      </c>
      <c r="R36" s="78">
        <v>1.77E-2</v>
      </c>
    </row>
    <row r="37" spans="2:18">
      <c r="B37" t="s">
        <v>283</v>
      </c>
      <c r="C37" t="s">
        <v>284</v>
      </c>
      <c r="D37" t="s">
        <v>100</v>
      </c>
      <c r="E37" t="s">
        <v>228</v>
      </c>
      <c r="G37" t="s">
        <v>285</v>
      </c>
      <c r="H37" s="77">
        <v>12.05</v>
      </c>
      <c r="I37" t="s">
        <v>102</v>
      </c>
      <c r="J37" s="78">
        <v>5.5E-2</v>
      </c>
      <c r="K37" s="78">
        <v>4.3900000000000002E-2</v>
      </c>
      <c r="L37" s="77">
        <v>559457</v>
      </c>
      <c r="M37" s="77">
        <v>117.33</v>
      </c>
      <c r="N37" s="77">
        <v>0</v>
      </c>
      <c r="O37" s="77">
        <v>656.41089810000005</v>
      </c>
      <c r="P37" s="78">
        <v>0</v>
      </c>
      <c r="Q37" s="78">
        <v>8.3000000000000001E-3</v>
      </c>
      <c r="R37" s="78">
        <v>3.3E-3</v>
      </c>
    </row>
    <row r="38" spans="2:18">
      <c r="B38" s="79" t="s">
        <v>286</v>
      </c>
      <c r="C38" s="16"/>
      <c r="D38" s="16"/>
      <c r="H38" s="81">
        <v>7.17</v>
      </c>
      <c r="K38" s="80">
        <v>3.0000000000000001E-3</v>
      </c>
      <c r="L38" s="81">
        <v>2736731</v>
      </c>
      <c r="N38" s="81">
        <v>0</v>
      </c>
      <c r="O38" s="81">
        <v>2679.2596490000001</v>
      </c>
      <c r="Q38" s="80">
        <v>3.39E-2</v>
      </c>
      <c r="R38" s="80">
        <v>1.3299999999999999E-2</v>
      </c>
    </row>
    <row r="39" spans="2:18">
      <c r="B39" t="s">
        <v>287</v>
      </c>
      <c r="C39" t="s">
        <v>288</v>
      </c>
      <c r="D39" t="s">
        <v>100</v>
      </c>
      <c r="E39" t="s">
        <v>228</v>
      </c>
      <c r="G39" t="s">
        <v>289</v>
      </c>
      <c r="H39" s="77">
        <v>7.17</v>
      </c>
      <c r="I39" t="s">
        <v>102</v>
      </c>
      <c r="J39" s="78">
        <v>0</v>
      </c>
      <c r="K39" s="78">
        <v>3.0000000000000001E-3</v>
      </c>
      <c r="L39" s="77">
        <v>2736731</v>
      </c>
      <c r="M39" s="77">
        <v>97.9</v>
      </c>
      <c r="N39" s="77">
        <v>0</v>
      </c>
      <c r="O39" s="77">
        <v>2679.2596490000001</v>
      </c>
      <c r="P39" s="78">
        <v>1E-4</v>
      </c>
      <c r="Q39" s="78">
        <v>3.39E-2</v>
      </c>
      <c r="R39" s="78">
        <v>1.3299999999999999E-2</v>
      </c>
    </row>
    <row r="40" spans="2:18">
      <c r="B40" s="79" t="s">
        <v>290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216</v>
      </c>
      <c r="C41" t="s">
        <v>216</v>
      </c>
      <c r="D41" s="16"/>
      <c r="E41" t="s">
        <v>216</v>
      </c>
      <c r="H41" s="77">
        <v>0</v>
      </c>
      <c r="I41" t="s">
        <v>216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s="79" t="s">
        <v>221</v>
      </c>
      <c r="C42" s="16"/>
      <c r="D42" s="16"/>
      <c r="H42" s="81">
        <v>0</v>
      </c>
      <c r="K42" s="80">
        <v>0</v>
      </c>
      <c r="L42" s="81">
        <v>0</v>
      </c>
      <c r="N42" s="81">
        <v>0</v>
      </c>
      <c r="O42" s="81">
        <v>0</v>
      </c>
      <c r="Q42" s="80">
        <v>0</v>
      </c>
      <c r="R42" s="80">
        <v>0</v>
      </c>
    </row>
    <row r="43" spans="2:18">
      <c r="B43" s="79" t="s">
        <v>291</v>
      </c>
      <c r="C43" s="16"/>
      <c r="D43" s="16"/>
      <c r="H43" s="81">
        <v>0</v>
      </c>
      <c r="K43" s="80">
        <v>0</v>
      </c>
      <c r="L43" s="81">
        <v>0</v>
      </c>
      <c r="N43" s="81">
        <v>0</v>
      </c>
      <c r="O43" s="81">
        <v>0</v>
      </c>
      <c r="Q43" s="80">
        <v>0</v>
      </c>
      <c r="R43" s="80">
        <v>0</v>
      </c>
    </row>
    <row r="44" spans="2:18">
      <c r="B44" t="s">
        <v>216</v>
      </c>
      <c r="C44" t="s">
        <v>216</v>
      </c>
      <c r="D44" s="16"/>
      <c r="E44" t="s">
        <v>216</v>
      </c>
      <c r="H44" s="77">
        <v>0</v>
      </c>
      <c r="I44" t="s">
        <v>216</v>
      </c>
      <c r="J44" s="78">
        <v>0</v>
      </c>
      <c r="K44" s="78">
        <v>0</v>
      </c>
      <c r="L44" s="77">
        <v>0</v>
      </c>
      <c r="M44" s="77">
        <v>0</v>
      </c>
      <c r="O44" s="77">
        <v>0</v>
      </c>
      <c r="P44" s="78">
        <v>0</v>
      </c>
      <c r="Q44" s="78">
        <v>0</v>
      </c>
      <c r="R44" s="78">
        <v>0</v>
      </c>
    </row>
    <row r="45" spans="2:18">
      <c r="B45" s="79" t="s">
        <v>292</v>
      </c>
      <c r="C45" s="16"/>
      <c r="D45" s="16"/>
      <c r="H45" s="81">
        <v>0</v>
      </c>
      <c r="K45" s="80">
        <v>0</v>
      </c>
      <c r="L45" s="81">
        <v>0</v>
      </c>
      <c r="N45" s="81">
        <v>0</v>
      </c>
      <c r="O45" s="81">
        <v>0</v>
      </c>
      <c r="Q45" s="80">
        <v>0</v>
      </c>
      <c r="R45" s="80">
        <v>0</v>
      </c>
    </row>
    <row r="46" spans="2:18">
      <c r="B46" t="s">
        <v>216</v>
      </c>
      <c r="C46" t="s">
        <v>216</v>
      </c>
      <c r="D46" s="16"/>
      <c r="E46" t="s">
        <v>216</v>
      </c>
      <c r="H46" s="77">
        <v>0</v>
      </c>
      <c r="I46" t="s">
        <v>216</v>
      </c>
      <c r="J46" s="78">
        <v>0</v>
      </c>
      <c r="K46" s="78">
        <v>0</v>
      </c>
      <c r="L46" s="77">
        <v>0</v>
      </c>
      <c r="M46" s="77">
        <v>0</v>
      </c>
      <c r="O46" s="77">
        <v>0</v>
      </c>
      <c r="P46" s="78">
        <v>0</v>
      </c>
      <c r="Q46" s="78">
        <v>0</v>
      </c>
      <c r="R46" s="78">
        <v>0</v>
      </c>
    </row>
    <row r="47" spans="2:18">
      <c r="B47" t="s">
        <v>293</v>
      </c>
      <c r="C47" s="16"/>
      <c r="D47" s="16"/>
    </row>
    <row r="48" spans="2:18">
      <c r="B48" t="s">
        <v>294</v>
      </c>
      <c r="C48" s="16"/>
      <c r="D48" s="16"/>
    </row>
    <row r="49" spans="2:4">
      <c r="B49" t="s">
        <v>295</v>
      </c>
      <c r="C49" s="16"/>
      <c r="D49" s="16"/>
    </row>
    <row r="50" spans="2:4">
      <c r="B50" t="s">
        <v>296</v>
      </c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557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216</v>
      </c>
      <c r="C14" t="s">
        <v>216</v>
      </c>
      <c r="D14" t="s">
        <v>216</v>
      </c>
      <c r="E14" t="s">
        <v>216</v>
      </c>
      <c r="F14" s="15"/>
      <c r="G14" s="15"/>
      <c r="H14" s="77">
        <v>0</v>
      </c>
      <c r="I14" t="s">
        <v>216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558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216</v>
      </c>
      <c r="C16" t="s">
        <v>216</v>
      </c>
      <c r="D16" t="s">
        <v>216</v>
      </c>
      <c r="E16" t="s">
        <v>216</v>
      </c>
      <c r="F16" s="15"/>
      <c r="G16" s="15"/>
      <c r="H16" s="77">
        <v>0</v>
      </c>
      <c r="I16" t="s">
        <v>216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298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216</v>
      </c>
      <c r="C18" t="s">
        <v>216</v>
      </c>
      <c r="D18" t="s">
        <v>216</v>
      </c>
      <c r="E18" t="s">
        <v>216</v>
      </c>
      <c r="F18" s="15"/>
      <c r="G18" s="15"/>
      <c r="H18" s="77">
        <v>0</v>
      </c>
      <c r="I18" t="s">
        <v>216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479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216</v>
      </c>
      <c r="C20" t="s">
        <v>216</v>
      </c>
      <c r="D20" t="s">
        <v>216</v>
      </c>
      <c r="E20" t="s">
        <v>216</v>
      </c>
      <c r="F20" s="15"/>
      <c r="G20" s="15"/>
      <c r="H20" s="77">
        <v>0</v>
      </c>
      <c r="I20" t="s">
        <v>216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299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216</v>
      </c>
      <c r="C23" t="s">
        <v>216</v>
      </c>
      <c r="D23" t="s">
        <v>216</v>
      </c>
      <c r="E23" t="s">
        <v>216</v>
      </c>
      <c r="H23" s="77">
        <v>0</v>
      </c>
      <c r="I23" t="s">
        <v>216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216</v>
      </c>
      <c r="C25" t="s">
        <v>216</v>
      </c>
      <c r="D25" t="s">
        <v>216</v>
      </c>
      <c r="E25" t="s">
        <v>216</v>
      </c>
      <c r="H25" s="77">
        <v>0</v>
      </c>
      <c r="I25" t="s">
        <v>216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223</v>
      </c>
      <c r="D26" s="16"/>
    </row>
    <row r="27" spans="2:23">
      <c r="B27" t="s">
        <v>293</v>
      </c>
      <c r="D27" s="16"/>
    </row>
    <row r="28" spans="2:23">
      <c r="B28" t="s">
        <v>294</v>
      </c>
      <c r="D28" s="16"/>
    </row>
    <row r="29" spans="2:23">
      <c r="B29" t="s">
        <v>295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297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216</v>
      </c>
      <c r="C14" t="s">
        <v>216</v>
      </c>
      <c r="D14" s="16"/>
      <c r="E14" s="16"/>
      <c r="F14" s="16"/>
      <c r="G14" t="s">
        <v>216</v>
      </c>
      <c r="H14" t="s">
        <v>216</v>
      </c>
      <c r="K14" s="77">
        <v>0</v>
      </c>
      <c r="L14" t="s">
        <v>216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245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216</v>
      </c>
      <c r="C16" t="s">
        <v>216</v>
      </c>
      <c r="D16" s="16"/>
      <c r="E16" s="16"/>
      <c r="F16" s="16"/>
      <c r="G16" t="s">
        <v>216</v>
      </c>
      <c r="H16" t="s">
        <v>216</v>
      </c>
      <c r="K16" s="77">
        <v>0</v>
      </c>
      <c r="L16" t="s">
        <v>216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298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216</v>
      </c>
      <c r="C18" t="s">
        <v>216</v>
      </c>
      <c r="D18" s="16"/>
      <c r="E18" s="16"/>
      <c r="F18" s="16"/>
      <c r="G18" t="s">
        <v>216</v>
      </c>
      <c r="H18" t="s">
        <v>216</v>
      </c>
      <c r="K18" s="77">
        <v>0</v>
      </c>
      <c r="L18" t="s">
        <v>216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221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299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216</v>
      </c>
      <c r="C21" t="s">
        <v>216</v>
      </c>
      <c r="D21" s="16"/>
      <c r="E21" s="16"/>
      <c r="F21" s="16"/>
      <c r="G21" t="s">
        <v>216</v>
      </c>
      <c r="H21" t="s">
        <v>216</v>
      </c>
      <c r="K21" s="77">
        <v>0</v>
      </c>
      <c r="L21" t="s">
        <v>216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300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216</v>
      </c>
      <c r="C23" t="s">
        <v>216</v>
      </c>
      <c r="D23" s="16"/>
      <c r="E23" s="16"/>
      <c r="F23" s="16"/>
      <c r="G23" t="s">
        <v>216</v>
      </c>
      <c r="H23" t="s">
        <v>216</v>
      </c>
      <c r="K23" s="77">
        <v>0</v>
      </c>
      <c r="L23" t="s">
        <v>216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223</v>
      </c>
      <c r="C24" s="16"/>
      <c r="D24" s="16"/>
      <c r="E24" s="16"/>
      <c r="F24" s="16"/>
      <c r="G24" s="16"/>
    </row>
    <row r="25" spans="2:21">
      <c r="B25" t="s">
        <v>293</v>
      </c>
      <c r="C25" s="16"/>
      <c r="D25" s="16"/>
      <c r="E25" s="16"/>
      <c r="F25" s="16"/>
      <c r="G25" s="16"/>
    </row>
    <row r="26" spans="2:21">
      <c r="B26" t="s">
        <v>294</v>
      </c>
      <c r="C26" s="16"/>
      <c r="D26" s="16"/>
      <c r="E26" s="16"/>
      <c r="F26" s="16"/>
      <c r="G26" s="16"/>
    </row>
    <row r="27" spans="2:21">
      <c r="B27" t="s">
        <v>295</v>
      </c>
      <c r="C27" s="16"/>
      <c r="D27" s="16"/>
      <c r="E27" s="16"/>
      <c r="F27" s="16"/>
      <c r="G27" s="16"/>
    </row>
    <row r="28" spans="2:21">
      <c r="B28" t="s">
        <v>296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3.24</v>
      </c>
      <c r="L11" s="7"/>
      <c r="M11" s="7"/>
      <c r="N11" s="76">
        <v>3.4299999999999997E-2</v>
      </c>
      <c r="O11" s="75">
        <v>18456114.629999999</v>
      </c>
      <c r="P11" s="33"/>
      <c r="Q11" s="75">
        <v>254.42081999999999</v>
      </c>
      <c r="R11" s="75">
        <v>19168.062151937</v>
      </c>
      <c r="S11" s="7"/>
      <c r="T11" s="76">
        <v>1</v>
      </c>
      <c r="U11" s="76">
        <v>9.5200000000000007E-2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3.24</v>
      </c>
      <c r="N12" s="80">
        <v>3.4299999999999997E-2</v>
      </c>
      <c r="O12" s="81">
        <v>18456114.629999999</v>
      </c>
      <c r="Q12" s="81">
        <v>254.42081999999999</v>
      </c>
      <c r="R12" s="81">
        <v>19168.062151937</v>
      </c>
      <c r="T12" s="80">
        <v>1</v>
      </c>
      <c r="U12" s="80">
        <v>9.5200000000000007E-2</v>
      </c>
    </row>
    <row r="13" spans="2:66">
      <c r="B13" s="79" t="s">
        <v>297</v>
      </c>
      <c r="C13" s="16"/>
      <c r="D13" s="16"/>
      <c r="E13" s="16"/>
      <c r="F13" s="16"/>
      <c r="K13" s="81">
        <v>3.61</v>
      </c>
      <c r="N13" s="80">
        <v>5.3E-3</v>
      </c>
      <c r="O13" s="81">
        <v>9112172.4600000009</v>
      </c>
      <c r="Q13" s="81">
        <v>91.011430000000004</v>
      </c>
      <c r="R13" s="81">
        <v>10087.076404829</v>
      </c>
      <c r="T13" s="80">
        <v>0.5262</v>
      </c>
      <c r="U13" s="80">
        <v>5.0099999999999999E-2</v>
      </c>
    </row>
    <row r="14" spans="2:66">
      <c r="B14" t="s">
        <v>301</v>
      </c>
      <c r="C14" t="s">
        <v>302</v>
      </c>
      <c r="D14" t="s">
        <v>100</v>
      </c>
      <c r="E14" t="s">
        <v>123</v>
      </c>
      <c r="F14" t="s">
        <v>303</v>
      </c>
      <c r="G14" t="s">
        <v>304</v>
      </c>
      <c r="H14" t="s">
        <v>205</v>
      </c>
      <c r="I14" t="s">
        <v>206</v>
      </c>
      <c r="J14" t="s">
        <v>249</v>
      </c>
      <c r="K14" s="77">
        <v>1.72</v>
      </c>
      <c r="L14" t="s">
        <v>102</v>
      </c>
      <c r="M14" s="78">
        <v>8.3000000000000001E-3</v>
      </c>
      <c r="N14" s="78">
        <v>2.4500000000000001E-2</v>
      </c>
      <c r="O14" s="77">
        <v>510516</v>
      </c>
      <c r="P14" s="77">
        <v>108.5</v>
      </c>
      <c r="Q14" s="77">
        <v>0</v>
      </c>
      <c r="R14" s="77">
        <v>553.90985999999998</v>
      </c>
      <c r="S14" s="78">
        <v>2.0000000000000001E-4</v>
      </c>
      <c r="T14" s="78">
        <v>2.8899999999999999E-2</v>
      </c>
      <c r="U14" s="78">
        <v>2.8E-3</v>
      </c>
    </row>
    <row r="15" spans="2:66">
      <c r="B15" t="s">
        <v>305</v>
      </c>
      <c r="C15" t="s">
        <v>306</v>
      </c>
      <c r="D15" t="s">
        <v>100</v>
      </c>
      <c r="E15" t="s">
        <v>123</v>
      </c>
      <c r="F15" t="s">
        <v>303</v>
      </c>
      <c r="G15" t="s">
        <v>304</v>
      </c>
      <c r="H15" t="s">
        <v>205</v>
      </c>
      <c r="I15" t="s">
        <v>206</v>
      </c>
      <c r="J15" t="s">
        <v>307</v>
      </c>
      <c r="K15" s="77">
        <v>4.1500000000000004</v>
      </c>
      <c r="L15" t="s">
        <v>102</v>
      </c>
      <c r="M15" s="78">
        <v>1E-3</v>
      </c>
      <c r="N15" s="78">
        <v>2.3199999999999998E-2</v>
      </c>
      <c r="O15" s="77">
        <v>150520</v>
      </c>
      <c r="P15" s="77">
        <v>99.25</v>
      </c>
      <c r="Q15" s="77">
        <v>0</v>
      </c>
      <c r="R15" s="77">
        <v>149.39109999999999</v>
      </c>
      <c r="S15" s="78">
        <v>0</v>
      </c>
      <c r="T15" s="78">
        <v>7.7999999999999996E-3</v>
      </c>
      <c r="U15" s="78">
        <v>6.9999999999999999E-4</v>
      </c>
    </row>
    <row r="16" spans="2:66">
      <c r="B16" t="s">
        <v>308</v>
      </c>
      <c r="C16" t="s">
        <v>309</v>
      </c>
      <c r="D16" t="s">
        <v>100</v>
      </c>
      <c r="E16" t="s">
        <v>123</v>
      </c>
      <c r="F16" t="s">
        <v>310</v>
      </c>
      <c r="G16" t="s">
        <v>304</v>
      </c>
      <c r="H16" t="s">
        <v>311</v>
      </c>
      <c r="I16" t="s">
        <v>150</v>
      </c>
      <c r="J16" t="s">
        <v>312</v>
      </c>
      <c r="K16" s="77">
        <v>2.72</v>
      </c>
      <c r="L16" t="s">
        <v>102</v>
      </c>
      <c r="M16" s="78">
        <v>3.8E-3</v>
      </c>
      <c r="N16" s="78">
        <v>2.3900000000000001E-2</v>
      </c>
      <c r="O16" s="77">
        <v>500616</v>
      </c>
      <c r="P16" s="77">
        <v>104.01</v>
      </c>
      <c r="Q16" s="77">
        <v>0</v>
      </c>
      <c r="R16" s="77">
        <v>520.69070160000001</v>
      </c>
      <c r="S16" s="78">
        <v>2.0000000000000001E-4</v>
      </c>
      <c r="T16" s="78">
        <v>2.7199999999999998E-2</v>
      </c>
      <c r="U16" s="78">
        <v>2.5999999999999999E-3</v>
      </c>
    </row>
    <row r="17" spans="2:21">
      <c r="B17" t="s">
        <v>313</v>
      </c>
      <c r="C17" t="s">
        <v>314</v>
      </c>
      <c r="D17" t="s">
        <v>100</v>
      </c>
      <c r="E17" t="s">
        <v>123</v>
      </c>
      <c r="F17" t="s">
        <v>315</v>
      </c>
      <c r="G17" t="s">
        <v>316</v>
      </c>
      <c r="H17" t="s">
        <v>205</v>
      </c>
      <c r="I17" t="s">
        <v>206</v>
      </c>
      <c r="J17" t="s">
        <v>317</v>
      </c>
      <c r="K17" s="77">
        <v>2.13</v>
      </c>
      <c r="L17" t="s">
        <v>102</v>
      </c>
      <c r="M17" s="78">
        <v>8.3000000000000001E-3</v>
      </c>
      <c r="N17" s="78">
        <v>2.35E-2</v>
      </c>
      <c r="O17" s="77">
        <v>184162</v>
      </c>
      <c r="P17" s="77">
        <v>109</v>
      </c>
      <c r="Q17" s="77">
        <v>0</v>
      </c>
      <c r="R17" s="77">
        <v>200.73658</v>
      </c>
      <c r="S17" s="78">
        <v>1E-4</v>
      </c>
      <c r="T17" s="78">
        <v>1.0500000000000001E-2</v>
      </c>
      <c r="U17" s="78">
        <v>1E-3</v>
      </c>
    </row>
    <row r="18" spans="2:21">
      <c r="B18" t="s">
        <v>318</v>
      </c>
      <c r="C18" t="s">
        <v>319</v>
      </c>
      <c r="D18" t="s">
        <v>100</v>
      </c>
      <c r="E18" t="s">
        <v>123</v>
      </c>
      <c r="F18" t="s">
        <v>320</v>
      </c>
      <c r="G18" t="s">
        <v>304</v>
      </c>
      <c r="H18" t="s">
        <v>205</v>
      </c>
      <c r="I18" t="s">
        <v>206</v>
      </c>
      <c r="J18" t="s">
        <v>321</v>
      </c>
      <c r="K18" s="77">
        <v>4.03</v>
      </c>
      <c r="L18" t="s">
        <v>102</v>
      </c>
      <c r="M18" s="78">
        <v>1E-3</v>
      </c>
      <c r="N18" s="78">
        <v>2.3800000000000002E-2</v>
      </c>
      <c r="O18" s="77">
        <v>150997</v>
      </c>
      <c r="P18" s="77">
        <v>99.07</v>
      </c>
      <c r="Q18" s="77">
        <v>0</v>
      </c>
      <c r="R18" s="77">
        <v>149.5927279</v>
      </c>
      <c r="S18" s="78">
        <v>1E-4</v>
      </c>
      <c r="T18" s="78">
        <v>7.7999999999999996E-3</v>
      </c>
      <c r="U18" s="78">
        <v>6.9999999999999999E-4</v>
      </c>
    </row>
    <row r="19" spans="2:21">
      <c r="B19" t="s">
        <v>322</v>
      </c>
      <c r="C19" t="s">
        <v>323</v>
      </c>
      <c r="D19" t="s">
        <v>100</v>
      </c>
      <c r="E19" t="s">
        <v>123</v>
      </c>
      <c r="F19" t="s">
        <v>320</v>
      </c>
      <c r="G19" t="s">
        <v>304</v>
      </c>
      <c r="H19" t="s">
        <v>205</v>
      </c>
      <c r="I19" t="s">
        <v>206</v>
      </c>
      <c r="J19" t="s">
        <v>324</v>
      </c>
      <c r="K19" s="77">
        <v>2.5299999999999998</v>
      </c>
      <c r="L19" t="s">
        <v>102</v>
      </c>
      <c r="M19" s="78">
        <v>6.0000000000000001E-3</v>
      </c>
      <c r="N19" s="78">
        <v>1.9900000000000001E-2</v>
      </c>
      <c r="O19" s="77">
        <v>464080</v>
      </c>
      <c r="P19" s="77">
        <v>107.75</v>
      </c>
      <c r="Q19" s="77">
        <v>0</v>
      </c>
      <c r="R19" s="77">
        <v>500.0462</v>
      </c>
      <c r="S19" s="78">
        <v>4.0000000000000002E-4</v>
      </c>
      <c r="T19" s="78">
        <v>2.6100000000000002E-2</v>
      </c>
      <c r="U19" s="78">
        <v>2.5000000000000001E-3</v>
      </c>
    </row>
    <row r="20" spans="2:21">
      <c r="B20" t="s">
        <v>325</v>
      </c>
      <c r="C20" t="s">
        <v>326</v>
      </c>
      <c r="D20" t="s">
        <v>100</v>
      </c>
      <c r="E20" t="s">
        <v>123</v>
      </c>
      <c r="F20" t="s">
        <v>327</v>
      </c>
      <c r="G20" t="s">
        <v>328</v>
      </c>
      <c r="H20" t="s">
        <v>329</v>
      </c>
      <c r="I20" t="s">
        <v>150</v>
      </c>
      <c r="J20" t="s">
        <v>321</v>
      </c>
      <c r="K20" s="77">
        <v>6.7</v>
      </c>
      <c r="L20" t="s">
        <v>102</v>
      </c>
      <c r="M20" s="78">
        <v>2.3900000000000001E-2</v>
      </c>
      <c r="N20" s="78">
        <v>1.23E-2</v>
      </c>
      <c r="O20" s="77">
        <v>135956</v>
      </c>
      <c r="P20" s="77">
        <v>108.05</v>
      </c>
      <c r="Q20" s="77">
        <v>0</v>
      </c>
      <c r="R20" s="77">
        <v>146.90045799999999</v>
      </c>
      <c r="S20" s="78">
        <v>0</v>
      </c>
      <c r="T20" s="78">
        <v>7.7000000000000002E-3</v>
      </c>
      <c r="U20" s="78">
        <v>6.9999999999999999E-4</v>
      </c>
    </row>
    <row r="21" spans="2:21">
      <c r="B21" t="s">
        <v>330</v>
      </c>
      <c r="C21" t="s">
        <v>331</v>
      </c>
      <c r="D21" t="s">
        <v>100</v>
      </c>
      <c r="E21" t="s">
        <v>123</v>
      </c>
      <c r="F21" t="s">
        <v>327</v>
      </c>
      <c r="G21" t="s">
        <v>328</v>
      </c>
      <c r="H21" t="s">
        <v>329</v>
      </c>
      <c r="I21" t="s">
        <v>150</v>
      </c>
      <c r="J21" t="s">
        <v>307</v>
      </c>
      <c r="K21" s="77">
        <v>4.28</v>
      </c>
      <c r="L21" t="s">
        <v>102</v>
      </c>
      <c r="M21" s="78">
        <v>3.85E-2</v>
      </c>
      <c r="N21" s="78">
        <v>2.0899999999999998E-2</v>
      </c>
      <c r="O21" s="77">
        <v>123967</v>
      </c>
      <c r="P21" s="77">
        <v>120.55</v>
      </c>
      <c r="Q21" s="77">
        <v>0</v>
      </c>
      <c r="R21" s="77">
        <v>149.4422185</v>
      </c>
      <c r="S21" s="78">
        <v>0</v>
      </c>
      <c r="T21" s="78">
        <v>7.7999999999999996E-3</v>
      </c>
      <c r="U21" s="78">
        <v>6.9999999999999999E-4</v>
      </c>
    </row>
    <row r="22" spans="2:21">
      <c r="B22" t="s">
        <v>332</v>
      </c>
      <c r="C22" t="s">
        <v>333</v>
      </c>
      <c r="D22" t="s">
        <v>100</v>
      </c>
      <c r="E22" t="s">
        <v>123</v>
      </c>
      <c r="F22" t="s">
        <v>334</v>
      </c>
      <c r="G22" t="s">
        <v>316</v>
      </c>
      <c r="H22" t="s">
        <v>335</v>
      </c>
      <c r="I22" t="s">
        <v>206</v>
      </c>
      <c r="J22" t="s">
        <v>336</v>
      </c>
      <c r="K22" s="77">
        <v>7.69</v>
      </c>
      <c r="L22" t="s">
        <v>102</v>
      </c>
      <c r="M22" s="78">
        <v>8.9999999999999993E-3</v>
      </c>
      <c r="N22" s="78">
        <v>3.2000000000000001E-2</v>
      </c>
      <c r="O22" s="77">
        <v>214290</v>
      </c>
      <c r="P22" s="77">
        <v>92.19</v>
      </c>
      <c r="Q22" s="77">
        <v>0</v>
      </c>
      <c r="R22" s="77">
        <v>197.55395100000001</v>
      </c>
      <c r="S22" s="78">
        <v>1E-4</v>
      </c>
      <c r="T22" s="78">
        <v>1.03E-2</v>
      </c>
      <c r="U22" s="78">
        <v>1E-3</v>
      </c>
    </row>
    <row r="23" spans="2:21">
      <c r="B23" t="s">
        <v>337</v>
      </c>
      <c r="C23" t="s">
        <v>338</v>
      </c>
      <c r="D23" t="s">
        <v>100</v>
      </c>
      <c r="E23" t="s">
        <v>123</v>
      </c>
      <c r="F23" t="s">
        <v>334</v>
      </c>
      <c r="G23" t="s">
        <v>316</v>
      </c>
      <c r="H23" t="s">
        <v>329</v>
      </c>
      <c r="I23" t="s">
        <v>150</v>
      </c>
      <c r="J23" t="s">
        <v>312</v>
      </c>
      <c r="K23" s="77">
        <v>3.35</v>
      </c>
      <c r="L23" t="s">
        <v>102</v>
      </c>
      <c r="M23" s="78">
        <v>1.34E-2</v>
      </c>
      <c r="N23" s="78">
        <v>0.03</v>
      </c>
      <c r="O23" s="77">
        <v>372717</v>
      </c>
      <c r="P23" s="77">
        <v>107.07</v>
      </c>
      <c r="Q23" s="77">
        <v>0</v>
      </c>
      <c r="R23" s="77">
        <v>399.06809190000001</v>
      </c>
      <c r="S23" s="78">
        <v>1E-4</v>
      </c>
      <c r="T23" s="78">
        <v>2.0799999999999999E-2</v>
      </c>
      <c r="U23" s="78">
        <v>2E-3</v>
      </c>
    </row>
    <row r="24" spans="2:21">
      <c r="B24" t="s">
        <v>339</v>
      </c>
      <c r="C24" t="s">
        <v>340</v>
      </c>
      <c r="D24" t="s">
        <v>100</v>
      </c>
      <c r="E24" t="s">
        <v>123</v>
      </c>
      <c r="F24" t="s">
        <v>341</v>
      </c>
      <c r="G24" t="s">
        <v>316</v>
      </c>
      <c r="H24" t="s">
        <v>342</v>
      </c>
      <c r="I24" t="s">
        <v>206</v>
      </c>
      <c r="J24" t="s">
        <v>343</v>
      </c>
      <c r="K24" s="77">
        <v>5.88</v>
      </c>
      <c r="L24" t="s">
        <v>102</v>
      </c>
      <c r="M24" s="78">
        <v>6.4999999999999997E-3</v>
      </c>
      <c r="N24" s="78">
        <v>3.2300000000000002E-2</v>
      </c>
      <c r="O24" s="77">
        <v>121027.06</v>
      </c>
      <c r="P24" s="77">
        <v>95.32</v>
      </c>
      <c r="Q24" s="77">
        <v>0</v>
      </c>
      <c r="R24" s="77">
        <v>115.362993592</v>
      </c>
      <c r="S24" s="78">
        <v>1E-4</v>
      </c>
      <c r="T24" s="78">
        <v>6.0000000000000001E-3</v>
      </c>
      <c r="U24" s="78">
        <v>5.9999999999999995E-4</v>
      </c>
    </row>
    <row r="25" spans="2:21">
      <c r="B25" t="s">
        <v>344</v>
      </c>
      <c r="C25" t="s">
        <v>345</v>
      </c>
      <c r="D25" t="s">
        <v>100</v>
      </c>
      <c r="E25" t="s">
        <v>123</v>
      </c>
      <c r="F25" t="s">
        <v>341</v>
      </c>
      <c r="G25" t="s">
        <v>316</v>
      </c>
      <c r="H25" t="s">
        <v>342</v>
      </c>
      <c r="I25" t="s">
        <v>206</v>
      </c>
      <c r="J25" t="s">
        <v>346</v>
      </c>
      <c r="K25" s="77">
        <v>2.61</v>
      </c>
      <c r="L25" t="s">
        <v>102</v>
      </c>
      <c r="M25" s="78">
        <v>2.3400000000000001E-2</v>
      </c>
      <c r="N25" s="78">
        <v>3.1399999999999997E-2</v>
      </c>
      <c r="O25" s="77">
        <v>542020</v>
      </c>
      <c r="P25" s="77">
        <v>110.3</v>
      </c>
      <c r="Q25" s="77">
        <v>0</v>
      </c>
      <c r="R25" s="77">
        <v>597.84806000000003</v>
      </c>
      <c r="S25" s="78">
        <v>2.0000000000000001E-4</v>
      </c>
      <c r="T25" s="78">
        <v>3.1199999999999999E-2</v>
      </c>
      <c r="U25" s="78">
        <v>3.0000000000000001E-3</v>
      </c>
    </row>
    <row r="26" spans="2:21">
      <c r="B26" t="s">
        <v>347</v>
      </c>
      <c r="C26" t="s">
        <v>348</v>
      </c>
      <c r="D26" t="s">
        <v>100</v>
      </c>
      <c r="E26" t="s">
        <v>123</v>
      </c>
      <c r="F26" t="s">
        <v>349</v>
      </c>
      <c r="G26" t="s">
        <v>316</v>
      </c>
      <c r="H26" t="s">
        <v>342</v>
      </c>
      <c r="I26" t="s">
        <v>206</v>
      </c>
      <c r="J26" t="s">
        <v>249</v>
      </c>
      <c r="K26" s="77">
        <v>1.46</v>
      </c>
      <c r="L26" t="s">
        <v>102</v>
      </c>
      <c r="M26" s="78">
        <v>4.7500000000000001E-2</v>
      </c>
      <c r="N26" s="78">
        <v>3.2599999999999997E-2</v>
      </c>
      <c r="O26" s="77">
        <v>235244</v>
      </c>
      <c r="P26" s="77">
        <v>137.97999999999999</v>
      </c>
      <c r="Q26" s="77">
        <v>7.5457599999999996</v>
      </c>
      <c r="R26" s="77">
        <v>332.13543120000003</v>
      </c>
      <c r="S26" s="78">
        <v>2.0000000000000001E-4</v>
      </c>
      <c r="T26" s="78">
        <v>1.7299999999999999E-2</v>
      </c>
      <c r="U26" s="78">
        <v>1.6000000000000001E-3</v>
      </c>
    </row>
    <row r="27" spans="2:21">
      <c r="B27" t="s">
        <v>350</v>
      </c>
      <c r="C27" t="s">
        <v>351</v>
      </c>
      <c r="D27" t="s">
        <v>100</v>
      </c>
      <c r="E27" t="s">
        <v>123</v>
      </c>
      <c r="F27" t="s">
        <v>349</v>
      </c>
      <c r="G27" t="s">
        <v>316</v>
      </c>
      <c r="H27" t="s">
        <v>342</v>
      </c>
      <c r="I27" t="s">
        <v>206</v>
      </c>
      <c r="J27" t="s">
        <v>343</v>
      </c>
      <c r="K27" s="77">
        <v>6.1</v>
      </c>
      <c r="L27" t="s">
        <v>102</v>
      </c>
      <c r="M27" s="78">
        <v>5.8999999999999999E-3</v>
      </c>
      <c r="N27" s="78">
        <v>3.3700000000000001E-2</v>
      </c>
      <c r="O27" s="77">
        <v>136552</v>
      </c>
      <c r="P27" s="77">
        <v>91.47</v>
      </c>
      <c r="Q27" s="77">
        <v>0</v>
      </c>
      <c r="R27" s="77">
        <v>124.9041144</v>
      </c>
      <c r="S27" s="78">
        <v>1E-4</v>
      </c>
      <c r="T27" s="78">
        <v>6.4999999999999997E-3</v>
      </c>
      <c r="U27" s="78">
        <v>5.9999999999999995E-4</v>
      </c>
    </row>
    <row r="28" spans="2:21">
      <c r="B28" t="s">
        <v>352</v>
      </c>
      <c r="C28" t="s">
        <v>353</v>
      </c>
      <c r="D28" t="s">
        <v>100</v>
      </c>
      <c r="E28" t="s">
        <v>123</v>
      </c>
      <c r="F28" t="s">
        <v>354</v>
      </c>
      <c r="G28" t="s">
        <v>316</v>
      </c>
      <c r="H28" t="s">
        <v>342</v>
      </c>
      <c r="I28" t="s">
        <v>206</v>
      </c>
      <c r="J28" t="s">
        <v>321</v>
      </c>
      <c r="K28" s="77">
        <v>5.99</v>
      </c>
      <c r="L28" t="s">
        <v>102</v>
      </c>
      <c r="M28" s="78">
        <v>2.5000000000000001E-3</v>
      </c>
      <c r="N28" s="78">
        <v>3.1099999999999999E-2</v>
      </c>
      <c r="O28" s="77">
        <v>105318.47</v>
      </c>
      <c r="P28" s="77">
        <v>92.21</v>
      </c>
      <c r="Q28" s="77">
        <v>0</v>
      </c>
      <c r="R28" s="77">
        <v>97.114161186999993</v>
      </c>
      <c r="S28" s="78">
        <v>1E-4</v>
      </c>
      <c r="T28" s="78">
        <v>5.1000000000000004E-3</v>
      </c>
      <c r="U28" s="78">
        <v>5.0000000000000001E-4</v>
      </c>
    </row>
    <row r="29" spans="2:21">
      <c r="B29" t="s">
        <v>355</v>
      </c>
      <c r="C29" t="s">
        <v>356</v>
      </c>
      <c r="D29" t="s">
        <v>100</v>
      </c>
      <c r="E29" t="s">
        <v>123</v>
      </c>
      <c r="F29" t="s">
        <v>320</v>
      </c>
      <c r="G29" t="s">
        <v>304</v>
      </c>
      <c r="H29" t="s">
        <v>342</v>
      </c>
      <c r="I29" t="s">
        <v>206</v>
      </c>
      <c r="J29" t="s">
        <v>324</v>
      </c>
      <c r="K29" s="77">
        <v>1.51</v>
      </c>
      <c r="L29" t="s">
        <v>102</v>
      </c>
      <c r="M29" s="78">
        <v>2.0199999999999999E-2</v>
      </c>
      <c r="N29" s="78">
        <v>-0.99919999999999998</v>
      </c>
      <c r="O29" s="77">
        <v>5</v>
      </c>
      <c r="P29" s="77">
        <v>5510000</v>
      </c>
      <c r="Q29" s="77">
        <v>0</v>
      </c>
      <c r="R29" s="77">
        <v>275.5</v>
      </c>
      <c r="S29" s="78">
        <v>0</v>
      </c>
      <c r="T29" s="78">
        <v>1.44E-2</v>
      </c>
      <c r="U29" s="78">
        <v>1.4E-3</v>
      </c>
    </row>
    <row r="30" spans="2:21">
      <c r="B30" t="s">
        <v>357</v>
      </c>
      <c r="C30" t="s">
        <v>358</v>
      </c>
      <c r="D30" t="s">
        <v>100</v>
      </c>
      <c r="E30" t="s">
        <v>123</v>
      </c>
      <c r="F30" t="s">
        <v>359</v>
      </c>
      <c r="G30" t="s">
        <v>360</v>
      </c>
      <c r="H30" t="s">
        <v>342</v>
      </c>
      <c r="I30" t="s">
        <v>206</v>
      </c>
      <c r="J30" t="s">
        <v>285</v>
      </c>
      <c r="K30" s="77">
        <v>2.9</v>
      </c>
      <c r="L30" t="s">
        <v>102</v>
      </c>
      <c r="M30" s="78">
        <v>4.2999999999999997E-2</v>
      </c>
      <c r="N30" s="78">
        <v>2.6499999999999999E-2</v>
      </c>
      <c r="O30" s="77">
        <v>207986.67</v>
      </c>
      <c r="P30" s="77">
        <v>116.39</v>
      </c>
      <c r="Q30" s="77">
        <v>58.239260000000002</v>
      </c>
      <c r="R30" s="77">
        <v>300.31494521299999</v>
      </c>
      <c r="S30" s="78">
        <v>4.0000000000000002E-4</v>
      </c>
      <c r="T30" s="78">
        <v>1.5699999999999999E-2</v>
      </c>
      <c r="U30" s="78">
        <v>1.5E-3</v>
      </c>
    </row>
    <row r="31" spans="2:21">
      <c r="B31" t="s">
        <v>361</v>
      </c>
      <c r="C31" t="s">
        <v>362</v>
      </c>
      <c r="D31" t="s">
        <v>100</v>
      </c>
      <c r="E31" t="s">
        <v>123</v>
      </c>
      <c r="F31" t="s">
        <v>363</v>
      </c>
      <c r="G31" t="s">
        <v>364</v>
      </c>
      <c r="H31" t="s">
        <v>365</v>
      </c>
      <c r="I31" t="s">
        <v>206</v>
      </c>
      <c r="J31" t="s">
        <v>346</v>
      </c>
      <c r="K31" s="77">
        <v>5.62</v>
      </c>
      <c r="L31" t="s">
        <v>102</v>
      </c>
      <c r="M31" s="78">
        <v>5.1499999999999997E-2</v>
      </c>
      <c r="N31" s="78">
        <v>3.27E-2</v>
      </c>
      <c r="O31" s="77">
        <v>359010</v>
      </c>
      <c r="P31" s="77">
        <v>151.19999999999999</v>
      </c>
      <c r="Q31" s="77">
        <v>0</v>
      </c>
      <c r="R31" s="77">
        <v>542.82312000000002</v>
      </c>
      <c r="S31" s="78">
        <v>1E-4</v>
      </c>
      <c r="T31" s="78">
        <v>2.8299999999999999E-2</v>
      </c>
      <c r="U31" s="78">
        <v>2.7000000000000001E-3</v>
      </c>
    </row>
    <row r="32" spans="2:21">
      <c r="B32" t="s">
        <v>366</v>
      </c>
      <c r="C32" t="s">
        <v>367</v>
      </c>
      <c r="D32" t="s">
        <v>100</v>
      </c>
      <c r="E32" t="s">
        <v>123</v>
      </c>
      <c r="F32" t="s">
        <v>368</v>
      </c>
      <c r="G32" t="s">
        <v>316</v>
      </c>
      <c r="H32" t="s">
        <v>369</v>
      </c>
      <c r="I32" t="s">
        <v>150</v>
      </c>
      <c r="J32" t="s">
        <v>317</v>
      </c>
      <c r="K32" s="77">
        <v>5.16</v>
      </c>
      <c r="L32" t="s">
        <v>102</v>
      </c>
      <c r="M32" s="78">
        <v>1.3299999999999999E-2</v>
      </c>
      <c r="N32" s="78">
        <v>3.9199999999999999E-2</v>
      </c>
      <c r="O32" s="77">
        <v>204061</v>
      </c>
      <c r="P32" s="77">
        <v>97.5</v>
      </c>
      <c r="Q32" s="77">
        <v>1.5089300000000001</v>
      </c>
      <c r="R32" s="77">
        <v>200.46840499999999</v>
      </c>
      <c r="S32" s="78">
        <v>2.0000000000000001E-4</v>
      </c>
      <c r="T32" s="78">
        <v>1.0500000000000001E-2</v>
      </c>
      <c r="U32" s="78">
        <v>1E-3</v>
      </c>
    </row>
    <row r="33" spans="2:21">
      <c r="B33" t="s">
        <v>370</v>
      </c>
      <c r="C33" t="s">
        <v>371</v>
      </c>
      <c r="D33" t="s">
        <v>100</v>
      </c>
      <c r="E33" t="s">
        <v>123</v>
      </c>
      <c r="F33" t="s">
        <v>368</v>
      </c>
      <c r="G33" t="s">
        <v>316</v>
      </c>
      <c r="H33" t="s">
        <v>365</v>
      </c>
      <c r="I33" t="s">
        <v>206</v>
      </c>
      <c r="J33" t="s">
        <v>259</v>
      </c>
      <c r="K33" s="77">
        <v>5.75</v>
      </c>
      <c r="L33" t="s">
        <v>102</v>
      </c>
      <c r="M33" s="78">
        <v>1.8700000000000001E-2</v>
      </c>
      <c r="N33" s="78">
        <v>4.0399999999999998E-2</v>
      </c>
      <c r="O33" s="77">
        <v>308833</v>
      </c>
      <c r="P33" s="77">
        <v>95.22</v>
      </c>
      <c r="Q33" s="77">
        <v>0</v>
      </c>
      <c r="R33" s="77">
        <v>294.07078259999997</v>
      </c>
      <c r="S33" s="78">
        <v>5.9999999999999995E-4</v>
      </c>
      <c r="T33" s="78">
        <v>1.5299999999999999E-2</v>
      </c>
      <c r="U33" s="78">
        <v>1.5E-3</v>
      </c>
    </row>
    <row r="34" spans="2:21">
      <c r="B34" t="s">
        <v>372</v>
      </c>
      <c r="C34" t="s">
        <v>373</v>
      </c>
      <c r="D34" t="s">
        <v>100</v>
      </c>
      <c r="E34" t="s">
        <v>123</v>
      </c>
      <c r="F34" t="s">
        <v>374</v>
      </c>
      <c r="G34" t="s">
        <v>375</v>
      </c>
      <c r="H34" t="s">
        <v>376</v>
      </c>
      <c r="I34" t="s">
        <v>150</v>
      </c>
      <c r="J34" t="s">
        <v>259</v>
      </c>
      <c r="K34" s="77">
        <v>4.84</v>
      </c>
      <c r="L34" t="s">
        <v>102</v>
      </c>
      <c r="M34" s="78">
        <v>1E-3</v>
      </c>
      <c r="N34" s="78">
        <v>2.92E-2</v>
      </c>
      <c r="O34" s="77">
        <v>146678</v>
      </c>
      <c r="P34" s="77">
        <v>96.29</v>
      </c>
      <c r="Q34" s="77">
        <v>0</v>
      </c>
      <c r="R34" s="77">
        <v>141.23624620000001</v>
      </c>
      <c r="S34" s="78">
        <v>8.0000000000000004E-4</v>
      </c>
      <c r="T34" s="78">
        <v>7.4000000000000003E-3</v>
      </c>
      <c r="U34" s="78">
        <v>6.9999999999999999E-4</v>
      </c>
    </row>
    <row r="35" spans="2:21">
      <c r="B35" t="s">
        <v>377</v>
      </c>
      <c r="C35" t="s">
        <v>378</v>
      </c>
      <c r="D35" t="s">
        <v>100</v>
      </c>
      <c r="E35" t="s">
        <v>123</v>
      </c>
      <c r="F35" t="s">
        <v>379</v>
      </c>
      <c r="G35" t="s">
        <v>316</v>
      </c>
      <c r="H35" t="s">
        <v>376</v>
      </c>
      <c r="I35" t="s">
        <v>150</v>
      </c>
      <c r="J35" t="s">
        <v>285</v>
      </c>
      <c r="K35" s="77">
        <v>6.71</v>
      </c>
      <c r="L35" t="s">
        <v>102</v>
      </c>
      <c r="M35" s="78">
        <v>3.8999999999999998E-3</v>
      </c>
      <c r="N35" s="78">
        <v>4.1599999999999998E-2</v>
      </c>
      <c r="O35" s="77">
        <v>354024</v>
      </c>
      <c r="P35" s="77">
        <v>83.82</v>
      </c>
      <c r="Q35" s="77">
        <v>0</v>
      </c>
      <c r="R35" s="77">
        <v>296.74291679999999</v>
      </c>
      <c r="S35" s="78">
        <v>1.5E-3</v>
      </c>
      <c r="T35" s="78">
        <v>1.55E-2</v>
      </c>
      <c r="U35" s="78">
        <v>1.5E-3</v>
      </c>
    </row>
    <row r="36" spans="2:21">
      <c r="B36" t="s">
        <v>380</v>
      </c>
      <c r="C36" t="s">
        <v>381</v>
      </c>
      <c r="D36" t="s">
        <v>100</v>
      </c>
      <c r="E36" t="s">
        <v>123</v>
      </c>
      <c r="F36" t="s">
        <v>382</v>
      </c>
      <c r="G36" t="s">
        <v>383</v>
      </c>
      <c r="H36" t="s">
        <v>376</v>
      </c>
      <c r="I36" t="s">
        <v>150</v>
      </c>
      <c r="J36" t="s">
        <v>289</v>
      </c>
      <c r="K36" s="77">
        <v>1.29</v>
      </c>
      <c r="L36" t="s">
        <v>102</v>
      </c>
      <c r="M36" s="78">
        <v>1.8499999999999999E-2</v>
      </c>
      <c r="N36" s="78">
        <v>3.5799999999999998E-2</v>
      </c>
      <c r="O36" s="77">
        <v>594283.63</v>
      </c>
      <c r="P36" s="77">
        <v>109.43</v>
      </c>
      <c r="Q36" s="77">
        <v>0</v>
      </c>
      <c r="R36" s="77">
        <v>650.32457630900001</v>
      </c>
      <c r="S36" s="78">
        <v>1E-3</v>
      </c>
      <c r="T36" s="78">
        <v>3.39E-2</v>
      </c>
      <c r="U36" s="78">
        <v>3.2000000000000002E-3</v>
      </c>
    </row>
    <row r="37" spans="2:21">
      <c r="B37" t="s">
        <v>384</v>
      </c>
      <c r="C37" t="s">
        <v>385</v>
      </c>
      <c r="D37" t="s">
        <v>100</v>
      </c>
      <c r="E37" t="s">
        <v>123</v>
      </c>
      <c r="F37" t="s">
        <v>386</v>
      </c>
      <c r="G37" t="s">
        <v>328</v>
      </c>
      <c r="H37" t="s">
        <v>387</v>
      </c>
      <c r="I37" t="s">
        <v>206</v>
      </c>
      <c r="J37" t="s">
        <v>307</v>
      </c>
      <c r="K37" s="77">
        <v>3.51</v>
      </c>
      <c r="L37" t="s">
        <v>102</v>
      </c>
      <c r="M37" s="78">
        <v>1.23E-2</v>
      </c>
      <c r="N37" s="78">
        <v>2.93E-2</v>
      </c>
      <c r="O37" s="77">
        <v>140976</v>
      </c>
      <c r="P37" s="77">
        <v>105.97</v>
      </c>
      <c r="Q37" s="77">
        <v>0</v>
      </c>
      <c r="R37" s="77">
        <v>149.39226719999999</v>
      </c>
      <c r="S37" s="78">
        <v>1E-4</v>
      </c>
      <c r="T37" s="78">
        <v>7.7999999999999996E-3</v>
      </c>
      <c r="U37" s="78">
        <v>6.9999999999999999E-4</v>
      </c>
    </row>
    <row r="38" spans="2:21">
      <c r="B38" t="s">
        <v>388</v>
      </c>
      <c r="C38" t="s">
        <v>389</v>
      </c>
      <c r="D38" t="s">
        <v>100</v>
      </c>
      <c r="E38" t="s">
        <v>123</v>
      </c>
      <c r="F38" t="s">
        <v>390</v>
      </c>
      <c r="G38" t="s">
        <v>375</v>
      </c>
      <c r="H38" t="s">
        <v>391</v>
      </c>
      <c r="I38" t="s">
        <v>206</v>
      </c>
      <c r="J38" t="s">
        <v>343</v>
      </c>
      <c r="K38" s="77">
        <v>4.22</v>
      </c>
      <c r="L38" t="s">
        <v>102</v>
      </c>
      <c r="M38" s="78">
        <v>7.4999999999999997E-3</v>
      </c>
      <c r="N38" s="78">
        <v>4.1099999999999998E-2</v>
      </c>
      <c r="O38" s="77">
        <v>212743</v>
      </c>
      <c r="P38" s="77">
        <v>94.68</v>
      </c>
      <c r="Q38" s="77">
        <v>0</v>
      </c>
      <c r="R38" s="77">
        <v>201.4250724</v>
      </c>
      <c r="S38" s="78">
        <v>1E-4</v>
      </c>
      <c r="T38" s="78">
        <v>1.0500000000000001E-2</v>
      </c>
      <c r="U38" s="78">
        <v>1E-3</v>
      </c>
    </row>
    <row r="39" spans="2:21">
      <c r="B39" t="s">
        <v>392</v>
      </c>
      <c r="C39" t="s">
        <v>393</v>
      </c>
      <c r="D39" t="s">
        <v>100</v>
      </c>
      <c r="E39" t="s">
        <v>123</v>
      </c>
      <c r="F39" t="s">
        <v>390</v>
      </c>
      <c r="G39" t="s">
        <v>375</v>
      </c>
      <c r="H39" t="s">
        <v>391</v>
      </c>
      <c r="I39" t="s">
        <v>206</v>
      </c>
      <c r="J39" t="s">
        <v>394</v>
      </c>
      <c r="K39" s="77">
        <v>6.26</v>
      </c>
      <c r="L39" t="s">
        <v>102</v>
      </c>
      <c r="M39" s="78">
        <v>4.0800000000000003E-2</v>
      </c>
      <c r="N39" s="78">
        <v>4.3700000000000003E-2</v>
      </c>
      <c r="O39" s="77">
        <v>535391</v>
      </c>
      <c r="P39" s="77">
        <v>99.17</v>
      </c>
      <c r="Q39" s="77">
        <v>0</v>
      </c>
      <c r="R39" s="77">
        <v>530.94725470000003</v>
      </c>
      <c r="S39" s="78">
        <v>1.5E-3</v>
      </c>
      <c r="T39" s="78">
        <v>2.7699999999999999E-2</v>
      </c>
      <c r="U39" s="78">
        <v>2.5999999999999999E-3</v>
      </c>
    </row>
    <row r="40" spans="2:21">
      <c r="B40" t="s">
        <v>395</v>
      </c>
      <c r="C40" t="s">
        <v>396</v>
      </c>
      <c r="D40" t="s">
        <v>100</v>
      </c>
      <c r="E40" t="s">
        <v>123</v>
      </c>
      <c r="F40" t="s">
        <v>397</v>
      </c>
      <c r="G40" t="s">
        <v>316</v>
      </c>
      <c r="H40" t="s">
        <v>391</v>
      </c>
      <c r="I40" t="s">
        <v>206</v>
      </c>
      <c r="J40" t="s">
        <v>398</v>
      </c>
      <c r="K40" s="77">
        <v>5.0999999999999996</v>
      </c>
      <c r="L40" t="s">
        <v>102</v>
      </c>
      <c r="M40" s="78">
        <v>4.3999999999999997E-2</v>
      </c>
      <c r="N40" s="78">
        <v>4.3099999999999999E-2</v>
      </c>
      <c r="O40" s="77">
        <v>273704</v>
      </c>
      <c r="P40" s="77">
        <v>101.63</v>
      </c>
      <c r="Q40" s="77">
        <v>4.19726</v>
      </c>
      <c r="R40" s="77">
        <v>282.3626352</v>
      </c>
      <c r="S40" s="78">
        <v>6.9999999999999999E-4</v>
      </c>
      <c r="T40" s="78">
        <v>1.47E-2</v>
      </c>
      <c r="U40" s="78">
        <v>1.4E-3</v>
      </c>
    </row>
    <row r="41" spans="2:21">
      <c r="B41" t="s">
        <v>399</v>
      </c>
      <c r="C41" t="s">
        <v>400</v>
      </c>
      <c r="D41" t="s">
        <v>100</v>
      </c>
      <c r="E41" t="s">
        <v>123</v>
      </c>
      <c r="F41" t="s">
        <v>401</v>
      </c>
      <c r="G41" t="s">
        <v>316</v>
      </c>
      <c r="H41" t="s">
        <v>391</v>
      </c>
      <c r="I41" t="s">
        <v>206</v>
      </c>
      <c r="J41" t="s">
        <v>394</v>
      </c>
      <c r="K41" s="77">
        <v>4.74</v>
      </c>
      <c r="L41" t="s">
        <v>102</v>
      </c>
      <c r="M41" s="78">
        <v>3.6200000000000003E-2</v>
      </c>
      <c r="N41" s="78">
        <v>4.5100000000000001E-2</v>
      </c>
      <c r="O41" s="77">
        <v>546912.88</v>
      </c>
      <c r="P41" s="77">
        <v>99.56</v>
      </c>
      <c r="Q41" s="77">
        <v>0</v>
      </c>
      <c r="R41" s="77">
        <v>544.506463328</v>
      </c>
      <c r="S41" s="78">
        <v>2.9999999999999997E-4</v>
      </c>
      <c r="T41" s="78">
        <v>2.8400000000000002E-2</v>
      </c>
      <c r="U41" s="78">
        <v>2.7000000000000001E-3</v>
      </c>
    </row>
    <row r="42" spans="2:21">
      <c r="B42" t="s">
        <v>402</v>
      </c>
      <c r="C42" t="s">
        <v>403</v>
      </c>
      <c r="D42" t="s">
        <v>100</v>
      </c>
      <c r="E42" t="s">
        <v>123</v>
      </c>
      <c r="F42" t="s">
        <v>404</v>
      </c>
      <c r="G42" t="s">
        <v>375</v>
      </c>
      <c r="H42" t="s">
        <v>391</v>
      </c>
      <c r="I42" t="s">
        <v>206</v>
      </c>
      <c r="J42" t="s">
        <v>289</v>
      </c>
      <c r="K42" s="77">
        <v>0.99</v>
      </c>
      <c r="L42" t="s">
        <v>102</v>
      </c>
      <c r="M42" s="78">
        <v>4.3400000000000001E-2</v>
      </c>
      <c r="N42" s="78">
        <v>3.8600000000000002E-2</v>
      </c>
      <c r="O42" s="77">
        <v>622258</v>
      </c>
      <c r="P42" s="77">
        <v>111.83</v>
      </c>
      <c r="Q42" s="77">
        <v>15.02825</v>
      </c>
      <c r="R42" s="77">
        <v>710.89937139999995</v>
      </c>
      <c r="S42" s="78">
        <v>6.9999999999999999E-4</v>
      </c>
      <c r="T42" s="78">
        <v>3.7100000000000001E-2</v>
      </c>
      <c r="U42" s="78">
        <v>3.5000000000000001E-3</v>
      </c>
    </row>
    <row r="43" spans="2:21">
      <c r="B43" t="s">
        <v>405</v>
      </c>
      <c r="C43" t="s">
        <v>406</v>
      </c>
      <c r="D43" t="s">
        <v>100</v>
      </c>
      <c r="E43" t="s">
        <v>123</v>
      </c>
      <c r="F43" t="s">
        <v>404</v>
      </c>
      <c r="G43" t="s">
        <v>375</v>
      </c>
      <c r="H43" t="s">
        <v>391</v>
      </c>
      <c r="I43" t="s">
        <v>206</v>
      </c>
      <c r="J43" t="s">
        <v>346</v>
      </c>
      <c r="K43" s="77">
        <v>3.56</v>
      </c>
      <c r="L43" t="s">
        <v>102</v>
      </c>
      <c r="M43" s="78">
        <v>3.9E-2</v>
      </c>
      <c r="N43" s="78">
        <v>4.4299999999999999E-2</v>
      </c>
      <c r="O43" s="77">
        <v>522582</v>
      </c>
      <c r="P43" s="77">
        <v>111.7</v>
      </c>
      <c r="Q43" s="77">
        <v>0</v>
      </c>
      <c r="R43" s="77">
        <v>583.72409400000004</v>
      </c>
      <c r="S43" s="78">
        <v>4.0000000000000002E-4</v>
      </c>
      <c r="T43" s="78">
        <v>3.0499999999999999E-2</v>
      </c>
      <c r="U43" s="78">
        <v>2.8999999999999998E-3</v>
      </c>
    </row>
    <row r="44" spans="2:21">
      <c r="B44" t="s">
        <v>407</v>
      </c>
      <c r="C44" t="s">
        <v>408</v>
      </c>
      <c r="D44" t="s">
        <v>100</v>
      </c>
      <c r="E44" t="s">
        <v>123</v>
      </c>
      <c r="F44" t="s">
        <v>409</v>
      </c>
      <c r="G44" t="s">
        <v>328</v>
      </c>
      <c r="H44" t="s">
        <v>410</v>
      </c>
      <c r="I44" t="s">
        <v>206</v>
      </c>
      <c r="J44" t="s">
        <v>411</v>
      </c>
      <c r="K44" s="77">
        <v>3.57</v>
      </c>
      <c r="L44" t="s">
        <v>102</v>
      </c>
      <c r="M44" s="78">
        <v>2.75E-2</v>
      </c>
      <c r="N44" s="78">
        <v>3.9600000000000003E-2</v>
      </c>
      <c r="O44" s="77">
        <v>134741.75</v>
      </c>
      <c r="P44" s="77">
        <v>106.24</v>
      </c>
      <c r="Q44" s="77">
        <v>4.4919700000000002</v>
      </c>
      <c r="R44" s="77">
        <v>147.64160519999999</v>
      </c>
      <c r="S44" s="78">
        <v>2.0000000000000001E-4</v>
      </c>
      <c r="T44" s="78">
        <v>7.7000000000000002E-3</v>
      </c>
      <c r="U44" s="78">
        <v>6.9999999999999999E-4</v>
      </c>
    </row>
    <row r="45" spans="2:21">
      <c r="B45" s="79" t="s">
        <v>245</v>
      </c>
      <c r="C45" s="16"/>
      <c r="D45" s="16"/>
      <c r="E45" s="16"/>
      <c r="F45" s="16"/>
      <c r="K45" s="81">
        <v>2.85</v>
      </c>
      <c r="N45" s="80">
        <v>6.3299999999999995E-2</v>
      </c>
      <c r="O45" s="81">
        <v>6226142.3399999999</v>
      </c>
      <c r="Q45" s="81">
        <v>132.23830000000001</v>
      </c>
      <c r="R45" s="81">
        <v>5939.1147766300001</v>
      </c>
      <c r="T45" s="80">
        <v>0.30980000000000002</v>
      </c>
      <c r="U45" s="80">
        <v>2.9499999999999998E-2</v>
      </c>
    </row>
    <row r="46" spans="2:21">
      <c r="B46" t="s">
        <v>412</v>
      </c>
      <c r="C46" t="s">
        <v>413</v>
      </c>
      <c r="D46" t="s">
        <v>100</v>
      </c>
      <c r="E46" t="s">
        <v>123</v>
      </c>
      <c r="F46" t="s">
        <v>414</v>
      </c>
      <c r="G46" t="s">
        <v>415</v>
      </c>
      <c r="H46" t="s">
        <v>335</v>
      </c>
      <c r="I46" t="s">
        <v>206</v>
      </c>
      <c r="J46" t="s">
        <v>312</v>
      </c>
      <c r="K46" s="77">
        <v>2.14</v>
      </c>
      <c r="L46" t="s">
        <v>102</v>
      </c>
      <c r="M46" s="78">
        <v>2.6100000000000002E-2</v>
      </c>
      <c r="N46" s="78">
        <v>5.1299999999999998E-2</v>
      </c>
      <c r="O46" s="77">
        <v>521050</v>
      </c>
      <c r="P46" s="77">
        <v>95.56</v>
      </c>
      <c r="Q46" s="77">
        <v>0</v>
      </c>
      <c r="R46" s="77">
        <v>497.91538000000003</v>
      </c>
      <c r="S46" s="78">
        <v>1.1000000000000001E-3</v>
      </c>
      <c r="T46" s="78">
        <v>2.5999999999999999E-2</v>
      </c>
      <c r="U46" s="78">
        <v>2.5000000000000001E-3</v>
      </c>
    </row>
    <row r="47" spans="2:21">
      <c r="B47" t="s">
        <v>416</v>
      </c>
      <c r="C47" t="s">
        <v>417</v>
      </c>
      <c r="D47" t="s">
        <v>100</v>
      </c>
      <c r="E47" t="s">
        <v>123</v>
      </c>
      <c r="F47" t="s">
        <v>418</v>
      </c>
      <c r="G47" t="s">
        <v>419</v>
      </c>
      <c r="H47" t="s">
        <v>342</v>
      </c>
      <c r="I47" t="s">
        <v>206</v>
      </c>
      <c r="J47" t="s">
        <v>312</v>
      </c>
      <c r="K47" s="77">
        <v>3.07</v>
      </c>
      <c r="L47" t="s">
        <v>102</v>
      </c>
      <c r="M47" s="78">
        <v>1.0800000000000001E-2</v>
      </c>
      <c r="N47" s="78">
        <v>4.9700000000000001E-2</v>
      </c>
      <c r="O47" s="77">
        <v>558347</v>
      </c>
      <c r="P47" s="77">
        <v>89.11</v>
      </c>
      <c r="Q47" s="77">
        <v>0</v>
      </c>
      <c r="R47" s="77">
        <v>497.54301170000002</v>
      </c>
      <c r="S47" s="78">
        <v>5.0000000000000001E-4</v>
      </c>
      <c r="T47" s="78">
        <v>2.5999999999999999E-2</v>
      </c>
      <c r="U47" s="78">
        <v>2.5000000000000001E-3</v>
      </c>
    </row>
    <row r="48" spans="2:21">
      <c r="B48" t="s">
        <v>420</v>
      </c>
      <c r="C48" t="s">
        <v>421</v>
      </c>
      <c r="D48" t="s">
        <v>100</v>
      </c>
      <c r="E48" t="s">
        <v>123</v>
      </c>
      <c r="F48" t="s">
        <v>422</v>
      </c>
      <c r="G48" t="s">
        <v>316</v>
      </c>
      <c r="H48" t="s">
        <v>365</v>
      </c>
      <c r="I48" t="s">
        <v>206</v>
      </c>
      <c r="J48" t="s">
        <v>336</v>
      </c>
      <c r="K48" s="77">
        <v>6.9</v>
      </c>
      <c r="L48" t="s">
        <v>102</v>
      </c>
      <c r="M48" s="78">
        <v>4.9399999999999999E-2</v>
      </c>
      <c r="N48" s="78">
        <v>6.5600000000000006E-2</v>
      </c>
      <c r="O48" s="77">
        <v>217960</v>
      </c>
      <c r="P48" s="77">
        <v>92.37</v>
      </c>
      <c r="Q48" s="77">
        <v>0</v>
      </c>
      <c r="R48" s="77">
        <v>201.32965200000001</v>
      </c>
      <c r="S48" s="78">
        <v>2.9999999999999997E-4</v>
      </c>
      <c r="T48" s="78">
        <v>1.0500000000000001E-2</v>
      </c>
      <c r="U48" s="78">
        <v>1E-3</v>
      </c>
    </row>
    <row r="49" spans="2:21">
      <c r="B49" t="s">
        <v>423</v>
      </c>
      <c r="C49" t="s">
        <v>424</v>
      </c>
      <c r="D49" t="s">
        <v>100</v>
      </c>
      <c r="E49" t="s">
        <v>123</v>
      </c>
      <c r="F49" t="s">
        <v>425</v>
      </c>
      <c r="G49" t="s">
        <v>132</v>
      </c>
      <c r="H49" t="s">
        <v>365</v>
      </c>
      <c r="I49" t="s">
        <v>206</v>
      </c>
      <c r="J49" t="s">
        <v>312</v>
      </c>
      <c r="K49" s="77">
        <v>1.1200000000000001</v>
      </c>
      <c r="L49" t="s">
        <v>102</v>
      </c>
      <c r="M49" s="78">
        <v>3.6499999999999998E-2</v>
      </c>
      <c r="N49" s="78">
        <v>5.33E-2</v>
      </c>
      <c r="O49" s="77">
        <v>404475</v>
      </c>
      <c r="P49" s="77">
        <v>99.41</v>
      </c>
      <c r="Q49" s="77">
        <v>0</v>
      </c>
      <c r="R49" s="77">
        <v>402.08859749999999</v>
      </c>
      <c r="S49" s="78">
        <v>2.9999999999999997E-4</v>
      </c>
      <c r="T49" s="78">
        <v>2.1000000000000001E-2</v>
      </c>
      <c r="U49" s="78">
        <v>2E-3</v>
      </c>
    </row>
    <row r="50" spans="2:21">
      <c r="B50" t="s">
        <v>426</v>
      </c>
      <c r="C50" t="s">
        <v>427</v>
      </c>
      <c r="D50" t="s">
        <v>100</v>
      </c>
      <c r="E50" t="s">
        <v>123</v>
      </c>
      <c r="F50" t="s">
        <v>428</v>
      </c>
      <c r="G50" t="s">
        <v>429</v>
      </c>
      <c r="H50" t="s">
        <v>365</v>
      </c>
      <c r="I50" t="s">
        <v>206</v>
      </c>
      <c r="J50" t="s">
        <v>312</v>
      </c>
      <c r="K50" s="77">
        <v>0.83</v>
      </c>
      <c r="L50" t="s">
        <v>102</v>
      </c>
      <c r="M50" s="78">
        <v>3.9199999999999999E-2</v>
      </c>
      <c r="N50" s="78">
        <v>5.79E-2</v>
      </c>
      <c r="O50" s="77">
        <v>403717</v>
      </c>
      <c r="P50" s="77">
        <v>99.2</v>
      </c>
      <c r="Q50" s="77">
        <v>0</v>
      </c>
      <c r="R50" s="77">
        <v>400.48726399999998</v>
      </c>
      <c r="S50" s="78">
        <v>4.0000000000000002E-4</v>
      </c>
      <c r="T50" s="78">
        <v>2.0899999999999998E-2</v>
      </c>
      <c r="U50" s="78">
        <v>2E-3</v>
      </c>
    </row>
    <row r="51" spans="2:21">
      <c r="B51" t="s">
        <v>430</v>
      </c>
      <c r="C51" t="s">
        <v>431</v>
      </c>
      <c r="D51" t="s">
        <v>100</v>
      </c>
      <c r="E51" t="s">
        <v>123</v>
      </c>
      <c r="F51" t="s">
        <v>432</v>
      </c>
      <c r="G51" t="s">
        <v>433</v>
      </c>
      <c r="H51" t="s">
        <v>365</v>
      </c>
      <c r="I51" t="s">
        <v>206</v>
      </c>
      <c r="J51" t="s">
        <v>346</v>
      </c>
      <c r="K51" s="77">
        <v>2.48</v>
      </c>
      <c r="L51" t="s">
        <v>102</v>
      </c>
      <c r="M51" s="78">
        <v>2.1499999999999998E-2</v>
      </c>
      <c r="N51" s="78">
        <v>5.7700000000000001E-2</v>
      </c>
      <c r="O51" s="77">
        <v>566707.13</v>
      </c>
      <c r="P51" s="77">
        <v>91.65</v>
      </c>
      <c r="Q51" s="77">
        <v>31.491</v>
      </c>
      <c r="R51" s="77">
        <v>550.87808464499994</v>
      </c>
      <c r="S51" s="78">
        <v>6.9999999999999999E-4</v>
      </c>
      <c r="T51" s="78">
        <v>2.87E-2</v>
      </c>
      <c r="U51" s="78">
        <v>2.7000000000000001E-3</v>
      </c>
    </row>
    <row r="52" spans="2:21">
      <c r="B52" t="s">
        <v>434</v>
      </c>
      <c r="C52" t="s">
        <v>435</v>
      </c>
      <c r="D52" t="s">
        <v>100</v>
      </c>
      <c r="E52" t="s">
        <v>123</v>
      </c>
      <c r="F52" t="s">
        <v>436</v>
      </c>
      <c r="G52" t="s">
        <v>328</v>
      </c>
      <c r="H52" t="s">
        <v>387</v>
      </c>
      <c r="I52" t="s">
        <v>206</v>
      </c>
      <c r="J52" t="s">
        <v>346</v>
      </c>
      <c r="K52" s="77">
        <v>4.01</v>
      </c>
      <c r="L52" t="s">
        <v>102</v>
      </c>
      <c r="M52" s="78">
        <v>0.05</v>
      </c>
      <c r="N52" s="78">
        <v>6.1199999999999997E-2</v>
      </c>
      <c r="O52" s="77">
        <v>560000</v>
      </c>
      <c r="P52" s="77">
        <v>96.07</v>
      </c>
      <c r="Q52" s="77">
        <v>0</v>
      </c>
      <c r="R52" s="77">
        <v>537.99199999999996</v>
      </c>
      <c r="S52" s="78">
        <v>5.0000000000000001E-4</v>
      </c>
      <c r="T52" s="78">
        <v>2.81E-2</v>
      </c>
      <c r="U52" s="78">
        <v>2.7000000000000001E-3</v>
      </c>
    </row>
    <row r="53" spans="2:21">
      <c r="B53" t="s">
        <v>437</v>
      </c>
      <c r="C53" t="s">
        <v>438</v>
      </c>
      <c r="D53" t="s">
        <v>100</v>
      </c>
      <c r="E53" t="s">
        <v>123</v>
      </c>
      <c r="F53" t="s">
        <v>439</v>
      </c>
      <c r="G53" t="s">
        <v>440</v>
      </c>
      <c r="H53" t="s">
        <v>441</v>
      </c>
      <c r="I53" t="s">
        <v>150</v>
      </c>
      <c r="J53" t="s">
        <v>307</v>
      </c>
      <c r="K53" s="77">
        <v>4.6900000000000004</v>
      </c>
      <c r="L53" t="s">
        <v>102</v>
      </c>
      <c r="M53" s="78">
        <v>1.4999999999999999E-2</v>
      </c>
      <c r="N53" s="78">
        <v>6.0400000000000002E-2</v>
      </c>
      <c r="O53" s="77">
        <v>183005</v>
      </c>
      <c r="P53" s="77">
        <v>81.430000000000007</v>
      </c>
      <c r="Q53" s="77">
        <v>0</v>
      </c>
      <c r="R53" s="77">
        <v>149.0209715</v>
      </c>
      <c r="S53" s="78">
        <v>5.0000000000000001E-4</v>
      </c>
      <c r="T53" s="78">
        <v>7.7999999999999996E-3</v>
      </c>
      <c r="U53" s="78">
        <v>6.9999999999999999E-4</v>
      </c>
    </row>
    <row r="54" spans="2:21">
      <c r="B54" t="s">
        <v>442</v>
      </c>
      <c r="C54" t="s">
        <v>443</v>
      </c>
      <c r="D54" t="s">
        <v>100</v>
      </c>
      <c r="E54" t="s">
        <v>123</v>
      </c>
      <c r="F54" t="s">
        <v>444</v>
      </c>
      <c r="G54" t="s">
        <v>328</v>
      </c>
      <c r="H54" t="s">
        <v>441</v>
      </c>
      <c r="I54" t="s">
        <v>150</v>
      </c>
      <c r="J54" t="s">
        <v>249</v>
      </c>
      <c r="K54" s="77">
        <v>2.37</v>
      </c>
      <c r="L54" t="s">
        <v>102</v>
      </c>
      <c r="M54" s="78">
        <v>3.2899999999999999E-2</v>
      </c>
      <c r="N54" s="78">
        <v>6.0400000000000002E-2</v>
      </c>
      <c r="O54" s="77">
        <v>372362.4</v>
      </c>
      <c r="P54" s="77">
        <v>93.97</v>
      </c>
      <c r="Q54" s="77">
        <v>100.7473</v>
      </c>
      <c r="R54" s="77">
        <v>450.65624728</v>
      </c>
      <c r="S54" s="78">
        <v>8.0000000000000004E-4</v>
      </c>
      <c r="T54" s="78">
        <v>2.35E-2</v>
      </c>
      <c r="U54" s="78">
        <v>2.2000000000000001E-3</v>
      </c>
    </row>
    <row r="55" spans="2:21">
      <c r="B55" t="s">
        <v>445</v>
      </c>
      <c r="C55" t="s">
        <v>446</v>
      </c>
      <c r="D55" t="s">
        <v>100</v>
      </c>
      <c r="E55" t="s">
        <v>123</v>
      </c>
      <c r="F55" t="s">
        <v>401</v>
      </c>
      <c r="G55" t="s">
        <v>316</v>
      </c>
      <c r="H55" t="s">
        <v>391</v>
      </c>
      <c r="I55" t="s">
        <v>206</v>
      </c>
      <c r="J55" t="s">
        <v>394</v>
      </c>
      <c r="K55" s="77">
        <v>3.61</v>
      </c>
      <c r="L55" t="s">
        <v>102</v>
      </c>
      <c r="M55" s="78">
        <v>3.95E-2</v>
      </c>
      <c r="N55" s="78">
        <v>9.1600000000000001E-2</v>
      </c>
      <c r="O55" s="77">
        <v>685787</v>
      </c>
      <c r="P55" s="77">
        <v>84.53</v>
      </c>
      <c r="Q55" s="77">
        <v>0</v>
      </c>
      <c r="R55" s="77">
        <v>579.69575110000005</v>
      </c>
      <c r="S55" s="78">
        <v>4.0000000000000002E-4</v>
      </c>
      <c r="T55" s="78">
        <v>3.0200000000000001E-2</v>
      </c>
      <c r="U55" s="78">
        <v>2.8999999999999998E-3</v>
      </c>
    </row>
    <row r="56" spans="2:21">
      <c r="B56" t="s">
        <v>447</v>
      </c>
      <c r="C56" t="s">
        <v>448</v>
      </c>
      <c r="D56" t="s">
        <v>100</v>
      </c>
      <c r="E56" t="s">
        <v>123</v>
      </c>
      <c r="F56" t="s">
        <v>449</v>
      </c>
      <c r="G56" t="s">
        <v>450</v>
      </c>
      <c r="H56" t="s">
        <v>441</v>
      </c>
      <c r="I56" t="s">
        <v>150</v>
      </c>
      <c r="J56" t="s">
        <v>232</v>
      </c>
      <c r="K56" s="77">
        <v>3.73</v>
      </c>
      <c r="L56" t="s">
        <v>102</v>
      </c>
      <c r="M56" s="78">
        <v>2.6599999999999999E-2</v>
      </c>
      <c r="N56" s="78">
        <v>6.83E-2</v>
      </c>
      <c r="O56" s="77">
        <v>324025.81</v>
      </c>
      <c r="P56" s="77">
        <v>86.05</v>
      </c>
      <c r="Q56" s="77">
        <v>0</v>
      </c>
      <c r="R56" s="77">
        <v>278.824209505</v>
      </c>
      <c r="S56" s="78">
        <v>4.0000000000000002E-4</v>
      </c>
      <c r="T56" s="78">
        <v>1.4500000000000001E-2</v>
      </c>
      <c r="U56" s="78">
        <v>1.4E-3</v>
      </c>
    </row>
    <row r="57" spans="2:21">
      <c r="B57" t="s">
        <v>451</v>
      </c>
      <c r="C57" t="s">
        <v>452</v>
      </c>
      <c r="D57" t="s">
        <v>100</v>
      </c>
      <c r="E57" t="s">
        <v>123</v>
      </c>
      <c r="F57" t="s">
        <v>409</v>
      </c>
      <c r="G57" t="s">
        <v>328</v>
      </c>
      <c r="H57" t="s">
        <v>410</v>
      </c>
      <c r="I57" t="s">
        <v>206</v>
      </c>
      <c r="J57" t="s">
        <v>232</v>
      </c>
      <c r="K57" s="77">
        <v>3.75</v>
      </c>
      <c r="L57" t="s">
        <v>102</v>
      </c>
      <c r="M57" s="78">
        <v>2.5000000000000001E-2</v>
      </c>
      <c r="N57" s="78">
        <v>6.4299999999999996E-2</v>
      </c>
      <c r="O57" s="77">
        <v>338000</v>
      </c>
      <c r="P57" s="77">
        <v>86.77</v>
      </c>
      <c r="Q57" s="77">
        <v>0</v>
      </c>
      <c r="R57" s="77">
        <v>293.2826</v>
      </c>
      <c r="S57" s="78">
        <v>4.0000000000000002E-4</v>
      </c>
      <c r="T57" s="78">
        <v>1.5299999999999999E-2</v>
      </c>
      <c r="U57" s="78">
        <v>1.5E-3</v>
      </c>
    </row>
    <row r="58" spans="2:21">
      <c r="B58" t="s">
        <v>453</v>
      </c>
      <c r="C58" t="s">
        <v>454</v>
      </c>
      <c r="D58" t="s">
        <v>100</v>
      </c>
      <c r="E58" t="s">
        <v>123</v>
      </c>
      <c r="F58" t="s">
        <v>455</v>
      </c>
      <c r="G58" t="s">
        <v>456</v>
      </c>
      <c r="H58" t="s">
        <v>410</v>
      </c>
      <c r="I58" t="s">
        <v>206</v>
      </c>
      <c r="J58" t="s">
        <v>394</v>
      </c>
      <c r="K58" s="77">
        <v>2.2999999999999998</v>
      </c>
      <c r="L58" t="s">
        <v>102</v>
      </c>
      <c r="M58" s="78">
        <v>6.5000000000000002E-2</v>
      </c>
      <c r="N58" s="78">
        <v>6.88E-2</v>
      </c>
      <c r="O58" s="77">
        <v>838410</v>
      </c>
      <c r="P58" s="77">
        <v>101.01</v>
      </c>
      <c r="Q58" s="77">
        <v>0</v>
      </c>
      <c r="R58" s="77">
        <v>846.87794099999996</v>
      </c>
      <c r="S58" s="78">
        <v>1.1999999999999999E-3</v>
      </c>
      <c r="T58" s="78">
        <v>4.4200000000000003E-2</v>
      </c>
      <c r="U58" s="78">
        <v>4.1999999999999997E-3</v>
      </c>
    </row>
    <row r="59" spans="2:21">
      <c r="B59" t="s">
        <v>457</v>
      </c>
      <c r="C59" t="s">
        <v>458</v>
      </c>
      <c r="D59" t="s">
        <v>100</v>
      </c>
      <c r="E59" t="s">
        <v>123</v>
      </c>
      <c r="F59" t="s">
        <v>459</v>
      </c>
      <c r="G59" t="s">
        <v>375</v>
      </c>
      <c r="H59" t="s">
        <v>460</v>
      </c>
      <c r="I59" t="s">
        <v>150</v>
      </c>
      <c r="J59" t="s">
        <v>259</v>
      </c>
      <c r="K59" s="77">
        <v>2.74</v>
      </c>
      <c r="L59" t="s">
        <v>102</v>
      </c>
      <c r="M59" s="78">
        <v>5.5500000000000001E-2</v>
      </c>
      <c r="N59" s="78">
        <v>7.0599999999999996E-2</v>
      </c>
      <c r="O59" s="77">
        <v>252296</v>
      </c>
      <c r="P59" s="77">
        <v>100.09</v>
      </c>
      <c r="Q59" s="77">
        <v>0</v>
      </c>
      <c r="R59" s="77">
        <v>252.5230664</v>
      </c>
      <c r="S59" s="78">
        <v>1.6000000000000001E-3</v>
      </c>
      <c r="T59" s="78">
        <v>1.32E-2</v>
      </c>
      <c r="U59" s="78">
        <v>1.2999999999999999E-3</v>
      </c>
    </row>
    <row r="60" spans="2:21">
      <c r="B60" s="79" t="s">
        <v>298</v>
      </c>
      <c r="C60" s="16"/>
      <c r="D60" s="16"/>
      <c r="E60" s="16"/>
      <c r="F60" s="16"/>
      <c r="K60" s="81">
        <v>2.8</v>
      </c>
      <c r="N60" s="80">
        <v>7.2599999999999998E-2</v>
      </c>
      <c r="O60" s="81">
        <v>3117799.83</v>
      </c>
      <c r="Q60" s="81">
        <v>31.17109</v>
      </c>
      <c r="R60" s="81">
        <v>3141.8709704779999</v>
      </c>
      <c r="T60" s="80">
        <v>0.16389999999999999</v>
      </c>
      <c r="U60" s="80">
        <v>1.5599999999999999E-2</v>
      </c>
    </row>
    <row r="61" spans="2:21">
      <c r="B61" t="s">
        <v>461</v>
      </c>
      <c r="C61" t="s">
        <v>462</v>
      </c>
      <c r="D61" t="s">
        <v>100</v>
      </c>
      <c r="E61" t="s">
        <v>123</v>
      </c>
      <c r="F61" t="s">
        <v>418</v>
      </c>
      <c r="G61" t="s">
        <v>419</v>
      </c>
      <c r="H61" t="s">
        <v>342</v>
      </c>
      <c r="I61" t="s">
        <v>206</v>
      </c>
      <c r="J61" t="s">
        <v>336</v>
      </c>
      <c r="K61" s="77">
        <v>5.3</v>
      </c>
      <c r="L61" t="s">
        <v>102</v>
      </c>
      <c r="M61" s="78">
        <v>2.6700000000000002E-2</v>
      </c>
      <c r="N61" s="78">
        <v>5.6599999999999998E-2</v>
      </c>
      <c r="O61" s="77">
        <v>272739.83</v>
      </c>
      <c r="P61" s="77">
        <v>100.61</v>
      </c>
      <c r="Q61" s="77">
        <v>0</v>
      </c>
      <c r="R61" s="77">
        <v>274.40354296300001</v>
      </c>
      <c r="S61" s="78">
        <v>1.6000000000000001E-3</v>
      </c>
      <c r="T61" s="78">
        <v>1.43E-2</v>
      </c>
      <c r="U61" s="78">
        <v>1.4E-3</v>
      </c>
    </row>
    <row r="62" spans="2:21">
      <c r="B62" t="s">
        <v>463</v>
      </c>
      <c r="C62" t="s">
        <v>464</v>
      </c>
      <c r="D62" t="s">
        <v>100</v>
      </c>
      <c r="E62" t="s">
        <v>123</v>
      </c>
      <c r="F62" t="s">
        <v>465</v>
      </c>
      <c r="G62" t="s">
        <v>456</v>
      </c>
      <c r="H62" t="s">
        <v>342</v>
      </c>
      <c r="I62" t="s">
        <v>206</v>
      </c>
      <c r="J62" t="s">
        <v>398</v>
      </c>
      <c r="K62" s="77">
        <v>3.65</v>
      </c>
      <c r="L62" t="s">
        <v>102</v>
      </c>
      <c r="M62" s="78">
        <v>3.7699999999999997E-2</v>
      </c>
      <c r="N62" s="78">
        <v>6.4799999999999996E-2</v>
      </c>
      <c r="O62" s="77">
        <v>361305</v>
      </c>
      <c r="P62" s="77">
        <v>104</v>
      </c>
      <c r="Q62" s="77">
        <v>0</v>
      </c>
      <c r="R62" s="77">
        <v>375.75720000000001</v>
      </c>
      <c r="S62" s="78">
        <v>1.9E-3</v>
      </c>
      <c r="T62" s="78">
        <v>1.9599999999999999E-2</v>
      </c>
      <c r="U62" s="78">
        <v>1.9E-3</v>
      </c>
    </row>
    <row r="63" spans="2:21">
      <c r="B63" t="s">
        <v>466</v>
      </c>
      <c r="C63" t="s">
        <v>467</v>
      </c>
      <c r="D63" t="s">
        <v>100</v>
      </c>
      <c r="E63" t="s">
        <v>123</v>
      </c>
      <c r="F63" t="s">
        <v>465</v>
      </c>
      <c r="G63" t="s">
        <v>456</v>
      </c>
      <c r="H63" t="s">
        <v>342</v>
      </c>
      <c r="I63" t="s">
        <v>206</v>
      </c>
      <c r="J63" t="s">
        <v>289</v>
      </c>
      <c r="K63" s="77">
        <v>0.98</v>
      </c>
      <c r="L63" t="s">
        <v>102</v>
      </c>
      <c r="M63" s="78">
        <v>3.49E-2</v>
      </c>
      <c r="N63" s="78">
        <v>6.8000000000000005E-2</v>
      </c>
      <c r="O63" s="77">
        <v>672799</v>
      </c>
      <c r="P63" s="77">
        <v>104.41</v>
      </c>
      <c r="Q63" s="77">
        <v>0</v>
      </c>
      <c r="R63" s="77">
        <v>702.46943590000001</v>
      </c>
      <c r="S63" s="78">
        <v>8.0000000000000004E-4</v>
      </c>
      <c r="T63" s="78">
        <v>3.6600000000000001E-2</v>
      </c>
      <c r="U63" s="78">
        <v>3.5000000000000001E-3</v>
      </c>
    </row>
    <row r="64" spans="2:21">
      <c r="B64" t="s">
        <v>468</v>
      </c>
      <c r="C64" t="s">
        <v>469</v>
      </c>
      <c r="D64" t="s">
        <v>100</v>
      </c>
      <c r="E64" t="s">
        <v>123</v>
      </c>
      <c r="F64" t="s">
        <v>470</v>
      </c>
      <c r="G64" t="s">
        <v>471</v>
      </c>
      <c r="H64" t="s">
        <v>369</v>
      </c>
      <c r="I64" t="s">
        <v>150</v>
      </c>
      <c r="J64" t="s">
        <v>285</v>
      </c>
      <c r="K64" s="77">
        <v>3.56</v>
      </c>
      <c r="L64" t="s">
        <v>102</v>
      </c>
      <c r="M64" s="78">
        <v>4.2999999999999997E-2</v>
      </c>
      <c r="N64" s="78">
        <v>7.9699999999999993E-2</v>
      </c>
      <c r="O64" s="77">
        <v>357143</v>
      </c>
      <c r="P64" s="77">
        <v>89.3</v>
      </c>
      <c r="Q64" s="77">
        <v>0</v>
      </c>
      <c r="R64" s="77">
        <v>318.92869899999999</v>
      </c>
      <c r="S64" s="78">
        <v>2.9999999999999997E-4</v>
      </c>
      <c r="T64" s="78">
        <v>1.66E-2</v>
      </c>
      <c r="U64" s="78">
        <v>1.6000000000000001E-3</v>
      </c>
    </row>
    <row r="65" spans="2:21">
      <c r="B65" t="s">
        <v>472</v>
      </c>
      <c r="C65" t="s">
        <v>473</v>
      </c>
      <c r="D65" t="s">
        <v>100</v>
      </c>
      <c r="E65" t="s">
        <v>123</v>
      </c>
      <c r="F65" t="s">
        <v>436</v>
      </c>
      <c r="G65" t="s">
        <v>328</v>
      </c>
      <c r="H65" t="s">
        <v>387</v>
      </c>
      <c r="I65" t="s">
        <v>206</v>
      </c>
      <c r="J65" t="s">
        <v>289</v>
      </c>
      <c r="K65" s="77">
        <v>1.22</v>
      </c>
      <c r="L65" t="s">
        <v>102</v>
      </c>
      <c r="M65" s="78">
        <v>4.7E-2</v>
      </c>
      <c r="N65" s="78">
        <v>6.9099999999999995E-2</v>
      </c>
      <c r="O65" s="77">
        <v>450270.71999999997</v>
      </c>
      <c r="P65" s="77">
        <v>102.2</v>
      </c>
      <c r="Q65" s="77">
        <v>31.17109</v>
      </c>
      <c r="R65" s="77">
        <v>491.34776584000002</v>
      </c>
      <c r="S65" s="78">
        <v>8.9999999999999998E-4</v>
      </c>
      <c r="T65" s="78">
        <v>2.5600000000000001E-2</v>
      </c>
      <c r="U65" s="78">
        <v>2.3999999999999998E-3</v>
      </c>
    </row>
    <row r="66" spans="2:21">
      <c r="B66" t="s">
        <v>474</v>
      </c>
      <c r="C66" t="s">
        <v>475</v>
      </c>
      <c r="D66" t="s">
        <v>100</v>
      </c>
      <c r="E66" t="s">
        <v>123</v>
      </c>
      <c r="F66" t="s">
        <v>476</v>
      </c>
      <c r="G66" t="s">
        <v>456</v>
      </c>
      <c r="H66" t="s">
        <v>376</v>
      </c>
      <c r="I66" t="s">
        <v>150</v>
      </c>
      <c r="J66" t="s">
        <v>285</v>
      </c>
      <c r="K66" s="77">
        <v>3.53</v>
      </c>
      <c r="L66" t="s">
        <v>102</v>
      </c>
      <c r="M66" s="78">
        <v>4.6899999999999997E-2</v>
      </c>
      <c r="N66" s="78">
        <v>8.2900000000000001E-2</v>
      </c>
      <c r="O66" s="77">
        <v>360568.61</v>
      </c>
      <c r="P66" s="77">
        <v>96.75</v>
      </c>
      <c r="Q66" s="77">
        <v>0</v>
      </c>
      <c r="R66" s="77">
        <v>348.850130175</v>
      </c>
      <c r="S66" s="78">
        <v>2.0000000000000001E-4</v>
      </c>
      <c r="T66" s="78">
        <v>1.8200000000000001E-2</v>
      </c>
      <c r="U66" s="78">
        <v>1.6999999999999999E-3</v>
      </c>
    </row>
    <row r="67" spans="2:21">
      <c r="B67" t="s">
        <v>477</v>
      </c>
      <c r="C67" t="s">
        <v>478</v>
      </c>
      <c r="D67" t="s">
        <v>100</v>
      </c>
      <c r="E67" t="s">
        <v>123</v>
      </c>
      <c r="F67" t="s">
        <v>476</v>
      </c>
      <c r="G67" t="s">
        <v>456</v>
      </c>
      <c r="H67" t="s">
        <v>376</v>
      </c>
      <c r="I67" t="s">
        <v>150</v>
      </c>
      <c r="J67" t="s">
        <v>289</v>
      </c>
      <c r="K67" s="77">
        <v>3.69</v>
      </c>
      <c r="L67" t="s">
        <v>102</v>
      </c>
      <c r="M67" s="78">
        <v>4.6899999999999997E-2</v>
      </c>
      <c r="N67" s="78">
        <v>8.2600000000000007E-2</v>
      </c>
      <c r="O67" s="77">
        <v>642973.67000000004</v>
      </c>
      <c r="P67" s="77">
        <v>98</v>
      </c>
      <c r="Q67" s="77">
        <v>0</v>
      </c>
      <c r="R67" s="77">
        <v>630.11419660000001</v>
      </c>
      <c r="S67" s="78">
        <v>5.0000000000000001E-4</v>
      </c>
      <c r="T67" s="78">
        <v>3.2899999999999999E-2</v>
      </c>
      <c r="U67" s="78">
        <v>3.0999999999999999E-3</v>
      </c>
    </row>
    <row r="68" spans="2:21">
      <c r="B68" s="79" t="s">
        <v>479</v>
      </c>
      <c r="C68" s="16"/>
      <c r="D68" s="16"/>
      <c r="E68" s="16"/>
      <c r="F68" s="16"/>
      <c r="K68" s="81">
        <v>0</v>
      </c>
      <c r="N68" s="80">
        <v>0</v>
      </c>
      <c r="O68" s="81">
        <v>0</v>
      </c>
      <c r="Q68" s="81">
        <v>0</v>
      </c>
      <c r="R68" s="81">
        <v>0</v>
      </c>
      <c r="T68" s="80">
        <v>0</v>
      </c>
      <c r="U68" s="80">
        <v>0</v>
      </c>
    </row>
    <row r="69" spans="2:21">
      <c r="B69" t="s">
        <v>216</v>
      </c>
      <c r="C69" t="s">
        <v>216</v>
      </c>
      <c r="D69" s="16"/>
      <c r="E69" s="16"/>
      <c r="F69" s="16"/>
      <c r="G69" t="s">
        <v>216</v>
      </c>
      <c r="H69" t="s">
        <v>216</v>
      </c>
      <c r="K69" s="77">
        <v>0</v>
      </c>
      <c r="L69" t="s">
        <v>216</v>
      </c>
      <c r="M69" s="78">
        <v>0</v>
      </c>
      <c r="N69" s="78">
        <v>0</v>
      </c>
      <c r="O69" s="77">
        <v>0</v>
      </c>
      <c r="P69" s="77">
        <v>0</v>
      </c>
      <c r="R69" s="77">
        <v>0</v>
      </c>
      <c r="S69" s="78">
        <v>0</v>
      </c>
      <c r="T69" s="78">
        <v>0</v>
      </c>
      <c r="U69" s="78">
        <v>0</v>
      </c>
    </row>
    <row r="70" spans="2:21">
      <c r="B70" s="79" t="s">
        <v>221</v>
      </c>
      <c r="C70" s="16"/>
      <c r="D70" s="16"/>
      <c r="E70" s="16"/>
      <c r="F70" s="16"/>
      <c r="K70" s="81">
        <v>0</v>
      </c>
      <c r="N70" s="80">
        <v>0</v>
      </c>
      <c r="O70" s="81">
        <v>0</v>
      </c>
      <c r="Q70" s="81">
        <v>0</v>
      </c>
      <c r="R70" s="81">
        <v>0</v>
      </c>
      <c r="T70" s="80">
        <v>0</v>
      </c>
      <c r="U70" s="80">
        <v>0</v>
      </c>
    </row>
    <row r="71" spans="2:21">
      <c r="B71" s="79" t="s">
        <v>299</v>
      </c>
      <c r="C71" s="16"/>
      <c r="D71" s="16"/>
      <c r="E71" s="16"/>
      <c r="F71" s="16"/>
      <c r="K71" s="81">
        <v>0</v>
      </c>
      <c r="N71" s="80">
        <v>0</v>
      </c>
      <c r="O71" s="81">
        <v>0</v>
      </c>
      <c r="Q71" s="81">
        <v>0</v>
      </c>
      <c r="R71" s="81">
        <v>0</v>
      </c>
      <c r="T71" s="80">
        <v>0</v>
      </c>
      <c r="U71" s="80">
        <v>0</v>
      </c>
    </row>
    <row r="72" spans="2:21">
      <c r="B72" t="s">
        <v>216</v>
      </c>
      <c r="C72" t="s">
        <v>216</v>
      </c>
      <c r="D72" s="16"/>
      <c r="E72" s="16"/>
      <c r="F72" s="16"/>
      <c r="G72" t="s">
        <v>216</v>
      </c>
      <c r="H72" t="s">
        <v>216</v>
      </c>
      <c r="K72" s="77">
        <v>0</v>
      </c>
      <c r="L72" t="s">
        <v>216</v>
      </c>
      <c r="M72" s="78">
        <v>0</v>
      </c>
      <c r="N72" s="78">
        <v>0</v>
      </c>
      <c r="O72" s="77">
        <v>0</v>
      </c>
      <c r="P72" s="77">
        <v>0</v>
      </c>
      <c r="R72" s="77">
        <v>0</v>
      </c>
      <c r="S72" s="78">
        <v>0</v>
      </c>
      <c r="T72" s="78">
        <v>0</v>
      </c>
      <c r="U72" s="78">
        <v>0</v>
      </c>
    </row>
    <row r="73" spans="2:21">
      <c r="B73" s="79" t="s">
        <v>300</v>
      </c>
      <c r="C73" s="16"/>
      <c r="D73" s="16"/>
      <c r="E73" s="16"/>
      <c r="F73" s="16"/>
      <c r="K73" s="81">
        <v>0</v>
      </c>
      <c r="N73" s="80">
        <v>0</v>
      </c>
      <c r="O73" s="81">
        <v>0</v>
      </c>
      <c r="Q73" s="81">
        <v>0</v>
      </c>
      <c r="R73" s="81">
        <v>0</v>
      </c>
      <c r="T73" s="80">
        <v>0</v>
      </c>
      <c r="U73" s="80">
        <v>0</v>
      </c>
    </row>
    <row r="74" spans="2:21">
      <c r="B74" t="s">
        <v>216</v>
      </c>
      <c r="C74" t="s">
        <v>216</v>
      </c>
      <c r="D74" s="16"/>
      <c r="E74" s="16"/>
      <c r="F74" s="16"/>
      <c r="G74" t="s">
        <v>216</v>
      </c>
      <c r="H74" t="s">
        <v>216</v>
      </c>
      <c r="K74" s="77">
        <v>0</v>
      </c>
      <c r="L74" t="s">
        <v>216</v>
      </c>
      <c r="M74" s="78">
        <v>0</v>
      </c>
      <c r="N74" s="78">
        <v>0</v>
      </c>
      <c r="O74" s="77">
        <v>0</v>
      </c>
      <c r="P74" s="77">
        <v>0</v>
      </c>
      <c r="R74" s="77">
        <v>0</v>
      </c>
      <c r="S74" s="78">
        <v>0</v>
      </c>
      <c r="T74" s="78">
        <v>0</v>
      </c>
      <c r="U74" s="78">
        <v>0</v>
      </c>
    </row>
    <row r="75" spans="2:21">
      <c r="B75" t="s">
        <v>223</v>
      </c>
      <c r="C75" s="16"/>
      <c r="D75" s="16"/>
      <c r="E75" s="16"/>
      <c r="F75" s="16"/>
    </row>
    <row r="76" spans="2:21">
      <c r="B76" t="s">
        <v>293</v>
      </c>
      <c r="C76" s="16"/>
      <c r="D76" s="16"/>
      <c r="E76" s="16"/>
      <c r="F76" s="16"/>
    </row>
    <row r="77" spans="2:21">
      <c r="B77" t="s">
        <v>294</v>
      </c>
      <c r="C77" s="16"/>
      <c r="D77" s="16"/>
      <c r="E77" s="16"/>
      <c r="F77" s="16"/>
    </row>
    <row r="78" spans="2:21">
      <c r="B78" t="s">
        <v>295</v>
      </c>
      <c r="C78" s="16"/>
      <c r="D78" s="16"/>
      <c r="E78" s="16"/>
      <c r="F78" s="16"/>
    </row>
    <row r="79" spans="2:21">
      <c r="B79" t="s">
        <v>296</v>
      </c>
      <c r="C79" s="16"/>
      <c r="D79" s="16"/>
      <c r="E79" s="16"/>
      <c r="F79" s="16"/>
    </row>
    <row r="80" spans="2:21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480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216</v>
      </c>
      <c r="C14" t="s">
        <v>216</v>
      </c>
      <c r="E14" s="16"/>
      <c r="F14" s="16"/>
      <c r="G14" t="s">
        <v>216</v>
      </c>
      <c r="H14" t="s">
        <v>216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481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216</v>
      </c>
      <c r="C16" t="s">
        <v>216</v>
      </c>
      <c r="E16" s="16"/>
      <c r="F16" s="16"/>
      <c r="G16" t="s">
        <v>216</v>
      </c>
      <c r="H16" t="s">
        <v>216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482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216</v>
      </c>
      <c r="C18" t="s">
        <v>216</v>
      </c>
      <c r="E18" s="16"/>
      <c r="F18" s="16"/>
      <c r="G18" t="s">
        <v>216</v>
      </c>
      <c r="H18" t="s">
        <v>216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483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216</v>
      </c>
      <c r="C20" t="s">
        <v>216</v>
      </c>
      <c r="E20" s="16"/>
      <c r="F20" s="16"/>
      <c r="G20" t="s">
        <v>216</v>
      </c>
      <c r="H20" t="s">
        <v>216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221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299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216</v>
      </c>
      <c r="C23" t="s">
        <v>216</v>
      </c>
      <c r="E23" s="16"/>
      <c r="F23" s="16"/>
      <c r="G23" t="s">
        <v>216</v>
      </c>
      <c r="H23" t="s">
        <v>216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300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216</v>
      </c>
      <c r="C25" t="s">
        <v>216</v>
      </c>
      <c r="E25" s="16"/>
      <c r="F25" s="16"/>
      <c r="G25" t="s">
        <v>216</v>
      </c>
      <c r="H25" t="s">
        <v>216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223</v>
      </c>
      <c r="E26" s="16"/>
      <c r="F26" s="16"/>
      <c r="G26" s="16"/>
    </row>
    <row r="27" spans="2:15">
      <c r="B27" t="s">
        <v>293</v>
      </c>
      <c r="E27" s="16"/>
      <c r="F27" s="16"/>
      <c r="G27" s="16"/>
    </row>
    <row r="28" spans="2:15">
      <c r="B28" t="s">
        <v>294</v>
      </c>
      <c r="E28" s="16"/>
      <c r="F28" s="16"/>
      <c r="G28" s="16"/>
    </row>
    <row r="29" spans="2:15">
      <c r="B29" t="s">
        <v>295</v>
      </c>
      <c r="E29" s="16"/>
      <c r="F29" s="16"/>
      <c r="G29" s="16"/>
    </row>
    <row r="30" spans="2:15">
      <c r="B30" t="s">
        <v>296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4556969</v>
      </c>
      <c r="I11" s="7"/>
      <c r="J11" s="75">
        <v>0</v>
      </c>
      <c r="K11" s="75">
        <v>31422.6326285</v>
      </c>
      <c r="L11" s="7"/>
      <c r="M11" s="76">
        <v>1</v>
      </c>
      <c r="N11" s="76">
        <v>0.15609999999999999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4545894</v>
      </c>
      <c r="J12" s="81">
        <v>0</v>
      </c>
      <c r="K12" s="81">
        <v>27554.143830100002</v>
      </c>
      <c r="M12" s="80">
        <v>0.87690000000000001</v>
      </c>
      <c r="N12" s="80">
        <v>0.13689999999999999</v>
      </c>
    </row>
    <row r="13" spans="2:63">
      <c r="B13" s="79" t="s">
        <v>484</v>
      </c>
      <c r="D13" s="16"/>
      <c r="E13" s="16"/>
      <c r="F13" s="16"/>
      <c r="G13" s="16"/>
      <c r="H13" s="81">
        <v>84099</v>
      </c>
      <c r="J13" s="81">
        <v>0</v>
      </c>
      <c r="K13" s="81">
        <v>3353.7849799999999</v>
      </c>
      <c r="M13" s="80">
        <v>0.1067</v>
      </c>
      <c r="N13" s="80">
        <v>1.67E-2</v>
      </c>
    </row>
    <row r="14" spans="2:63">
      <c r="B14" t="s">
        <v>485</v>
      </c>
      <c r="C14" t="s">
        <v>486</v>
      </c>
      <c r="D14" t="s">
        <v>100</v>
      </c>
      <c r="E14" t="s">
        <v>487</v>
      </c>
      <c r="F14" t="s">
        <v>488</v>
      </c>
      <c r="G14" t="s">
        <v>102</v>
      </c>
      <c r="H14" s="77">
        <v>58672</v>
      </c>
      <c r="I14" s="77">
        <v>2494</v>
      </c>
      <c r="J14" s="77">
        <v>0</v>
      </c>
      <c r="K14" s="77">
        <v>1463.2796800000001</v>
      </c>
      <c r="L14" s="78">
        <v>8.0000000000000004E-4</v>
      </c>
      <c r="M14" s="78">
        <v>4.6600000000000003E-2</v>
      </c>
      <c r="N14" s="78">
        <v>7.3000000000000001E-3</v>
      </c>
    </row>
    <row r="15" spans="2:63">
      <c r="B15" t="s">
        <v>489</v>
      </c>
      <c r="C15" t="s">
        <v>490</v>
      </c>
      <c r="D15" t="s">
        <v>100</v>
      </c>
      <c r="E15" t="s">
        <v>491</v>
      </c>
      <c r="F15" t="s">
        <v>488</v>
      </c>
      <c r="G15" t="s">
        <v>102</v>
      </c>
      <c r="H15" s="77">
        <v>18670</v>
      </c>
      <c r="I15" s="77">
        <v>3539</v>
      </c>
      <c r="J15" s="77">
        <v>0</v>
      </c>
      <c r="K15" s="77">
        <v>660.73130000000003</v>
      </c>
      <c r="L15" s="78">
        <v>1E-4</v>
      </c>
      <c r="M15" s="78">
        <v>2.1000000000000001E-2</v>
      </c>
      <c r="N15" s="78">
        <v>3.3E-3</v>
      </c>
    </row>
    <row r="16" spans="2:63">
      <c r="B16" t="s">
        <v>492</v>
      </c>
      <c r="C16" t="s">
        <v>493</v>
      </c>
      <c r="D16" t="s">
        <v>100</v>
      </c>
      <c r="E16" t="s">
        <v>494</v>
      </c>
      <c r="F16" t="s">
        <v>488</v>
      </c>
      <c r="G16" t="s">
        <v>102</v>
      </c>
      <c r="H16" s="77">
        <v>6757</v>
      </c>
      <c r="I16" s="77">
        <v>18200</v>
      </c>
      <c r="J16" s="77">
        <v>0</v>
      </c>
      <c r="K16" s="77">
        <v>1229.7739999999999</v>
      </c>
      <c r="L16" s="78">
        <v>2.0000000000000001E-4</v>
      </c>
      <c r="M16" s="78">
        <v>3.9100000000000003E-2</v>
      </c>
      <c r="N16" s="78">
        <v>6.1000000000000004E-3</v>
      </c>
    </row>
    <row r="17" spans="2:14">
      <c r="B17" s="79" t="s">
        <v>495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216</v>
      </c>
      <c r="C18" t="s">
        <v>216</v>
      </c>
      <c r="D18" s="16"/>
      <c r="E18" s="16"/>
      <c r="F18" t="s">
        <v>216</v>
      </c>
      <c r="G18" t="s">
        <v>216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496</v>
      </c>
      <c r="D19" s="16"/>
      <c r="E19" s="16"/>
      <c r="F19" s="16"/>
      <c r="G19" s="16"/>
      <c r="H19" s="81">
        <v>4461795</v>
      </c>
      <c r="J19" s="81">
        <v>0</v>
      </c>
      <c r="K19" s="81">
        <v>24200.358850100001</v>
      </c>
      <c r="M19" s="80">
        <v>0.7702</v>
      </c>
      <c r="N19" s="80">
        <v>0.1202</v>
      </c>
    </row>
    <row r="20" spans="2:14">
      <c r="B20" t="s">
        <v>497</v>
      </c>
      <c r="C20" t="s">
        <v>498</v>
      </c>
      <c r="D20" t="s">
        <v>100</v>
      </c>
      <c r="E20" t="s">
        <v>491</v>
      </c>
      <c r="F20" t="s">
        <v>499</v>
      </c>
      <c r="G20" t="s">
        <v>102</v>
      </c>
      <c r="H20" s="77">
        <v>2806474</v>
      </c>
      <c r="I20" s="77">
        <v>334.55</v>
      </c>
      <c r="J20" s="77">
        <v>0</v>
      </c>
      <c r="K20" s="77">
        <v>9389.0587670000004</v>
      </c>
      <c r="L20" s="78">
        <v>4.8999999999999998E-3</v>
      </c>
      <c r="M20" s="78">
        <v>0.29880000000000001</v>
      </c>
      <c r="N20" s="78">
        <v>4.6600000000000003E-2</v>
      </c>
    </row>
    <row r="21" spans="2:14">
      <c r="B21" t="s">
        <v>500</v>
      </c>
      <c r="C21" t="s">
        <v>501</v>
      </c>
      <c r="D21" t="s">
        <v>100</v>
      </c>
      <c r="E21" t="s">
        <v>491</v>
      </c>
      <c r="F21" t="s">
        <v>499</v>
      </c>
      <c r="G21" t="s">
        <v>102</v>
      </c>
      <c r="H21" s="77">
        <v>1386757</v>
      </c>
      <c r="I21" s="77">
        <v>369.15</v>
      </c>
      <c r="J21" s="77">
        <v>0</v>
      </c>
      <c r="K21" s="77">
        <v>5119.2134655</v>
      </c>
      <c r="L21" s="78">
        <v>1.9E-3</v>
      </c>
      <c r="M21" s="78">
        <v>0.16289999999999999</v>
      </c>
      <c r="N21" s="78">
        <v>2.5399999999999999E-2</v>
      </c>
    </row>
    <row r="22" spans="2:14">
      <c r="B22" t="s">
        <v>502</v>
      </c>
      <c r="C22" t="s">
        <v>503</v>
      </c>
      <c r="D22" t="s">
        <v>100</v>
      </c>
      <c r="E22" t="s">
        <v>494</v>
      </c>
      <c r="F22" t="s">
        <v>499</v>
      </c>
      <c r="G22" t="s">
        <v>102</v>
      </c>
      <c r="H22" s="77">
        <v>127021</v>
      </c>
      <c r="I22" s="77">
        <v>3711.48</v>
      </c>
      <c r="J22" s="77">
        <v>0</v>
      </c>
      <c r="K22" s="77">
        <v>4714.3590107999999</v>
      </c>
      <c r="L22" s="78">
        <v>3.3E-3</v>
      </c>
      <c r="M22" s="78">
        <v>0.15</v>
      </c>
      <c r="N22" s="78">
        <v>2.3400000000000001E-2</v>
      </c>
    </row>
    <row r="23" spans="2:14">
      <c r="B23" t="s">
        <v>504</v>
      </c>
      <c r="C23" t="s">
        <v>505</v>
      </c>
      <c r="D23" t="s">
        <v>100</v>
      </c>
      <c r="E23" t="s">
        <v>494</v>
      </c>
      <c r="F23" t="s">
        <v>499</v>
      </c>
      <c r="G23" t="s">
        <v>102</v>
      </c>
      <c r="H23" s="77">
        <v>141543</v>
      </c>
      <c r="I23" s="77">
        <v>3516.76</v>
      </c>
      <c r="J23" s="77">
        <v>0</v>
      </c>
      <c r="K23" s="77">
        <v>4977.7276068000001</v>
      </c>
      <c r="L23" s="78">
        <v>1.8E-3</v>
      </c>
      <c r="M23" s="78">
        <v>0.15840000000000001</v>
      </c>
      <c r="N23" s="78">
        <v>2.47E-2</v>
      </c>
    </row>
    <row r="24" spans="2:14">
      <c r="B24" s="79" t="s">
        <v>506</v>
      </c>
      <c r="D24" s="16"/>
      <c r="E24" s="16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216</v>
      </c>
      <c r="C25" t="s">
        <v>216</v>
      </c>
      <c r="D25" s="16"/>
      <c r="E25" s="16"/>
      <c r="F25" t="s">
        <v>216</v>
      </c>
      <c r="G25" t="s">
        <v>216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479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216</v>
      </c>
      <c r="C27" t="s">
        <v>216</v>
      </c>
      <c r="D27" s="16"/>
      <c r="E27" s="16"/>
      <c r="F27" t="s">
        <v>216</v>
      </c>
      <c r="G27" t="s">
        <v>216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507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216</v>
      </c>
      <c r="C29" t="s">
        <v>216</v>
      </c>
      <c r="D29" s="16"/>
      <c r="E29" s="16"/>
      <c r="F29" t="s">
        <v>216</v>
      </c>
      <c r="G29" t="s">
        <v>216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221</v>
      </c>
      <c r="D30" s="16"/>
      <c r="E30" s="16"/>
      <c r="F30" s="16"/>
      <c r="G30" s="16"/>
      <c r="H30" s="81">
        <v>11075</v>
      </c>
      <c r="J30" s="81">
        <v>0</v>
      </c>
      <c r="K30" s="81">
        <v>3868.4887984000002</v>
      </c>
      <c r="M30" s="80">
        <v>0.1231</v>
      </c>
      <c r="N30" s="80">
        <v>1.9199999999999998E-2</v>
      </c>
    </row>
    <row r="31" spans="2:14">
      <c r="B31" s="79" t="s">
        <v>508</v>
      </c>
      <c r="D31" s="16"/>
      <c r="E31" s="16"/>
      <c r="F31" s="16"/>
      <c r="G31" s="16"/>
      <c r="H31" s="81">
        <v>0</v>
      </c>
      <c r="J31" s="81">
        <v>0</v>
      </c>
      <c r="K31" s="81">
        <v>0</v>
      </c>
      <c r="M31" s="80">
        <v>0</v>
      </c>
      <c r="N31" s="80">
        <v>0</v>
      </c>
    </row>
    <row r="32" spans="2:14">
      <c r="B32" t="s">
        <v>216</v>
      </c>
      <c r="C32" t="s">
        <v>216</v>
      </c>
      <c r="D32" s="16"/>
      <c r="E32" s="16"/>
      <c r="F32" t="s">
        <v>216</v>
      </c>
      <c r="G32" t="s">
        <v>216</v>
      </c>
      <c r="H32" s="77">
        <v>0</v>
      </c>
      <c r="I32" s="77">
        <v>0</v>
      </c>
      <c r="K32" s="77">
        <v>0</v>
      </c>
      <c r="L32" s="78">
        <v>0</v>
      </c>
      <c r="M32" s="78">
        <v>0</v>
      </c>
      <c r="N32" s="78">
        <v>0</v>
      </c>
    </row>
    <row r="33" spans="2:14">
      <c r="B33" s="79" t="s">
        <v>509</v>
      </c>
      <c r="D33" s="16"/>
      <c r="E33" s="16"/>
      <c r="F33" s="16"/>
      <c r="G33" s="16"/>
      <c r="H33" s="81">
        <v>11075</v>
      </c>
      <c r="J33" s="81">
        <v>0</v>
      </c>
      <c r="K33" s="81">
        <v>3868.4887984000002</v>
      </c>
      <c r="M33" s="80">
        <v>0.1231</v>
      </c>
      <c r="N33" s="80">
        <v>1.9199999999999998E-2</v>
      </c>
    </row>
    <row r="34" spans="2:14">
      <c r="B34" t="s">
        <v>510</v>
      </c>
      <c r="C34" t="s">
        <v>511</v>
      </c>
      <c r="D34" t="s">
        <v>512</v>
      </c>
      <c r="E34" t="s">
        <v>513</v>
      </c>
      <c r="F34" t="s">
        <v>499</v>
      </c>
      <c r="G34" t="s">
        <v>106</v>
      </c>
      <c r="H34" s="77">
        <v>4178</v>
      </c>
      <c r="I34" s="77">
        <v>7372</v>
      </c>
      <c r="J34" s="77">
        <v>0</v>
      </c>
      <c r="K34" s="77">
        <v>1177.8002598400001</v>
      </c>
      <c r="L34" s="78">
        <v>0</v>
      </c>
      <c r="M34" s="78">
        <v>3.7499999999999999E-2</v>
      </c>
      <c r="N34" s="78">
        <v>5.8999999999999999E-3</v>
      </c>
    </row>
    <row r="35" spans="2:14">
      <c r="B35" t="s">
        <v>514</v>
      </c>
      <c r="C35" t="s">
        <v>515</v>
      </c>
      <c r="D35" t="s">
        <v>512</v>
      </c>
      <c r="E35" t="s">
        <v>516</v>
      </c>
      <c r="F35" t="s">
        <v>499</v>
      </c>
      <c r="G35" t="s">
        <v>106</v>
      </c>
      <c r="H35" s="77">
        <v>6897</v>
      </c>
      <c r="I35" s="77">
        <v>10202</v>
      </c>
      <c r="J35" s="77">
        <v>0</v>
      </c>
      <c r="K35" s="77">
        <v>2690.6885385599999</v>
      </c>
      <c r="L35" s="78">
        <v>0</v>
      </c>
      <c r="M35" s="78">
        <v>8.5599999999999996E-2</v>
      </c>
      <c r="N35" s="78">
        <v>1.34E-2</v>
      </c>
    </row>
    <row r="36" spans="2:14">
      <c r="B36" s="79" t="s">
        <v>479</v>
      </c>
      <c r="D36" s="16"/>
      <c r="E36" s="16"/>
      <c r="F36" s="16"/>
      <c r="G36" s="16"/>
      <c r="H36" s="81">
        <v>0</v>
      </c>
      <c r="J36" s="81">
        <v>0</v>
      </c>
      <c r="K36" s="81">
        <v>0</v>
      </c>
      <c r="M36" s="80">
        <v>0</v>
      </c>
      <c r="N36" s="80">
        <v>0</v>
      </c>
    </row>
    <row r="37" spans="2:14">
      <c r="B37" t="s">
        <v>216</v>
      </c>
      <c r="C37" t="s">
        <v>216</v>
      </c>
      <c r="D37" s="16"/>
      <c r="E37" s="16"/>
      <c r="F37" t="s">
        <v>216</v>
      </c>
      <c r="G37" t="s">
        <v>216</v>
      </c>
      <c r="H37" s="77">
        <v>0</v>
      </c>
      <c r="I37" s="77">
        <v>0</v>
      </c>
      <c r="K37" s="77">
        <v>0</v>
      </c>
      <c r="L37" s="78">
        <v>0</v>
      </c>
      <c r="M37" s="78">
        <v>0</v>
      </c>
      <c r="N37" s="78">
        <v>0</v>
      </c>
    </row>
    <row r="38" spans="2:14">
      <c r="B38" s="79" t="s">
        <v>507</v>
      </c>
      <c r="D38" s="16"/>
      <c r="E38" s="16"/>
      <c r="F38" s="16"/>
      <c r="G38" s="16"/>
      <c r="H38" s="81">
        <v>0</v>
      </c>
      <c r="J38" s="81">
        <v>0</v>
      </c>
      <c r="K38" s="81">
        <v>0</v>
      </c>
      <c r="M38" s="80">
        <v>0</v>
      </c>
      <c r="N38" s="80">
        <v>0</v>
      </c>
    </row>
    <row r="39" spans="2:14">
      <c r="B39" t="s">
        <v>216</v>
      </c>
      <c r="C39" t="s">
        <v>216</v>
      </c>
      <c r="D39" s="16"/>
      <c r="E39" s="16"/>
      <c r="F39" t="s">
        <v>216</v>
      </c>
      <c r="G39" t="s">
        <v>216</v>
      </c>
      <c r="H39" s="77">
        <v>0</v>
      </c>
      <c r="I39" s="77">
        <v>0</v>
      </c>
      <c r="K39" s="77">
        <v>0</v>
      </c>
      <c r="L39" s="78">
        <v>0</v>
      </c>
      <c r="M39" s="78">
        <v>0</v>
      </c>
      <c r="N39" s="78">
        <v>0</v>
      </c>
    </row>
    <row r="40" spans="2:14">
      <c r="B40" t="s">
        <v>223</v>
      </c>
      <c r="D40" s="16"/>
      <c r="E40" s="16"/>
      <c r="F40" s="16"/>
      <c r="G40" s="16"/>
    </row>
    <row r="41" spans="2:14">
      <c r="B41" t="s">
        <v>293</v>
      </c>
      <c r="D41" s="16"/>
      <c r="E41" s="16"/>
      <c r="F41" s="16"/>
      <c r="G41" s="16"/>
    </row>
    <row r="42" spans="2:14">
      <c r="B42" t="s">
        <v>294</v>
      </c>
      <c r="D42" s="16"/>
      <c r="E42" s="16"/>
      <c r="F42" s="16"/>
      <c r="G42" s="16"/>
    </row>
    <row r="43" spans="2:14">
      <c r="B43" t="s">
        <v>295</v>
      </c>
      <c r="D43" s="16"/>
      <c r="E43" s="16"/>
      <c r="F43" s="16"/>
      <c r="G43" s="16"/>
    </row>
    <row r="44" spans="2:14">
      <c r="B44" t="s">
        <v>296</v>
      </c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37455.269999999997</v>
      </c>
      <c r="K11" s="7"/>
      <c r="L11" s="75">
        <v>23942.622574644181</v>
      </c>
      <c r="M11" s="7"/>
      <c r="N11" s="76">
        <v>1</v>
      </c>
      <c r="O11" s="76">
        <v>0.11890000000000001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37455.269999999997</v>
      </c>
      <c r="L12" s="81">
        <v>23942.622574644181</v>
      </c>
      <c r="N12" s="80">
        <v>1</v>
      </c>
      <c r="O12" s="80">
        <v>0.11890000000000001</v>
      </c>
    </row>
    <row r="13" spans="2:65">
      <c r="B13" s="79" t="s">
        <v>517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216</v>
      </c>
      <c r="C14" t="s">
        <v>216</v>
      </c>
      <c r="D14" s="16"/>
      <c r="E14" s="16"/>
      <c r="F14" t="s">
        <v>216</v>
      </c>
      <c r="G14" t="s">
        <v>216</v>
      </c>
      <c r="I14" t="s">
        <v>216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518</v>
      </c>
      <c r="C15" s="16"/>
      <c r="D15" s="16"/>
      <c r="E15" s="16"/>
      <c r="J15" s="81">
        <v>37455.269999999997</v>
      </c>
      <c r="L15" s="81">
        <v>23942.622574644181</v>
      </c>
      <c r="N15" s="80">
        <v>1</v>
      </c>
      <c r="O15" s="80">
        <v>0.11890000000000001</v>
      </c>
    </row>
    <row r="16" spans="2:65">
      <c r="B16" t="s">
        <v>519</v>
      </c>
      <c r="C16" t="s">
        <v>520</v>
      </c>
      <c r="D16" t="s">
        <v>123</v>
      </c>
      <c r="E16" t="s">
        <v>521</v>
      </c>
      <c r="F16" t="s">
        <v>499</v>
      </c>
      <c r="G16" t="s">
        <v>216</v>
      </c>
      <c r="H16" t="s">
        <v>522</v>
      </c>
      <c r="I16" t="s">
        <v>110</v>
      </c>
      <c r="J16" s="77">
        <v>7172.57</v>
      </c>
      <c r="K16" s="77">
        <v>14036</v>
      </c>
      <c r="L16" s="77">
        <v>4080.4256970281199</v>
      </c>
      <c r="M16" s="78">
        <v>0</v>
      </c>
      <c r="N16" s="78">
        <v>0.1704</v>
      </c>
      <c r="O16" s="78">
        <v>2.0299999999999999E-2</v>
      </c>
    </row>
    <row r="17" spans="2:15">
      <c r="B17" t="s">
        <v>523</v>
      </c>
      <c r="C17" t="s">
        <v>524</v>
      </c>
      <c r="D17" t="s">
        <v>123</v>
      </c>
      <c r="E17" t="s">
        <v>521</v>
      </c>
      <c r="F17" t="s">
        <v>499</v>
      </c>
      <c r="G17" t="s">
        <v>216</v>
      </c>
      <c r="H17" t="s">
        <v>522</v>
      </c>
      <c r="I17" t="s">
        <v>106</v>
      </c>
      <c r="J17" s="77">
        <v>12240.86</v>
      </c>
      <c r="K17" s="77">
        <v>16871</v>
      </c>
      <c r="L17" s="77">
        <v>7897.1545960543999</v>
      </c>
      <c r="M17" s="78">
        <v>0</v>
      </c>
      <c r="N17" s="78">
        <v>0.32979999999999998</v>
      </c>
      <c r="O17" s="78">
        <v>3.9199999999999999E-2</v>
      </c>
    </row>
    <row r="18" spans="2:15">
      <c r="B18" t="s">
        <v>525</v>
      </c>
      <c r="C18" t="s">
        <v>526</v>
      </c>
      <c r="D18" t="s">
        <v>123</v>
      </c>
      <c r="E18" t="s">
        <v>527</v>
      </c>
      <c r="F18" t="s">
        <v>499</v>
      </c>
      <c r="G18" t="s">
        <v>216</v>
      </c>
      <c r="H18" t="s">
        <v>522</v>
      </c>
      <c r="I18" t="s">
        <v>106</v>
      </c>
      <c r="J18" s="77">
        <v>4497.5</v>
      </c>
      <c r="K18" s="77">
        <v>34912.99</v>
      </c>
      <c r="L18" s="77">
        <v>6004.4896373559995</v>
      </c>
      <c r="M18" s="78">
        <v>0</v>
      </c>
      <c r="N18" s="78">
        <v>0.25080000000000002</v>
      </c>
      <c r="O18" s="78">
        <v>2.98E-2</v>
      </c>
    </row>
    <row r="19" spans="2:15">
      <c r="B19" t="s">
        <v>528</v>
      </c>
      <c r="C19" t="s">
        <v>529</v>
      </c>
      <c r="D19" t="s">
        <v>123</v>
      </c>
      <c r="E19" t="s">
        <v>530</v>
      </c>
      <c r="F19" t="s">
        <v>499</v>
      </c>
      <c r="G19" t="s">
        <v>216</v>
      </c>
      <c r="H19" t="s">
        <v>522</v>
      </c>
      <c r="I19" t="s">
        <v>106</v>
      </c>
      <c r="J19" s="77">
        <v>13544.34</v>
      </c>
      <c r="K19" s="77">
        <v>11508.289999999992</v>
      </c>
      <c r="L19" s="77">
        <v>5960.5526442056598</v>
      </c>
      <c r="M19" s="78">
        <v>0</v>
      </c>
      <c r="N19" s="78">
        <v>0.249</v>
      </c>
      <c r="O19" s="78">
        <v>2.9600000000000001E-2</v>
      </c>
    </row>
    <row r="20" spans="2:15">
      <c r="B20" s="79" t="s">
        <v>92</v>
      </c>
      <c r="C20" s="16"/>
      <c r="D20" s="16"/>
      <c r="E20" s="16"/>
      <c r="J20" s="81">
        <v>0</v>
      </c>
      <c r="L20" s="81">
        <v>0</v>
      </c>
      <c r="N20" s="80">
        <v>0</v>
      </c>
      <c r="O20" s="80">
        <v>0</v>
      </c>
    </row>
    <row r="21" spans="2:15">
      <c r="B21" t="s">
        <v>216</v>
      </c>
      <c r="C21" t="s">
        <v>216</v>
      </c>
      <c r="D21" s="16"/>
      <c r="E21" s="16"/>
      <c r="F21" t="s">
        <v>216</v>
      </c>
      <c r="G21" t="s">
        <v>216</v>
      </c>
      <c r="I21" t="s">
        <v>216</v>
      </c>
      <c r="J21" s="77">
        <v>0</v>
      </c>
      <c r="K21" s="77">
        <v>0</v>
      </c>
      <c r="L21" s="77">
        <v>0</v>
      </c>
      <c r="M21" s="78">
        <v>0</v>
      </c>
      <c r="N21" s="78">
        <v>0</v>
      </c>
      <c r="O21" s="78">
        <v>0</v>
      </c>
    </row>
    <row r="22" spans="2:15">
      <c r="B22" s="79" t="s">
        <v>479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216</v>
      </c>
      <c r="C23" t="s">
        <v>216</v>
      </c>
      <c r="D23" s="16"/>
      <c r="E23" s="16"/>
      <c r="F23" t="s">
        <v>216</v>
      </c>
      <c r="G23" t="s">
        <v>216</v>
      </c>
      <c r="I23" t="s">
        <v>216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221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s="79" t="s">
        <v>517</v>
      </c>
      <c r="C25" s="16"/>
      <c r="D25" s="16"/>
      <c r="E25" s="16"/>
      <c r="J25" s="81">
        <v>0</v>
      </c>
      <c r="L25" s="81">
        <v>0</v>
      </c>
      <c r="N25" s="80">
        <v>0</v>
      </c>
      <c r="O25" s="80">
        <v>0</v>
      </c>
    </row>
    <row r="26" spans="2:15">
      <c r="B26" t="s">
        <v>216</v>
      </c>
      <c r="C26" t="s">
        <v>216</v>
      </c>
      <c r="D26" s="16"/>
      <c r="E26" s="16"/>
      <c r="F26" t="s">
        <v>216</v>
      </c>
      <c r="G26" t="s">
        <v>216</v>
      </c>
      <c r="I26" t="s">
        <v>216</v>
      </c>
      <c r="J26" s="77">
        <v>0</v>
      </c>
      <c r="K26" s="77">
        <v>0</v>
      </c>
      <c r="L26" s="77">
        <v>0</v>
      </c>
      <c r="M26" s="78">
        <v>0</v>
      </c>
      <c r="N26" s="78">
        <v>0</v>
      </c>
      <c r="O26" s="78">
        <v>0</v>
      </c>
    </row>
    <row r="27" spans="2:15">
      <c r="B27" s="79" t="s">
        <v>518</v>
      </c>
      <c r="C27" s="16"/>
      <c r="D27" s="16"/>
      <c r="E27" s="16"/>
      <c r="J27" s="81">
        <v>0</v>
      </c>
      <c r="L27" s="81">
        <v>0</v>
      </c>
      <c r="N27" s="80">
        <v>0</v>
      </c>
      <c r="O27" s="80">
        <v>0</v>
      </c>
    </row>
    <row r="28" spans="2:15">
      <c r="B28" t="s">
        <v>216</v>
      </c>
      <c r="C28" t="s">
        <v>216</v>
      </c>
      <c r="D28" s="16"/>
      <c r="E28" s="16"/>
      <c r="F28" t="s">
        <v>216</v>
      </c>
      <c r="G28" t="s">
        <v>216</v>
      </c>
      <c r="I28" t="s">
        <v>216</v>
      </c>
      <c r="J28" s="77">
        <v>0</v>
      </c>
      <c r="K28" s="77">
        <v>0</v>
      </c>
      <c r="L28" s="77">
        <v>0</v>
      </c>
      <c r="M28" s="78">
        <v>0</v>
      </c>
      <c r="N28" s="78">
        <v>0</v>
      </c>
      <c r="O28" s="78">
        <v>0</v>
      </c>
    </row>
    <row r="29" spans="2:15">
      <c r="B29" s="79" t="s">
        <v>92</v>
      </c>
      <c r="C29" s="16"/>
      <c r="D29" s="16"/>
      <c r="E29" s="16"/>
      <c r="J29" s="81">
        <v>0</v>
      </c>
      <c r="L29" s="81">
        <v>0</v>
      </c>
      <c r="N29" s="80">
        <v>0</v>
      </c>
      <c r="O29" s="80">
        <v>0</v>
      </c>
    </row>
    <row r="30" spans="2:15">
      <c r="B30" t="s">
        <v>216</v>
      </c>
      <c r="C30" t="s">
        <v>216</v>
      </c>
      <c r="D30" s="16"/>
      <c r="E30" s="16"/>
      <c r="F30" t="s">
        <v>216</v>
      </c>
      <c r="G30" t="s">
        <v>216</v>
      </c>
      <c r="I30" t="s">
        <v>216</v>
      </c>
      <c r="J30" s="77">
        <v>0</v>
      </c>
      <c r="K30" s="77">
        <v>0</v>
      </c>
      <c r="L30" s="77">
        <v>0</v>
      </c>
      <c r="M30" s="78">
        <v>0</v>
      </c>
      <c r="N30" s="78">
        <v>0</v>
      </c>
      <c r="O30" s="78">
        <v>0</v>
      </c>
    </row>
    <row r="31" spans="2:15">
      <c r="B31" s="79" t="s">
        <v>479</v>
      </c>
      <c r="C31" s="16"/>
      <c r="D31" s="16"/>
      <c r="E31" s="16"/>
      <c r="J31" s="81">
        <v>0</v>
      </c>
      <c r="L31" s="81">
        <v>0</v>
      </c>
      <c r="N31" s="80">
        <v>0</v>
      </c>
      <c r="O31" s="80">
        <v>0</v>
      </c>
    </row>
    <row r="32" spans="2:15">
      <c r="B32" t="s">
        <v>216</v>
      </c>
      <c r="C32" t="s">
        <v>216</v>
      </c>
      <c r="D32" s="16"/>
      <c r="E32" s="16"/>
      <c r="F32" t="s">
        <v>216</v>
      </c>
      <c r="G32" t="s">
        <v>216</v>
      </c>
      <c r="I32" t="s">
        <v>216</v>
      </c>
      <c r="J32" s="77">
        <v>0</v>
      </c>
      <c r="K32" s="77">
        <v>0</v>
      </c>
      <c r="L32" s="77">
        <v>0</v>
      </c>
      <c r="M32" s="78">
        <v>0</v>
      </c>
      <c r="N32" s="78">
        <v>0</v>
      </c>
      <c r="O32" s="78">
        <v>0</v>
      </c>
    </row>
    <row r="33" spans="2:5">
      <c r="B33" t="s">
        <v>223</v>
      </c>
      <c r="C33" s="16"/>
      <c r="D33" s="16"/>
      <c r="E33" s="16"/>
    </row>
    <row r="34" spans="2:5">
      <c r="B34" t="s">
        <v>293</v>
      </c>
      <c r="C34" s="16"/>
      <c r="D34" s="16"/>
      <c r="E34" s="16"/>
    </row>
    <row r="35" spans="2:5">
      <c r="B35" t="s">
        <v>294</v>
      </c>
      <c r="C35" s="16"/>
      <c r="D35" s="16"/>
      <c r="E35" s="16"/>
    </row>
    <row r="36" spans="2:5">
      <c r="B36" t="s">
        <v>295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531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216</v>
      </c>
      <c r="C14" t="s">
        <v>216</v>
      </c>
      <c r="D14" s="16"/>
      <c r="E14" t="s">
        <v>216</v>
      </c>
      <c r="F14" t="s">
        <v>216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221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532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216</v>
      </c>
      <c r="C17" t="s">
        <v>216</v>
      </c>
      <c r="D17" s="16"/>
      <c r="E17" t="s">
        <v>216</v>
      </c>
      <c r="F17" t="s">
        <v>216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223</v>
      </c>
      <c r="D18" s="16"/>
      <c r="E18" s="16"/>
    </row>
    <row r="19" spans="2:12">
      <c r="B19" t="s">
        <v>293</v>
      </c>
      <c r="D19" s="16"/>
      <c r="E19" s="16"/>
    </row>
    <row r="20" spans="2:12">
      <c r="B20" t="s">
        <v>294</v>
      </c>
      <c r="D20" s="16"/>
      <c r="E20" s="16"/>
    </row>
    <row r="21" spans="2:12">
      <c r="B21" t="s">
        <v>295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A264DD3-EF26-4C36-9F4D-F452EE6378E9}"/>
</file>

<file path=customXml/itemProps2.xml><?xml version="1.0" encoding="utf-8"?>
<ds:datastoreItem xmlns:ds="http://schemas.openxmlformats.org/officeDocument/2006/customXml" ds:itemID="{857EF98F-DC09-4108-BEDF-65614B68777D}"/>
</file>

<file path=customXml/itemProps3.xml><?xml version="1.0" encoding="utf-8"?>
<ds:datastoreItem xmlns:ds="http://schemas.openxmlformats.org/officeDocument/2006/customXml" ds:itemID="{96C15766-CE5C-4109-93D1-0903A17116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2023-10-17T07:56:50Z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