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C43" i="1" l="1"/>
  <c r="C11" i="27"/>
  <c r="C12" i="27"/>
  <c r="C20" i="27"/>
</calcChain>
</file>

<file path=xl/sharedStrings.xml><?xml version="1.0" encoding="utf-8"?>
<sst xmlns="http://schemas.openxmlformats.org/spreadsheetml/2006/main" count="2802" uniqueCount="464">
  <si>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</si>
  <si>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</si>
  <si>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</si>
  <si>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</si>
  <si>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</si>
  <si>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</si>
  <si>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</si>
  <si>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</si>
  <si>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</si>
  <si>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</si>
  <si>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</si>
  <si>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</si>
  <si>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</si>
  <si>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</si>
  <si>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</si>
  <si>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</si>
  <si>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</si>
  <si>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</si>
  <si>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</si>
  <si>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</si>
  <si>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</si>
  <si>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</si>
  <si>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</si>
  <si>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</si>
  <si>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</si>
  <si>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</si>
  <si>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</si>
  <si>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</si>
  <si>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</si>
  <si>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</si>
  <si>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</si>
  <si>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</si>
  <si>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</si>
  <si>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</si>
  <si>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</si>
  <si>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</si>
  <si>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</si>
  <si>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</si>
  <si>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</si>
  <si>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</si>
  <si>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</si>
  <si>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</si>
  <si>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</si>
  <si>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</si>
  <si>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</si>
  <si>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</si>
  <si>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</si>
  <si>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</si>
  <si>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</si>
  <si>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</si>
  <si>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</si>
  <si>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</si>
  <si>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</si>
  <si>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</si>
  <si>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</si>
  <si>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</si>
  <si>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</si>
  <si>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</si>
  <si>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</si>
  <si>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</si>
  <si>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</si>
  <si>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</si>
  <si>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</si>
  <si>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</si>
  <si>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</si>
  <si>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</si>
  <si>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</si>
  <si>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</si>
  <si>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</si>
  <si>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</si>
  <si>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</si>
  <si>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</si>
  <si>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</si>
  <si>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</si>
  <si>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</si>
  <si>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</si>
  <si>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</si>
  <si>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</si>
  <si>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</si>
  <si>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</si>
  <si>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</si>
  <si>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</si>
  <si>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</si>
  <si>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</si>
  <si>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</si>
  <si>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</si>
  <si>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</si>
  <si>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</si>
  <si>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</si>
  <si>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</si>
  <si>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</si>
  <si>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</si>
  <si>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</si>
  <si>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</si>
  <si>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</si>
  <si>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</si>
  <si>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</si>
  <si>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</si>
  <si>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</si>
  <si>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</si>
  <si>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</si>
  <si>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</si>
  <si>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</si>
  <si>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</si>
  <si>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</si>
  <si>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</si>
  <si>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</si>
  <si>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</si>
  <si>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</si>
  <si>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</si>
  <si>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</si>
  <si>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</si>
  <si>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</si>
  <si>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</si>
  <si>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</si>
  <si>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</si>
  <si>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</si>
  <si>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</si>
  <si>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</si>
  <si>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</si>
  <si>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</si>
  <si>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</si>
  <si>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</si>
  <si>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</si>
  <si>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</si>
  <si>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</si>
  <si>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</si>
  <si>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</si>
  <si>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</si>
  <si>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</si>
  <si>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</si>
  <si>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</si>
  <si>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</si>
  <si>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</si>
  <si>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</si>
  <si>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</si>
  <si>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</si>
  <si>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</si>
  <si>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</si>
  <si>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</si>
  <si>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</si>
  <si>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</si>
  <si>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</si>
  <si>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</si>
  <si>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</si>
  <si>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</si>
  <si>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</si>
  <si>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</si>
  <si>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</si>
  <si>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</si>
  <si>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</si>
  <si>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</si>
  <si>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</si>
  <si>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</si>
  <si>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</si>
  <si>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</si>
  <si>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</si>
  <si>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</si>
  <si>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</si>
  <si>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</si>
  <si>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</si>
  <si>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</si>
  <si>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</si>
  <si>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</si>
  <si>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</si>
  <si>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</si>
  <si>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</si>
  <si>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</si>
  <si>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</si>
  <si>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</si>
  <si>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</si>
  <si>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</si>
  <si>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</si>
  <si>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</si>
  <si>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</si>
  <si>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</si>
  <si>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</si>
  <si>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</si>
  <si>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</si>
  <si>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</si>
  <si>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</si>
  <si>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</si>
  <si>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</si>
  <si>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</si>
  <si>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</si>
  <si>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</si>
  <si>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</si>
  <si>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</si>
  <si>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</si>
  <si>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</si>
  <si>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</si>
  <si>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</si>
  <si>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</si>
  <si>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</si>
  <si>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</si>
  <si>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</si>
  <si>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</si>
  <si>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</si>
  <si>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</si>
  <si>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</si>
  <si>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</si>
  <si>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</si>
  <si>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</si>
  <si>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</si>
  <si>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</si>
  <si>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</si>
  <si>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</si>
  <si>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</si>
  <si>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</si>
  <si>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</si>
  <si>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</si>
  <si>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</si>
  <si>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</si>
  <si>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</si>
  <si>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</si>
  <si>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</si>
  <si>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</si>
  <si>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</si>
  <si>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</si>
  <si>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</si>
  <si>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</si>
  <si>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</si>
  <si>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</si>
  <si>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</si>
  <si>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19/06/23</t>
  </si>
  <si>
    <t>ממשל צמודה 0529- האוצר - ממשלתית צמודה</t>
  </si>
  <si>
    <t>1157023</t>
  </si>
  <si>
    <t>27/06/23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</si>
  <si>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</si>
  <si>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</si>
  <si>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</si>
  <si>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</si>
  <si>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12/06/23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</si>
  <si>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</si>
  <si>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</si>
  <si>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</si>
  <si>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</si>
  <si>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</si>
  <si>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14/06/23</t>
  </si>
  <si>
    <t>סה"כ לא צמודות</t>
  </si>
  <si>
    <t>סה"כ מלווה קצר מועד</t>
  </si>
  <si>
    <t>מ.ק.מ.  214- בנק ישראל- מק"מ</t>
  </si>
  <si>
    <t>8240210</t>
  </si>
  <si>
    <t>22/05/23</t>
  </si>
  <si>
    <t>מ.ק.מ. 314- בנק ישראל- מק"מ</t>
  </si>
  <si>
    <t>8240319</t>
  </si>
  <si>
    <t>30/05/23</t>
  </si>
  <si>
    <t>מ.ק.מ. 414- בנק ישראל- מק"מ</t>
  </si>
  <si>
    <t>8240418</t>
  </si>
  <si>
    <t>15/06/23</t>
  </si>
  <si>
    <t>מ.ק.מ. 524- בנק ישראל- מק"מ</t>
  </si>
  <si>
    <t>8240525</t>
  </si>
  <si>
    <t>04/06/23</t>
  </si>
  <si>
    <t>מ.ק.מ. 614- בנק ישראל- מק"מ</t>
  </si>
  <si>
    <t>8240616</t>
  </si>
  <si>
    <t>סה"כ שחר</t>
  </si>
  <si>
    <t>ממשל שקלית 0347</t>
  </si>
  <si>
    <t>1140193</t>
  </si>
  <si>
    <t>ממשלתי 0825- האוצר - ממשלתית שקלית</t>
  </si>
  <si>
    <t>1135557</t>
  </si>
  <si>
    <t>25/06/23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</si>
  <si>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</si>
  <si>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</si>
  <si>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</si>
  <si>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</si>
  <si>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</si>
  <si>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</si>
  <si>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</si>
  <si>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</si>
  <si>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</si>
  <si>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</si>
  <si>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</si>
  <si>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</si>
  <si>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</si>
  <si>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</si>
  <si>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</si>
  <si>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</si>
  <si>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182- לאומי</t>
  </si>
  <si>
    <t>6040539</t>
  </si>
  <si>
    <t>520018078</t>
  </si>
  <si>
    <t>בנקים</t>
  </si>
  <si>
    <t>05/06/23</t>
  </si>
  <si>
    <t>מזרחי הנפקות אג"ח 49- מזרחי טפחות הנפ</t>
  </si>
  <si>
    <t>2310282</t>
  </si>
  <si>
    <t>520032046</t>
  </si>
  <si>
    <t>29/06/23</t>
  </si>
  <si>
    <t>פועלים  אגח 200- פועלים</t>
  </si>
  <si>
    <t>6620496</t>
  </si>
  <si>
    <t>520000118</t>
  </si>
  <si>
    <t>חשמל  אג"ח 31- חשמל</t>
  </si>
  <si>
    <t>6000285</t>
  </si>
  <si>
    <t>520000472</t>
  </si>
  <si>
    <t>אנרגיה</t>
  </si>
  <si>
    <t>Aa1.il</t>
  </si>
  <si>
    <t>חשמל אג27</t>
  </si>
  <si>
    <t>6000210</t>
  </si>
  <si>
    <t>עזריאלי  אגח ז- עזריאלי קבוצה</t>
  </si>
  <si>
    <t>1178672</t>
  </si>
  <si>
    <t>510960719</t>
  </si>
  <si>
    <t>נדלן מניב בישראל</t>
  </si>
  <si>
    <t>ilAA+</t>
  </si>
  <si>
    <t>ארפורט אג 9- איירפורט סיטי</t>
  </si>
  <si>
    <t>1160944</t>
  </si>
  <si>
    <t>511659401</t>
  </si>
  <si>
    <t>ilAA</t>
  </si>
  <si>
    <t>11/06/23</t>
  </si>
  <si>
    <t>ארפורט סיטי אג"ח 5- איירפורט סיטי</t>
  </si>
  <si>
    <t>1133487</t>
  </si>
  <si>
    <t>גב ים אגח י- גב ים</t>
  </si>
  <si>
    <t>7590284</t>
  </si>
  <si>
    <t>520001736</t>
  </si>
  <si>
    <t>מליסרון אגח כ- מליסרון</t>
  </si>
  <si>
    <t>3230422</t>
  </si>
  <si>
    <t>520037789</t>
  </si>
  <si>
    <t>אדמה אגח  2</t>
  </si>
  <si>
    <t>1110915</t>
  </si>
  <si>
    <t>520043605</t>
  </si>
  <si>
    <t>כימיה, גומי ופלסטיק</t>
  </si>
  <si>
    <t>ilAA-</t>
  </si>
  <si>
    <t>מימון ישיר אגחג</t>
  </si>
  <si>
    <t>1171214</t>
  </si>
  <si>
    <t>513893123</t>
  </si>
  <si>
    <t>אשראי חוץ בנקאי</t>
  </si>
  <si>
    <t>A1.il</t>
  </si>
  <si>
    <t>פז נפט    אגח ז- פז נפט</t>
  </si>
  <si>
    <t>1142595</t>
  </si>
  <si>
    <t>510216054</t>
  </si>
  <si>
    <t>ilA+</t>
  </si>
  <si>
    <t>אשטרום קב אגח ד- אשטרום קבוצה</t>
  </si>
  <si>
    <t>1182989</t>
  </si>
  <si>
    <t>510381601</t>
  </si>
  <si>
    <t>בנייה</t>
  </si>
  <si>
    <t>ilA</t>
  </si>
  <si>
    <t>דלק נכסים אגח א- דלק ישראל נכסים</t>
  </si>
  <si>
    <t>1196179</t>
  </si>
  <si>
    <t>516378643</t>
  </si>
  <si>
    <t>נכסים ובנ אגח י- נכסים ובנין</t>
  </si>
  <si>
    <t>1193630</t>
  </si>
  <si>
    <t>520025438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</si>
  <si>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</si>
  <si>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</si>
  <si>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</si>
  <si>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</si>
  <si>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</si>
  <si>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</si>
  <si>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</si>
  <si>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</si>
  <si>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</si>
  <si>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06/06/23</t>
  </si>
  <si>
    <t>אלוני חץ אגח יג- אלוני חץ</t>
  </si>
  <si>
    <t>1189406</t>
  </si>
  <si>
    <t>520038506</t>
  </si>
  <si>
    <t>כללביט אגח  י- כללביט</t>
  </si>
  <si>
    <t>1136068</t>
  </si>
  <si>
    <t>513754069</t>
  </si>
  <si>
    <t>ביטוח</t>
  </si>
  <si>
    <t>אנלייט אנ אגח ד- אנלייט אנרגיה</t>
  </si>
  <si>
    <t>7200256</t>
  </si>
  <si>
    <t>520041146</t>
  </si>
  <si>
    <t>אנרגיה מתחדשת</t>
  </si>
  <si>
    <t>A2.il</t>
  </si>
  <si>
    <t>אלביט מע' אגח ד- אלביט מערכות</t>
  </si>
  <si>
    <t>1178268</t>
  </si>
  <si>
    <t>520043027</t>
  </si>
  <si>
    <t>ביטחוניות</t>
  </si>
  <si>
    <t>ישראמקו   אגח ב</t>
  </si>
  <si>
    <t>2320224</t>
  </si>
  <si>
    <t>550010003</t>
  </si>
  <si>
    <t>חיפושי נפט וגז</t>
  </si>
  <si>
    <t>ישראמקו אג1- ישראמקו יהש</t>
  </si>
  <si>
    <t>2320174</t>
  </si>
  <si>
    <t>בזן       אגח ט- בתי זיקוק</t>
  </si>
  <si>
    <t>2590461</t>
  </si>
  <si>
    <t>520036658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</si>
  <si>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</si>
  <si>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</si>
  <si>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</si>
  <si>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</si>
  <si>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</si>
  <si>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</si>
  <si>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</si>
  <si>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</si>
  <si>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</si>
  <si>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</si>
  <si>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</si>
  <si>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</si>
  <si>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</si>
  <si>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תכלית סל (00) תל בונד 40- מיטב קרנות נאמנ</t>
  </si>
  <si>
    <t>1145093</t>
  </si>
  <si>
    <t>513534974</t>
  </si>
  <si>
    <t>אג"ח</t>
  </si>
  <si>
    <t>קסם ETF תל בונד שקלי 50- קסם קרנות נאמנו</t>
  </si>
  <si>
    <t>1150762</t>
  </si>
  <si>
    <t>510938608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</si>
  <si>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</si>
  <si>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</si>
  <si>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</si>
  <si>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</si>
  <si>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</si>
  <si>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</si>
  <si>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</si>
  <si>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</si>
  <si>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NYSE</t>
  </si>
  <si>
    <t>4601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</si>
  <si>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</si>
  <si>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</si>
  <si>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</si>
  <si>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</si>
  <si>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</si>
  <si>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</si>
  <si>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</si>
  <si>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</si>
  <si>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</si>
  <si>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</si>
  <si>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</si>
  <si>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</si>
  <si>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</si>
  <si>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</si>
  <si>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</si>
  <si>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</si>
  <si>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</si>
  <si>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</si>
  <si>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</si>
  <si>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</si>
  <si>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</si>
  <si>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</si>
  <si>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</si>
  <si>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</si>
  <si>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</si>
  <si>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</si>
  <si>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</si>
  <si>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</si>
  <si>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</si>
  <si>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</si>
  <si>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</si>
  <si>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</si>
  <si>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</si>
  <si>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</si>
  <si>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</si>
  <si>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</si>
  <si>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</si>
  <si>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</si>
  <si>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</si>
  <si>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</si>
  <si>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</si>
  <si>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</si>
  <si>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</si>
  <si>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</si>
  <si>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</si>
  <si>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</si>
  <si>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</si>
  <si>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</si>
  <si>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</si>
  <si>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</si>
  <si>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JTLV2 אלעד מגורים</t>
  </si>
  <si>
    <t>להב 3</t>
  </si>
  <si>
    <t>קוגיטו 2</t>
  </si>
  <si>
    <t>ריאלטי חוב 4</t>
  </si>
  <si>
    <t>קרן גיזה הלוואות מורכבות</t>
  </si>
  <si>
    <t>Klirmark Opportunity Fund IV</t>
  </si>
  <si>
    <t>REVOLVER</t>
  </si>
  <si>
    <t>ויולה קרדיט ALF 2 (שם קודם: קרן 6)</t>
  </si>
  <si>
    <t>קרן COLLER 8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</si>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</sst>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8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13693.936498999999</v>
      </c>
      <c r="D11" s="76">
        <f>C11/$C$42</f>
        <v>0.184084816698976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41357.876771000003</v>
      </c>
      <c r="D13" s="78">
        <f t="shared" ref="D13:D22" si="0">C13/$C$42</f>
        <v>0.55596556658520646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5038.890606983</v>
      </c>
      <c r="D15" s="78">
        <f t="shared" si="0"/>
        <v>6.7736786556619008E-2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14298.5735472</v>
      </c>
      <c r="D17" s="78">
        <f t="shared" si="0"/>
        <v>0.19221283015919871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74389.27742418299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13335.557070499999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6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13693.936498999999</v>
      </c>
      <c r="K11" s="76">
        <f>J11/$J$11</f>
        <v>1</v>
      </c>
      <c r="L11" s="76">
        <f>J11/'סכום נכסי הקרן'!$C$42</f>
        <v>0.184084816698976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13693.936498999999</v>
      </c>
      <c r="K12" s="80">
        <f t="shared" ref="K12:K31" si="0">J12/$J$11</f>
        <v>1</v>
      </c>
      <c r="L12" s="80">
        <f>J12/'סכום נכסי הקרן'!$C$42</f>
        <v>0.184084816698976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11477.717269999999</v>
      </c>
      <c r="K13" s="80">
        <f t="shared" si="0"/>
        <v>0.83816054432837195</v>
      </c>
      <c r="L13" s="80">
        <f>J13/'סכום נכסי הקרן'!$C$42</f>
        <v>0.15429263016700229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7544.36227+3933.355</f>
        <v>11477.717269999999</v>
      </c>
      <c r="K14" s="78">
        <f t="shared" si="0"/>
        <v>0.83816054432837195</v>
      </c>
      <c r="L14" s="78">
        <f>J14/'סכום נכסי הקרן'!$C$42</f>
        <v>0.15429263016700229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2216.2192289999998</v>
      </c>
      <c r="K15" s="80">
        <f t="shared" si="0"/>
        <v>0.16183945567162805</v>
      </c>
      <c r="L15" s="80">
        <f>J15/'סכום נכסי הקרן'!$C$42</f>
        <v>2.9792186531973703E-2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2216.2192289999998</v>
      </c>
      <c r="K16" s="78">
        <f t="shared" si="0"/>
        <v>0.16183945567162805</v>
      </c>
      <c r="L16" s="78">
        <f>J16/'סכום נכסי הקרן'!$C$42</f>
        <v>2.9792186531973703E-2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2.96</v>
      </c>
      <c r="I11" s="7"/>
      <c r="J11" s="7"/>
      <c r="K11" s="76">
        <v>2.7E-2</v>
      </c>
      <c r="L11" s="75">
        <v>39816786</v>
      </c>
      <c r="M11" s="7"/>
      <c r="N11" s="75">
        <v>0</v>
      </c>
      <c r="O11" s="75">
        <v>41357.876771000003</v>
      </c>
      <c r="P11" s="7"/>
      <c r="Q11" s="76">
        <v>1</v>
      </c>
      <c r="R11" s="76">
        <v>0.58699999999999997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2.96</v>
      </c>
      <c r="K12" s="80">
        <v>2.7E-2</v>
      </c>
      <c r="L12" s="81">
        <v>39816786</v>
      </c>
      <c r="N12" s="81">
        <v>0</v>
      </c>
      <c r="O12" s="81">
        <v>41357.876771000003</v>
      </c>
      <c r="Q12" s="80">
        <v>1</v>
      </c>
      <c r="R12" s="80">
        <v>0.58699999999999997</v>
      </c>
    </row>
    <row r="13" spans="2:53">
      <c r="B13" s="79" t="s">
        <v>219</v>
      </c>
      <c r="C13" s="16"/>
      <c r="D13" s="16"/>
      <c r="H13" s="81">
        <v>3.65</v>
      </c>
      <c r="K13" s="80">
        <v>7.3000000000000001E-3</v>
      </c>
      <c r="L13" s="81">
        <v>16505974</v>
      </c>
      <c r="N13" s="81">
        <v>0</v>
      </c>
      <c r="O13" s="81">
        <v>18719.456378399998</v>
      </c>
      <c r="Q13" s="80">
        <v>0.4526</v>
      </c>
      <c r="R13" s="80">
        <v>0.26569999999999999</v>
      </c>
    </row>
    <row r="14" spans="2:53">
      <c r="B14" s="79" t="s">
        <v>220</v>
      </c>
      <c r="C14" s="16"/>
      <c r="D14" s="16"/>
      <c r="H14" s="81">
        <v>3.65</v>
      </c>
      <c r="K14" s="80">
        <v>7.3000000000000001E-3</v>
      </c>
      <c r="L14" s="81">
        <v>16505974</v>
      </c>
      <c r="N14" s="81">
        <v>0</v>
      </c>
      <c r="O14" s="81">
        <v>18719.456378399998</v>
      </c>
      <c r="Q14" s="80">
        <v>0.4526</v>
      </c>
      <c r="R14" s="80">
        <v>0.26569999999999999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1.05</v>
      </c>
      <c r="I15" t="s">
        <v>102</v>
      </c>
      <c r="J15" s="78">
        <v>0.04</v>
      </c>
      <c r="K15" s="78">
        <v>1.72E-2</v>
      </c>
      <c r="L15" s="77">
        <v>2591394</v>
      </c>
      <c r="M15" s="77">
        <v>144.80000000000001</v>
      </c>
      <c r="N15" s="77">
        <v>0</v>
      </c>
      <c r="O15" s="77">
        <v>3752.3385119999998</v>
      </c>
      <c r="P15" s="78">
        <v>2.0000000000000001E-4</v>
      </c>
      <c r="Q15" s="78">
        <v>9.0700000000000003E-2</v>
      </c>
      <c r="R15" s="78">
        <v>5.33E-2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5.85</v>
      </c>
      <c r="I16" t="s">
        <v>102</v>
      </c>
      <c r="J16" s="78">
        <v>5.0000000000000001E-3</v>
      </c>
      <c r="K16" s="78">
        <v>1.0500000000000001E-2</v>
      </c>
      <c r="L16" s="77">
        <v>1868070</v>
      </c>
      <c r="M16" s="77">
        <v>107.14</v>
      </c>
      <c r="N16" s="77">
        <v>0</v>
      </c>
      <c r="O16" s="77">
        <v>2001.450198</v>
      </c>
      <c r="P16" s="78">
        <v>1E-4</v>
      </c>
      <c r="Q16" s="78">
        <v>4.8399999999999999E-2</v>
      </c>
      <c r="R16" s="78">
        <v>2.8400000000000002E-2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224</v>
      </c>
      <c r="H17" s="77">
        <v>3.08</v>
      </c>
      <c r="I17" t="s">
        <v>102</v>
      </c>
      <c r="J17" s="78">
        <v>1E-3</v>
      </c>
      <c r="K17" s="78">
        <v>1.2E-2</v>
      </c>
      <c r="L17" s="77">
        <v>3866252</v>
      </c>
      <c r="M17" s="77">
        <v>107</v>
      </c>
      <c r="N17" s="77">
        <v>0</v>
      </c>
      <c r="O17" s="77">
        <v>4136.8896400000003</v>
      </c>
      <c r="P17" s="78">
        <v>2.0000000000000001E-4</v>
      </c>
      <c r="Q17" s="78">
        <v>0.1</v>
      </c>
      <c r="R17" s="78">
        <v>5.8700000000000002E-2</v>
      </c>
    </row>
    <row r="18" spans="2:18">
      <c r="B18" t="s">
        <v>230</v>
      </c>
      <c r="C18" t="s">
        <v>231</v>
      </c>
      <c r="D18" t="s">
        <v>100</v>
      </c>
      <c r="E18" t="s">
        <v>223</v>
      </c>
      <c r="G18" t="s">
        <v>232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2669193</v>
      </c>
      <c r="M18" s="77">
        <v>110.07</v>
      </c>
      <c r="N18" s="77">
        <v>0</v>
      </c>
      <c r="O18" s="77">
        <v>2937.9807350999999</v>
      </c>
      <c r="P18" s="78">
        <v>1E-4</v>
      </c>
      <c r="Q18" s="78">
        <v>7.0999999999999994E-2</v>
      </c>
      <c r="R18" s="78">
        <v>4.1700000000000001E-2</v>
      </c>
    </row>
    <row r="19" spans="2:18">
      <c r="B19" t="s">
        <v>233</v>
      </c>
      <c r="C19" t="s">
        <v>234</v>
      </c>
      <c r="D19" t="s">
        <v>100</v>
      </c>
      <c r="E19" t="s">
        <v>223</v>
      </c>
      <c r="G19" t="s">
        <v>235</v>
      </c>
      <c r="H19" s="77">
        <v>8.39</v>
      </c>
      <c r="I19" t="s">
        <v>102</v>
      </c>
      <c r="J19" s="78">
        <v>1E-3</v>
      </c>
      <c r="K19" s="78">
        <v>1.06E-2</v>
      </c>
      <c r="L19" s="77">
        <v>2241423</v>
      </c>
      <c r="M19" s="77">
        <v>102.15</v>
      </c>
      <c r="N19" s="77">
        <v>0</v>
      </c>
      <c r="O19" s="77">
        <v>2289.6135945000001</v>
      </c>
      <c r="P19" s="78">
        <v>1E-4</v>
      </c>
      <c r="Q19" s="78">
        <v>5.5399999999999998E-2</v>
      </c>
      <c r="R19" s="78">
        <v>3.2500000000000001E-2</v>
      </c>
    </row>
    <row r="20" spans="2:18">
      <c r="B20" t="s">
        <v>236</v>
      </c>
      <c r="C20" t="s">
        <v>237</v>
      </c>
      <c r="D20" t="s">
        <v>100</v>
      </c>
      <c r="E20" t="s">
        <v>223</v>
      </c>
      <c r="G20" t="s">
        <v>238</v>
      </c>
      <c r="H20" s="77">
        <v>3.88</v>
      </c>
      <c r="I20" t="s">
        <v>102</v>
      </c>
      <c r="J20" s="78">
        <v>7.4999999999999997E-3</v>
      </c>
      <c r="K20" s="78">
        <v>-1.7100000000000001E-2</v>
      </c>
      <c r="L20" s="77">
        <v>3269642</v>
      </c>
      <c r="M20" s="77">
        <v>110.14</v>
      </c>
      <c r="N20" s="77">
        <v>0</v>
      </c>
      <c r="O20" s="77">
        <v>3601.1836988</v>
      </c>
      <c r="P20" s="78">
        <v>2.0000000000000001E-4</v>
      </c>
      <c r="Q20" s="78">
        <v>8.7099999999999997E-2</v>
      </c>
      <c r="R20" s="78">
        <v>5.11E-2</v>
      </c>
    </row>
    <row r="21" spans="2:18">
      <c r="B21" s="79" t="s">
        <v>239</v>
      </c>
      <c r="C21" s="16"/>
      <c r="D21" s="16"/>
      <c r="H21" s="81">
        <v>2.39</v>
      </c>
      <c r="K21" s="80">
        <v>4.3200000000000002E-2</v>
      </c>
      <c r="L21" s="81">
        <v>23310812</v>
      </c>
      <c r="N21" s="81">
        <v>0</v>
      </c>
      <c r="O21" s="81">
        <v>22638.420392600001</v>
      </c>
      <c r="Q21" s="80">
        <v>0.5474</v>
      </c>
      <c r="R21" s="80">
        <v>0.32129999999999997</v>
      </c>
    </row>
    <row r="22" spans="2:18">
      <c r="B22" s="79" t="s">
        <v>240</v>
      </c>
      <c r="C22" s="16"/>
      <c r="D22" s="16"/>
      <c r="H22" s="81">
        <v>0.81</v>
      </c>
      <c r="K22" s="80">
        <v>4.8300000000000003E-2</v>
      </c>
      <c r="L22" s="81">
        <v>16997592</v>
      </c>
      <c r="N22" s="81">
        <v>0</v>
      </c>
      <c r="O22" s="81">
        <v>16356.737374599999</v>
      </c>
      <c r="Q22" s="80">
        <v>0.39550000000000002</v>
      </c>
      <c r="R22" s="80">
        <v>0.23219999999999999</v>
      </c>
    </row>
    <row r="23" spans="2:18">
      <c r="B23" t="s">
        <v>241</v>
      </c>
      <c r="C23" t="s">
        <v>242</v>
      </c>
      <c r="D23" t="s">
        <v>100</v>
      </c>
      <c r="E23" t="s">
        <v>223</v>
      </c>
      <c r="G23" t="s">
        <v>243</v>
      </c>
      <c r="H23" s="77">
        <v>0.61</v>
      </c>
      <c r="I23" t="s">
        <v>102</v>
      </c>
      <c r="J23" s="78">
        <v>0</v>
      </c>
      <c r="K23" s="78">
        <v>4.8000000000000001E-2</v>
      </c>
      <c r="L23" s="77">
        <v>1911902</v>
      </c>
      <c r="M23" s="77">
        <v>97.19</v>
      </c>
      <c r="N23" s="77">
        <v>0</v>
      </c>
      <c r="O23" s="77">
        <v>1858.1775537999999</v>
      </c>
      <c r="P23" s="78">
        <v>1E-4</v>
      </c>
      <c r="Q23" s="78">
        <v>4.4900000000000002E-2</v>
      </c>
      <c r="R23" s="78">
        <v>2.64E-2</v>
      </c>
    </row>
    <row r="24" spans="2:18">
      <c r="B24" t="s">
        <v>244</v>
      </c>
      <c r="C24" t="s">
        <v>245</v>
      </c>
      <c r="D24" t="s">
        <v>100</v>
      </c>
      <c r="E24" t="s">
        <v>223</v>
      </c>
      <c r="G24" t="s">
        <v>246</v>
      </c>
      <c r="H24" s="77">
        <v>0.68</v>
      </c>
      <c r="I24" t="s">
        <v>102</v>
      </c>
      <c r="J24" s="78">
        <v>0</v>
      </c>
      <c r="K24" s="78">
        <v>4.8500000000000001E-2</v>
      </c>
      <c r="L24" s="77">
        <v>2591720</v>
      </c>
      <c r="M24" s="77">
        <v>96.81</v>
      </c>
      <c r="N24" s="77">
        <v>0</v>
      </c>
      <c r="O24" s="77">
        <v>2509.044132</v>
      </c>
      <c r="P24" s="78">
        <v>1E-4</v>
      </c>
      <c r="Q24" s="78">
        <v>6.0699999999999997E-2</v>
      </c>
      <c r="R24" s="78">
        <v>3.56E-2</v>
      </c>
    </row>
    <row r="25" spans="2:18">
      <c r="B25" t="s">
        <v>247</v>
      </c>
      <c r="C25" t="s">
        <v>248</v>
      </c>
      <c r="D25" t="s">
        <v>100</v>
      </c>
      <c r="E25" t="s">
        <v>223</v>
      </c>
      <c r="G25" t="s">
        <v>249</v>
      </c>
      <c r="H25" s="77">
        <v>0.76</v>
      </c>
      <c r="I25" t="s">
        <v>102</v>
      </c>
      <c r="J25" s="78">
        <v>0</v>
      </c>
      <c r="K25" s="78">
        <v>4.82E-2</v>
      </c>
      <c r="L25" s="77">
        <v>2600345</v>
      </c>
      <c r="M25" s="77">
        <v>96.48</v>
      </c>
      <c r="N25" s="77">
        <v>0</v>
      </c>
      <c r="O25" s="77">
        <v>2508.812856</v>
      </c>
      <c r="P25" s="78">
        <v>1E-4</v>
      </c>
      <c r="Q25" s="78">
        <v>6.0699999999999997E-2</v>
      </c>
      <c r="R25" s="78">
        <v>3.56E-2</v>
      </c>
    </row>
    <row r="26" spans="2:18">
      <c r="B26" t="s">
        <v>250</v>
      </c>
      <c r="C26" t="s">
        <v>251</v>
      </c>
      <c r="D26" t="s">
        <v>100</v>
      </c>
      <c r="E26" t="s">
        <v>223</v>
      </c>
      <c r="G26" t="s">
        <v>252</v>
      </c>
      <c r="H26" s="77">
        <v>0.86</v>
      </c>
      <c r="I26" t="s">
        <v>102</v>
      </c>
      <c r="J26" s="78">
        <v>0</v>
      </c>
      <c r="K26" s="78">
        <v>4.82E-2</v>
      </c>
      <c r="L26" s="77">
        <v>4022898</v>
      </c>
      <c r="M26" s="77">
        <v>96.04</v>
      </c>
      <c r="N26" s="77">
        <v>0</v>
      </c>
      <c r="O26" s="77">
        <v>3863.5912392</v>
      </c>
      <c r="P26" s="78">
        <v>2.0000000000000001E-4</v>
      </c>
      <c r="Q26" s="78">
        <v>9.3399999999999997E-2</v>
      </c>
      <c r="R26" s="78">
        <v>5.4800000000000001E-2</v>
      </c>
    </row>
    <row r="27" spans="2:18">
      <c r="B27" t="s">
        <v>253</v>
      </c>
      <c r="C27" t="s">
        <v>254</v>
      </c>
      <c r="D27" t="s">
        <v>100</v>
      </c>
      <c r="E27" t="s">
        <v>223</v>
      </c>
      <c r="G27" t="s">
        <v>227</v>
      </c>
      <c r="H27" s="77">
        <v>0.93</v>
      </c>
      <c r="I27" t="s">
        <v>102</v>
      </c>
      <c r="J27" s="78">
        <v>0</v>
      </c>
      <c r="K27" s="78">
        <v>4.8399999999999999E-2</v>
      </c>
      <c r="L27" s="77">
        <v>5870727</v>
      </c>
      <c r="M27" s="77">
        <v>95.68</v>
      </c>
      <c r="N27" s="77">
        <v>0</v>
      </c>
      <c r="O27" s="77">
        <v>5617.1115935999997</v>
      </c>
      <c r="P27" s="78">
        <v>2.9999999999999997E-4</v>
      </c>
      <c r="Q27" s="78">
        <v>0.1358</v>
      </c>
      <c r="R27" s="78">
        <v>7.9699999999999993E-2</v>
      </c>
    </row>
    <row r="28" spans="2:18">
      <c r="B28" s="79" t="s">
        <v>255</v>
      </c>
      <c r="C28" s="16"/>
      <c r="D28" s="16"/>
      <c r="H28" s="81">
        <v>6.14</v>
      </c>
      <c r="K28" s="80">
        <v>4.1300000000000003E-2</v>
      </c>
      <c r="L28" s="81">
        <v>4495989</v>
      </c>
      <c r="N28" s="81">
        <v>0</v>
      </c>
      <c r="O28" s="81">
        <v>4489.8932519999998</v>
      </c>
      <c r="Q28" s="80">
        <v>0.1086</v>
      </c>
      <c r="R28" s="80">
        <v>6.3700000000000007E-2</v>
      </c>
    </row>
    <row r="29" spans="2:18">
      <c r="B29" t="s">
        <v>256</v>
      </c>
      <c r="C29" t="s">
        <v>257</v>
      </c>
      <c r="D29" t="s">
        <v>100</v>
      </c>
      <c r="E29" t="s">
        <v>223</v>
      </c>
      <c r="G29" t="s">
        <v>249</v>
      </c>
      <c r="H29" s="77">
        <v>15.79</v>
      </c>
      <c r="I29" t="s">
        <v>102</v>
      </c>
      <c r="J29" s="78">
        <v>3.7499999999999999E-2</v>
      </c>
      <c r="K29" s="78">
        <v>4.0500000000000001E-2</v>
      </c>
      <c r="L29" s="77">
        <v>785770</v>
      </c>
      <c r="M29" s="77">
        <v>96.3</v>
      </c>
      <c r="N29" s="77">
        <v>0</v>
      </c>
      <c r="O29" s="77">
        <v>756.69650999999999</v>
      </c>
      <c r="P29" s="78">
        <v>0</v>
      </c>
      <c r="Q29" s="78">
        <v>1.83E-2</v>
      </c>
      <c r="R29" s="78">
        <v>1.0699999999999999E-2</v>
      </c>
    </row>
    <row r="30" spans="2:18">
      <c r="B30" t="s">
        <v>258</v>
      </c>
      <c r="C30" t="s">
        <v>259</v>
      </c>
      <c r="D30" t="s">
        <v>100</v>
      </c>
      <c r="E30" t="s">
        <v>223</v>
      </c>
      <c r="G30" t="s">
        <v>260</v>
      </c>
      <c r="H30" s="77">
        <v>2.12</v>
      </c>
      <c r="I30" t="s">
        <v>102</v>
      </c>
      <c r="J30" s="78">
        <v>1.7500000000000002E-2</v>
      </c>
      <c r="K30" s="78">
        <v>4.19E-2</v>
      </c>
      <c r="L30" s="77">
        <v>3100000</v>
      </c>
      <c r="M30" s="77">
        <v>96.45</v>
      </c>
      <c r="N30" s="77">
        <v>0</v>
      </c>
      <c r="O30" s="77">
        <v>2989.95</v>
      </c>
      <c r="P30" s="78">
        <v>1E-4</v>
      </c>
      <c r="Q30" s="78">
        <v>7.2300000000000003E-2</v>
      </c>
      <c r="R30" s="78">
        <v>4.24E-2</v>
      </c>
    </row>
    <row r="31" spans="2:18">
      <c r="B31" t="s">
        <v>261</v>
      </c>
      <c r="C31" t="s">
        <v>262</v>
      </c>
      <c r="D31" t="s">
        <v>100</v>
      </c>
      <c r="E31" t="s">
        <v>223</v>
      </c>
      <c r="G31" t="s">
        <v>224</v>
      </c>
      <c r="H31" s="77">
        <v>12.47</v>
      </c>
      <c r="I31" t="s">
        <v>102</v>
      </c>
      <c r="J31" s="78">
        <v>5.5E-2</v>
      </c>
      <c r="K31" s="78">
        <v>3.9899999999999998E-2</v>
      </c>
      <c r="L31" s="77">
        <v>610219</v>
      </c>
      <c r="M31" s="77">
        <v>121.8</v>
      </c>
      <c r="N31" s="77">
        <v>0</v>
      </c>
      <c r="O31" s="77">
        <v>743.24674200000004</v>
      </c>
      <c r="P31" s="78">
        <v>0</v>
      </c>
      <c r="Q31" s="78">
        <v>1.7999999999999999E-2</v>
      </c>
      <c r="R31" s="78">
        <v>1.0500000000000001E-2</v>
      </c>
    </row>
    <row r="32" spans="2:18">
      <c r="B32" s="79" t="s">
        <v>263</v>
      </c>
      <c r="C32" s="16"/>
      <c r="D32" s="16"/>
      <c r="H32" s="81">
        <v>7.42</v>
      </c>
      <c r="K32" s="80">
        <v>1.9E-3</v>
      </c>
      <c r="L32" s="81">
        <v>1817231</v>
      </c>
      <c r="N32" s="81">
        <v>0</v>
      </c>
      <c r="O32" s="81">
        <v>1791.7897660000001</v>
      </c>
      <c r="Q32" s="80">
        <v>4.3299999999999998E-2</v>
      </c>
      <c r="R32" s="80">
        <v>2.5399999999999999E-2</v>
      </c>
    </row>
    <row r="33" spans="2:18">
      <c r="B33" t="s">
        <v>264</v>
      </c>
      <c r="C33" t="s">
        <v>265</v>
      </c>
      <c r="D33" t="s">
        <v>100</v>
      </c>
      <c r="E33" t="s">
        <v>223</v>
      </c>
      <c r="G33" t="s">
        <v>246</v>
      </c>
      <c r="H33" s="77">
        <v>7.42</v>
      </c>
      <c r="I33" t="s">
        <v>102</v>
      </c>
      <c r="J33" s="78">
        <v>0</v>
      </c>
      <c r="K33" s="78">
        <v>1.9E-3</v>
      </c>
      <c r="L33" s="77">
        <v>1817231</v>
      </c>
      <c r="M33" s="77">
        <v>98.6</v>
      </c>
      <c r="N33" s="77">
        <v>0</v>
      </c>
      <c r="O33" s="77">
        <v>1791.7897660000001</v>
      </c>
      <c r="P33" s="78">
        <v>1E-4</v>
      </c>
      <c r="Q33" s="78">
        <v>4.3299999999999998E-2</v>
      </c>
      <c r="R33" s="78">
        <v>2.5399999999999999E-2</v>
      </c>
    </row>
    <row r="34" spans="2:18">
      <c r="B34" s="79" t="s">
        <v>266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7">
        <v>0</v>
      </c>
      <c r="I38" t="s">
        <v>211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211</v>
      </c>
      <c r="C40" t="s">
        <v>211</v>
      </c>
      <c r="D40" s="16"/>
      <c r="E40" t="s">
        <v>211</v>
      </c>
      <c r="H40" s="77">
        <v>0</v>
      </c>
      <c r="I40" t="s">
        <v>211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B43" t="s">
        <v>271</v>
      </c>
      <c r="C43" s="16"/>
      <c r="D43" s="16"/>
    </row>
    <row r="44" spans="2:18">
      <c r="B44" t="s">
        <v>272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4.03</v>
      </c>
      <c r="L11" s="7"/>
      <c r="M11" s="7"/>
      <c r="N11" s="76">
        <v>4.6600000000000003E-2</v>
      </c>
      <c r="O11" s="75">
        <v>5012738.8099999996</v>
      </c>
      <c r="P11" s="33"/>
      <c r="Q11" s="75">
        <v>2.62757</v>
      </c>
      <c r="R11" s="75">
        <v>5038.890606983</v>
      </c>
      <c r="S11" s="7"/>
      <c r="T11" s="76">
        <v>1</v>
      </c>
      <c r="U11" s="76">
        <v>7.1499999999999994E-2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4.03</v>
      </c>
      <c r="N12" s="80">
        <v>4.6600000000000003E-2</v>
      </c>
      <c r="O12" s="81">
        <v>5012738.8099999996</v>
      </c>
      <c r="Q12" s="81">
        <v>2.62757</v>
      </c>
      <c r="R12" s="81">
        <v>5038.890606983</v>
      </c>
      <c r="T12" s="80">
        <v>1</v>
      </c>
      <c r="U12" s="80">
        <v>7.1499999999999994E-2</v>
      </c>
    </row>
    <row r="13" spans="2:66">
      <c r="B13" s="79" t="s">
        <v>273</v>
      </c>
      <c r="C13" s="16"/>
      <c r="D13" s="16"/>
      <c r="E13" s="16"/>
      <c r="F13" s="16"/>
      <c r="K13" s="81">
        <v>4.53</v>
      </c>
      <c r="N13" s="80">
        <v>3.1099999999999999E-2</v>
      </c>
      <c r="O13" s="81">
        <v>2802813.98</v>
      </c>
      <c r="Q13" s="81">
        <v>2.62757</v>
      </c>
      <c r="R13" s="81">
        <v>2917.878091303</v>
      </c>
      <c r="T13" s="80">
        <v>0.57909999999999995</v>
      </c>
      <c r="U13" s="80">
        <v>4.1399999999999999E-2</v>
      </c>
    </row>
    <row r="14" spans="2:66">
      <c r="B14" t="s">
        <v>277</v>
      </c>
      <c r="C14" t="s">
        <v>278</v>
      </c>
      <c r="D14" t="s">
        <v>100</v>
      </c>
      <c r="E14" t="s">
        <v>123</v>
      </c>
      <c r="F14" t="s">
        <v>279</v>
      </c>
      <c r="G14" t="s">
        <v>280</v>
      </c>
      <c r="H14" t="s">
        <v>205</v>
      </c>
      <c r="I14" t="s">
        <v>206</v>
      </c>
      <c r="J14" t="s">
        <v>281</v>
      </c>
      <c r="K14" s="77">
        <v>4.4000000000000004</v>
      </c>
      <c r="L14" t="s">
        <v>102</v>
      </c>
      <c r="M14" s="78">
        <v>1E-3</v>
      </c>
      <c r="N14" s="78">
        <v>1.9699999999999999E-2</v>
      </c>
      <c r="O14" s="77">
        <v>150520</v>
      </c>
      <c r="P14" s="77">
        <v>99.41</v>
      </c>
      <c r="Q14" s="77">
        <v>0</v>
      </c>
      <c r="R14" s="77">
        <v>149.63193200000001</v>
      </c>
      <c r="S14" s="78">
        <v>0</v>
      </c>
      <c r="T14" s="78">
        <v>2.9700000000000001E-2</v>
      </c>
      <c r="U14" s="78">
        <v>2.0999999999999999E-3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280</v>
      </c>
      <c r="H15" t="s">
        <v>205</v>
      </c>
      <c r="I15" t="s">
        <v>206</v>
      </c>
      <c r="J15" t="s">
        <v>285</v>
      </c>
      <c r="K15" s="77">
        <v>2.97</v>
      </c>
      <c r="L15" t="s">
        <v>102</v>
      </c>
      <c r="M15" s="78">
        <v>3.8E-3</v>
      </c>
      <c r="N15" s="78">
        <v>1.9900000000000001E-2</v>
      </c>
      <c r="O15" s="77">
        <v>260000</v>
      </c>
      <c r="P15" s="77">
        <v>103.8</v>
      </c>
      <c r="Q15" s="77">
        <v>0</v>
      </c>
      <c r="R15" s="77">
        <v>269.88</v>
      </c>
      <c r="S15" s="78">
        <v>1E-4</v>
      </c>
      <c r="T15" s="78">
        <v>5.3600000000000002E-2</v>
      </c>
      <c r="U15" s="78">
        <v>3.8E-3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280</v>
      </c>
      <c r="H16" t="s">
        <v>205</v>
      </c>
      <c r="I16" t="s">
        <v>206</v>
      </c>
      <c r="J16" t="s">
        <v>252</v>
      </c>
      <c r="K16" s="77">
        <v>4.3099999999999996</v>
      </c>
      <c r="L16" t="s">
        <v>102</v>
      </c>
      <c r="M16" s="78">
        <v>1E-3</v>
      </c>
      <c r="N16" s="78">
        <v>0.02</v>
      </c>
      <c r="O16" s="77">
        <v>150997</v>
      </c>
      <c r="P16" s="77">
        <v>99.3</v>
      </c>
      <c r="Q16" s="77">
        <v>0</v>
      </c>
      <c r="R16" s="77">
        <v>149.940021</v>
      </c>
      <c r="S16" s="78">
        <v>1E-4</v>
      </c>
      <c r="T16" s="78">
        <v>2.98E-2</v>
      </c>
      <c r="U16" s="78">
        <v>2.0999999999999999E-3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291</v>
      </c>
      <c r="G17" t="s">
        <v>292</v>
      </c>
      <c r="H17" t="s">
        <v>293</v>
      </c>
      <c r="I17" t="s">
        <v>150</v>
      </c>
      <c r="J17" t="s">
        <v>252</v>
      </c>
      <c r="K17" s="77">
        <v>6.89</v>
      </c>
      <c r="L17" t="s">
        <v>102</v>
      </c>
      <c r="M17" s="78">
        <v>2.3900000000000001E-2</v>
      </c>
      <c r="N17" s="78">
        <v>9.7999999999999997E-3</v>
      </c>
      <c r="O17" s="77">
        <v>135956</v>
      </c>
      <c r="P17" s="77">
        <v>110.8</v>
      </c>
      <c r="Q17" s="77">
        <v>0</v>
      </c>
      <c r="R17" s="77">
        <v>150.63924800000001</v>
      </c>
      <c r="S17" s="78">
        <v>0</v>
      </c>
      <c r="T17" s="78">
        <v>2.9899999999999999E-2</v>
      </c>
      <c r="U17" s="78">
        <v>2.0999999999999999E-3</v>
      </c>
    </row>
    <row r="18" spans="2:21">
      <c r="B18" t="s">
        <v>294</v>
      </c>
      <c r="C18" t="s">
        <v>295</v>
      </c>
      <c r="D18" t="s">
        <v>100</v>
      </c>
      <c r="E18" t="s">
        <v>123</v>
      </c>
      <c r="F18" t="s">
        <v>291</v>
      </c>
      <c r="G18" t="s">
        <v>292</v>
      </c>
      <c r="H18" t="s">
        <v>293</v>
      </c>
      <c r="I18" t="s">
        <v>150</v>
      </c>
      <c r="J18" t="s">
        <v>281</v>
      </c>
      <c r="K18" s="77">
        <v>4.45</v>
      </c>
      <c r="L18" t="s">
        <v>102</v>
      </c>
      <c r="M18" s="78">
        <v>3.85E-2</v>
      </c>
      <c r="N18" s="78">
        <v>2.2100000000000002E-2</v>
      </c>
      <c r="O18" s="77">
        <v>123967</v>
      </c>
      <c r="P18" s="77">
        <v>120.55</v>
      </c>
      <c r="Q18" s="77">
        <v>0</v>
      </c>
      <c r="R18" s="77">
        <v>149.4422185</v>
      </c>
      <c r="S18" s="78">
        <v>0</v>
      </c>
      <c r="T18" s="78">
        <v>2.9700000000000001E-2</v>
      </c>
      <c r="U18" s="78">
        <v>2.0999999999999999E-3</v>
      </c>
    </row>
    <row r="19" spans="2:21">
      <c r="B19" t="s">
        <v>296</v>
      </c>
      <c r="C19" t="s">
        <v>297</v>
      </c>
      <c r="D19" t="s">
        <v>100</v>
      </c>
      <c r="E19" t="s">
        <v>123</v>
      </c>
      <c r="F19" t="s">
        <v>298</v>
      </c>
      <c r="G19" t="s">
        <v>299</v>
      </c>
      <c r="H19" t="s">
        <v>300</v>
      </c>
      <c r="I19" t="s">
        <v>206</v>
      </c>
      <c r="J19" t="s">
        <v>285</v>
      </c>
      <c r="K19" s="77">
        <v>7.97</v>
      </c>
      <c r="L19" t="s">
        <v>102</v>
      </c>
      <c r="M19" s="78">
        <v>8.9999999999999993E-3</v>
      </c>
      <c r="N19" s="78">
        <v>2.8899999999999999E-2</v>
      </c>
      <c r="O19" s="77">
        <v>214290</v>
      </c>
      <c r="P19" s="77">
        <v>92.96</v>
      </c>
      <c r="Q19" s="77">
        <v>0</v>
      </c>
      <c r="R19" s="77">
        <v>199.20398399999999</v>
      </c>
      <c r="S19" s="78">
        <v>1E-4</v>
      </c>
      <c r="T19" s="78">
        <v>3.95E-2</v>
      </c>
      <c r="U19" s="78">
        <v>2.8E-3</v>
      </c>
    </row>
    <row r="20" spans="2:21">
      <c r="B20" t="s">
        <v>301</v>
      </c>
      <c r="C20" t="s">
        <v>302</v>
      </c>
      <c r="D20" t="s">
        <v>100</v>
      </c>
      <c r="E20" t="s">
        <v>123</v>
      </c>
      <c r="F20" t="s">
        <v>303</v>
      </c>
      <c r="G20" t="s">
        <v>299</v>
      </c>
      <c r="H20" t="s">
        <v>304</v>
      </c>
      <c r="I20" t="s">
        <v>206</v>
      </c>
      <c r="J20" t="s">
        <v>305</v>
      </c>
      <c r="K20" s="77">
        <v>5.7</v>
      </c>
      <c r="L20" t="s">
        <v>102</v>
      </c>
      <c r="M20" s="78">
        <v>6.4999999999999997E-3</v>
      </c>
      <c r="N20" s="78">
        <v>2.87E-2</v>
      </c>
      <c r="O20" s="77">
        <v>129776</v>
      </c>
      <c r="P20" s="77">
        <v>97.17</v>
      </c>
      <c r="Q20" s="77">
        <v>0</v>
      </c>
      <c r="R20" s="77">
        <v>126.10333919999999</v>
      </c>
      <c r="S20" s="78">
        <v>1E-4</v>
      </c>
      <c r="T20" s="78">
        <v>2.5000000000000001E-2</v>
      </c>
      <c r="U20" s="78">
        <v>1.8E-3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303</v>
      </c>
      <c r="G21" t="s">
        <v>299</v>
      </c>
      <c r="H21" t="s">
        <v>304</v>
      </c>
      <c r="I21" t="s">
        <v>206</v>
      </c>
      <c r="J21" t="s">
        <v>285</v>
      </c>
      <c r="K21" s="77">
        <v>2.87</v>
      </c>
      <c r="L21" t="s">
        <v>102</v>
      </c>
      <c r="M21" s="78">
        <v>2.3400000000000001E-2</v>
      </c>
      <c r="N21" s="78">
        <v>2.7300000000000001E-2</v>
      </c>
      <c r="O21" s="77">
        <v>182020</v>
      </c>
      <c r="P21" s="77">
        <v>109.87</v>
      </c>
      <c r="Q21" s="77">
        <v>0</v>
      </c>
      <c r="R21" s="77">
        <v>199.98537400000001</v>
      </c>
      <c r="S21" s="78">
        <v>1E-4</v>
      </c>
      <c r="T21" s="78">
        <v>3.9699999999999999E-2</v>
      </c>
      <c r="U21" s="78">
        <v>2.8E-3</v>
      </c>
    </row>
    <row r="22" spans="2:21">
      <c r="B22" t="s">
        <v>308</v>
      </c>
      <c r="C22" t="s">
        <v>309</v>
      </c>
      <c r="D22" t="s">
        <v>100</v>
      </c>
      <c r="E22" t="s">
        <v>123</v>
      </c>
      <c r="F22" t="s">
        <v>310</v>
      </c>
      <c r="G22" t="s">
        <v>299</v>
      </c>
      <c r="H22" t="s">
        <v>304</v>
      </c>
      <c r="I22" t="s">
        <v>206</v>
      </c>
      <c r="J22" t="s">
        <v>305</v>
      </c>
      <c r="K22" s="77">
        <v>6.38</v>
      </c>
      <c r="L22" t="s">
        <v>102</v>
      </c>
      <c r="M22" s="78">
        <v>5.8999999999999999E-3</v>
      </c>
      <c r="N22" s="78">
        <v>3.0599999999999999E-2</v>
      </c>
      <c r="O22" s="77">
        <v>136552</v>
      </c>
      <c r="P22" s="77">
        <v>91.73</v>
      </c>
      <c r="Q22" s="77">
        <v>0</v>
      </c>
      <c r="R22" s="77">
        <v>125.2591496</v>
      </c>
      <c r="S22" s="78">
        <v>1E-4</v>
      </c>
      <c r="T22" s="78">
        <v>2.4899999999999999E-2</v>
      </c>
      <c r="U22" s="78">
        <v>1.8E-3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313</v>
      </c>
      <c r="G23" t="s">
        <v>299</v>
      </c>
      <c r="H23" t="s">
        <v>304</v>
      </c>
      <c r="I23" t="s">
        <v>206</v>
      </c>
      <c r="J23" t="s">
        <v>252</v>
      </c>
      <c r="K23" s="77">
        <v>6.26</v>
      </c>
      <c r="L23" t="s">
        <v>102</v>
      </c>
      <c r="M23" s="78">
        <v>2.5000000000000001E-3</v>
      </c>
      <c r="N23" s="78">
        <v>2.7199999999999998E-2</v>
      </c>
      <c r="O23" s="77">
        <v>105318.47</v>
      </c>
      <c r="P23" s="77">
        <v>92.99</v>
      </c>
      <c r="Q23" s="77">
        <v>2.62757</v>
      </c>
      <c r="R23" s="77">
        <v>100.563215253</v>
      </c>
      <c r="S23" s="78">
        <v>1E-4</v>
      </c>
      <c r="T23" s="78">
        <v>0.02</v>
      </c>
      <c r="U23" s="78">
        <v>1.4E-3</v>
      </c>
    </row>
    <row r="24" spans="2:21">
      <c r="B24" t="s">
        <v>314</v>
      </c>
      <c r="C24" t="s">
        <v>315</v>
      </c>
      <c r="D24" t="s">
        <v>100</v>
      </c>
      <c r="E24" t="s">
        <v>123</v>
      </c>
      <c r="F24" t="s">
        <v>316</v>
      </c>
      <c r="G24" t="s">
        <v>317</v>
      </c>
      <c r="H24" t="s">
        <v>318</v>
      </c>
      <c r="I24" t="s">
        <v>206</v>
      </c>
      <c r="J24" t="s">
        <v>252</v>
      </c>
      <c r="K24" s="77">
        <v>5.92</v>
      </c>
      <c r="L24" t="s">
        <v>102</v>
      </c>
      <c r="M24" s="78">
        <v>5.1499999999999997E-2</v>
      </c>
      <c r="N24" s="78">
        <v>2.92E-2</v>
      </c>
      <c r="O24" s="77">
        <v>99010</v>
      </c>
      <c r="P24" s="77">
        <v>151.80000000000001</v>
      </c>
      <c r="Q24" s="77">
        <v>0</v>
      </c>
      <c r="R24" s="77">
        <v>150.29718</v>
      </c>
      <c r="S24" s="78">
        <v>0</v>
      </c>
      <c r="T24" s="78">
        <v>2.98E-2</v>
      </c>
      <c r="U24" s="78">
        <v>2.0999999999999999E-3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321</v>
      </c>
      <c r="G25" t="s">
        <v>322</v>
      </c>
      <c r="H25" t="s">
        <v>323</v>
      </c>
      <c r="I25" t="s">
        <v>150</v>
      </c>
      <c r="J25" t="s">
        <v>281</v>
      </c>
      <c r="K25" s="77">
        <v>1.54</v>
      </c>
      <c r="L25" t="s">
        <v>102</v>
      </c>
      <c r="M25" s="78">
        <v>1.8499999999999999E-2</v>
      </c>
      <c r="N25" s="78">
        <v>3.5099999999999999E-2</v>
      </c>
      <c r="O25" s="77">
        <v>75180.63</v>
      </c>
      <c r="P25" s="77">
        <v>107.74</v>
      </c>
      <c r="Q25" s="77">
        <v>0</v>
      </c>
      <c r="R25" s="77">
        <v>80.999610762000003</v>
      </c>
      <c r="S25" s="78">
        <v>1E-4</v>
      </c>
      <c r="T25" s="78">
        <v>1.61E-2</v>
      </c>
      <c r="U25" s="78">
        <v>1.1000000000000001E-3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326</v>
      </c>
      <c r="G26" t="s">
        <v>292</v>
      </c>
      <c r="H26" t="s">
        <v>327</v>
      </c>
      <c r="I26" t="s">
        <v>206</v>
      </c>
      <c r="J26" t="s">
        <v>281</v>
      </c>
      <c r="K26" s="77">
        <v>3.79</v>
      </c>
      <c r="L26" t="s">
        <v>102</v>
      </c>
      <c r="M26" s="78">
        <v>1.23E-2</v>
      </c>
      <c r="N26" s="78">
        <v>2.5399999999999999E-2</v>
      </c>
      <c r="O26" s="77">
        <v>140976</v>
      </c>
      <c r="P26" s="77">
        <v>105.9</v>
      </c>
      <c r="Q26" s="77">
        <v>0</v>
      </c>
      <c r="R26" s="77">
        <v>149.29358400000001</v>
      </c>
      <c r="S26" s="78">
        <v>1E-4</v>
      </c>
      <c r="T26" s="78">
        <v>2.9600000000000001E-2</v>
      </c>
      <c r="U26" s="78">
        <v>2.0999999999999999E-3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330</v>
      </c>
      <c r="G27" t="s">
        <v>331</v>
      </c>
      <c r="H27" t="s">
        <v>332</v>
      </c>
      <c r="I27" t="s">
        <v>206</v>
      </c>
      <c r="J27" t="s">
        <v>305</v>
      </c>
      <c r="K27" s="77">
        <v>4.4800000000000004</v>
      </c>
      <c r="L27" t="s">
        <v>102</v>
      </c>
      <c r="M27" s="78">
        <v>7.4999999999999997E-3</v>
      </c>
      <c r="N27" s="78">
        <v>3.7900000000000003E-2</v>
      </c>
      <c r="O27" s="77">
        <v>212743</v>
      </c>
      <c r="P27" s="77">
        <v>94.32</v>
      </c>
      <c r="Q27" s="77">
        <v>0</v>
      </c>
      <c r="R27" s="77">
        <v>200.6591976</v>
      </c>
      <c r="S27" s="78">
        <v>1E-4</v>
      </c>
      <c r="T27" s="78">
        <v>3.9800000000000002E-2</v>
      </c>
      <c r="U27" s="78">
        <v>2.8E-3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335</v>
      </c>
      <c r="G28" t="s">
        <v>299</v>
      </c>
      <c r="H28" t="s">
        <v>332</v>
      </c>
      <c r="I28" t="s">
        <v>206</v>
      </c>
      <c r="J28" t="s">
        <v>305</v>
      </c>
      <c r="K28" s="77">
        <v>5.26</v>
      </c>
      <c r="L28" t="s">
        <v>102</v>
      </c>
      <c r="M28" s="78">
        <v>4.3999999999999997E-2</v>
      </c>
      <c r="N28" s="78">
        <v>4.65E-2</v>
      </c>
      <c r="O28" s="77">
        <v>125704</v>
      </c>
      <c r="P28" s="77">
        <v>99.57</v>
      </c>
      <c r="Q28" s="77">
        <v>0</v>
      </c>
      <c r="R28" s="77">
        <v>125.16347279999999</v>
      </c>
      <c r="S28" s="78">
        <v>2.9999999999999997E-4</v>
      </c>
      <c r="T28" s="78">
        <v>2.4799999999999999E-2</v>
      </c>
      <c r="U28" s="78">
        <v>1.8E-3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338</v>
      </c>
      <c r="G29" t="s">
        <v>299</v>
      </c>
      <c r="H29" t="s">
        <v>332</v>
      </c>
      <c r="I29" t="s">
        <v>206</v>
      </c>
      <c r="J29" t="s">
        <v>281</v>
      </c>
      <c r="K29" s="77">
        <v>5</v>
      </c>
      <c r="L29" t="s">
        <v>102</v>
      </c>
      <c r="M29" s="78">
        <v>3.6200000000000003E-2</v>
      </c>
      <c r="N29" s="78">
        <v>4.1300000000000003E-2</v>
      </c>
      <c r="O29" s="77">
        <v>100214.88</v>
      </c>
      <c r="P29" s="77">
        <v>99.51</v>
      </c>
      <c r="Q29" s="77">
        <v>0</v>
      </c>
      <c r="R29" s="77">
        <v>99.723827087999993</v>
      </c>
      <c r="S29" s="78">
        <v>1E-4</v>
      </c>
      <c r="T29" s="78">
        <v>1.9800000000000002E-2</v>
      </c>
      <c r="U29" s="78">
        <v>1.4E-3</v>
      </c>
    </row>
    <row r="30" spans="2:21">
      <c r="B30" t="s">
        <v>339</v>
      </c>
      <c r="C30" t="s">
        <v>340</v>
      </c>
      <c r="D30" t="s">
        <v>100</v>
      </c>
      <c r="E30" t="s">
        <v>123</v>
      </c>
      <c r="F30" t="s">
        <v>341</v>
      </c>
      <c r="G30" t="s">
        <v>331</v>
      </c>
      <c r="H30" t="s">
        <v>332</v>
      </c>
      <c r="I30" t="s">
        <v>206</v>
      </c>
      <c r="J30" t="s">
        <v>252</v>
      </c>
      <c r="K30" s="77">
        <v>1.22</v>
      </c>
      <c r="L30" t="s">
        <v>102</v>
      </c>
      <c r="M30" s="78">
        <v>4.3400000000000001E-2</v>
      </c>
      <c r="N30" s="78">
        <v>5.2400000000000002E-2</v>
      </c>
      <c r="O30" s="77">
        <v>134674</v>
      </c>
      <c r="P30" s="77">
        <v>110.5</v>
      </c>
      <c r="Q30" s="77">
        <v>0</v>
      </c>
      <c r="R30" s="77">
        <v>148.81477000000001</v>
      </c>
      <c r="S30" s="78">
        <v>2.0000000000000001E-4</v>
      </c>
      <c r="T30" s="78">
        <v>2.9499999999999998E-2</v>
      </c>
      <c r="U30" s="78">
        <v>2.0999999999999999E-3</v>
      </c>
    </row>
    <row r="31" spans="2:21">
      <c r="B31" t="s">
        <v>342</v>
      </c>
      <c r="C31" t="s">
        <v>343</v>
      </c>
      <c r="D31" t="s">
        <v>100</v>
      </c>
      <c r="E31" t="s">
        <v>123</v>
      </c>
      <c r="F31" t="s">
        <v>341</v>
      </c>
      <c r="G31" t="s">
        <v>331</v>
      </c>
      <c r="H31" t="s">
        <v>332</v>
      </c>
      <c r="I31" t="s">
        <v>206</v>
      </c>
      <c r="J31" t="s">
        <v>232</v>
      </c>
      <c r="K31" s="77">
        <v>3.78</v>
      </c>
      <c r="L31" t="s">
        <v>102</v>
      </c>
      <c r="M31" s="78">
        <v>3.9E-2</v>
      </c>
      <c r="N31" s="78">
        <v>5.9499999999999997E-2</v>
      </c>
      <c r="O31" s="77">
        <v>188000</v>
      </c>
      <c r="P31" s="77">
        <v>103.81</v>
      </c>
      <c r="Q31" s="77">
        <v>0</v>
      </c>
      <c r="R31" s="77">
        <v>195.1628</v>
      </c>
      <c r="S31" s="78">
        <v>1E-4</v>
      </c>
      <c r="T31" s="78">
        <v>3.8699999999999998E-2</v>
      </c>
      <c r="U31" s="78">
        <v>2.8E-3</v>
      </c>
    </row>
    <row r="32" spans="2:21">
      <c r="B32" t="s">
        <v>344</v>
      </c>
      <c r="C32" t="s">
        <v>345</v>
      </c>
      <c r="D32" t="s">
        <v>100</v>
      </c>
      <c r="E32" t="s">
        <v>123</v>
      </c>
      <c r="F32" t="s">
        <v>346</v>
      </c>
      <c r="G32" t="s">
        <v>292</v>
      </c>
      <c r="H32" t="s">
        <v>347</v>
      </c>
      <c r="I32" t="s">
        <v>206</v>
      </c>
      <c r="J32" t="s">
        <v>348</v>
      </c>
      <c r="K32" s="77">
        <v>3.73</v>
      </c>
      <c r="L32" t="s">
        <v>102</v>
      </c>
      <c r="M32" s="78">
        <v>2.75E-2</v>
      </c>
      <c r="N32" s="78">
        <v>3.5700000000000003E-2</v>
      </c>
      <c r="O32" s="77">
        <v>136915</v>
      </c>
      <c r="P32" s="77">
        <v>107.45</v>
      </c>
      <c r="Q32" s="77">
        <v>0</v>
      </c>
      <c r="R32" s="77">
        <v>147.11516750000001</v>
      </c>
      <c r="S32" s="78">
        <v>2.0000000000000001E-4</v>
      </c>
      <c r="T32" s="78">
        <v>2.92E-2</v>
      </c>
      <c r="U32" s="78">
        <v>2.0999999999999999E-3</v>
      </c>
    </row>
    <row r="33" spans="2:21">
      <c r="B33" s="79" t="s">
        <v>239</v>
      </c>
      <c r="C33" s="16"/>
      <c r="D33" s="16"/>
      <c r="E33" s="16"/>
      <c r="F33" s="16"/>
      <c r="K33" s="81">
        <v>4.32</v>
      </c>
      <c r="N33" s="80">
        <v>5.8799999999999998E-2</v>
      </c>
      <c r="O33" s="81">
        <v>601306</v>
      </c>
      <c r="Q33" s="81">
        <v>0</v>
      </c>
      <c r="R33" s="81">
        <v>551.26758500000005</v>
      </c>
      <c r="T33" s="80">
        <v>0.1094</v>
      </c>
      <c r="U33" s="80">
        <v>7.7999999999999996E-3</v>
      </c>
    </row>
    <row r="34" spans="2:21">
      <c r="B34" t="s">
        <v>349</v>
      </c>
      <c r="C34" t="s">
        <v>350</v>
      </c>
      <c r="D34" t="s">
        <v>100</v>
      </c>
      <c r="E34" t="s">
        <v>123</v>
      </c>
      <c r="F34" t="s">
        <v>351</v>
      </c>
      <c r="G34" t="s">
        <v>299</v>
      </c>
      <c r="H34" t="s">
        <v>318</v>
      </c>
      <c r="I34" t="s">
        <v>206</v>
      </c>
      <c r="J34" t="s">
        <v>285</v>
      </c>
      <c r="K34" s="77">
        <v>7.17</v>
      </c>
      <c r="L34" t="s">
        <v>102</v>
      </c>
      <c r="M34" s="78">
        <v>4.9399999999999999E-2</v>
      </c>
      <c r="N34" s="78">
        <v>6.4799999999999996E-2</v>
      </c>
      <c r="O34" s="77">
        <v>217960</v>
      </c>
      <c r="P34" s="77">
        <v>91.4</v>
      </c>
      <c r="Q34" s="77">
        <v>0</v>
      </c>
      <c r="R34" s="77">
        <v>199.21544</v>
      </c>
      <c r="S34" s="78">
        <v>2.9999999999999997E-4</v>
      </c>
      <c r="T34" s="78">
        <v>3.95E-2</v>
      </c>
      <c r="U34" s="78">
        <v>2.8E-3</v>
      </c>
    </row>
    <row r="35" spans="2:21">
      <c r="B35" t="s">
        <v>352</v>
      </c>
      <c r="C35" t="s">
        <v>353</v>
      </c>
      <c r="D35" t="s">
        <v>100</v>
      </c>
      <c r="E35" t="s">
        <v>123</v>
      </c>
      <c r="F35" t="s">
        <v>354</v>
      </c>
      <c r="G35" t="s">
        <v>355</v>
      </c>
      <c r="H35" t="s">
        <v>318</v>
      </c>
      <c r="I35" t="s">
        <v>206</v>
      </c>
      <c r="J35" t="s">
        <v>305</v>
      </c>
      <c r="K35" s="77">
        <v>1.06</v>
      </c>
      <c r="L35" t="s">
        <v>102</v>
      </c>
      <c r="M35" s="78">
        <v>3.9199999999999999E-2</v>
      </c>
      <c r="N35" s="78">
        <v>5.5399999999999998E-2</v>
      </c>
      <c r="O35" s="77">
        <v>200341</v>
      </c>
      <c r="P35" s="77">
        <v>100</v>
      </c>
      <c r="Q35" s="77">
        <v>0</v>
      </c>
      <c r="R35" s="77">
        <v>200.34100000000001</v>
      </c>
      <c r="S35" s="78">
        <v>2.0000000000000001E-4</v>
      </c>
      <c r="T35" s="78">
        <v>3.9800000000000002E-2</v>
      </c>
      <c r="U35" s="78">
        <v>2.8E-3</v>
      </c>
    </row>
    <row r="36" spans="2:21">
      <c r="B36" t="s">
        <v>356</v>
      </c>
      <c r="C36" t="s">
        <v>357</v>
      </c>
      <c r="D36" t="s">
        <v>100</v>
      </c>
      <c r="E36" t="s">
        <v>123</v>
      </c>
      <c r="F36" t="s">
        <v>358</v>
      </c>
      <c r="G36" t="s">
        <v>359</v>
      </c>
      <c r="H36" t="s">
        <v>360</v>
      </c>
      <c r="I36" t="s">
        <v>150</v>
      </c>
      <c r="J36" t="s">
        <v>281</v>
      </c>
      <c r="K36" s="77">
        <v>4.91</v>
      </c>
      <c r="L36" t="s">
        <v>102</v>
      </c>
      <c r="M36" s="78">
        <v>1.4999999999999999E-2</v>
      </c>
      <c r="N36" s="78">
        <v>5.5399999999999998E-2</v>
      </c>
      <c r="O36" s="77">
        <v>183005</v>
      </c>
      <c r="P36" s="77">
        <v>82.9</v>
      </c>
      <c r="Q36" s="77">
        <v>0</v>
      </c>
      <c r="R36" s="77">
        <v>151.71114499999999</v>
      </c>
      <c r="S36" s="78">
        <v>5.0000000000000001E-4</v>
      </c>
      <c r="T36" s="78">
        <v>3.0099999999999998E-2</v>
      </c>
      <c r="U36" s="78">
        <v>2.2000000000000001E-3</v>
      </c>
    </row>
    <row r="37" spans="2:21">
      <c r="B37" s="79" t="s">
        <v>274</v>
      </c>
      <c r="C37" s="16"/>
      <c r="D37" s="16"/>
      <c r="E37" s="16"/>
      <c r="F37" s="16"/>
      <c r="K37" s="81">
        <v>3</v>
      </c>
      <c r="N37" s="80">
        <v>7.1300000000000002E-2</v>
      </c>
      <c r="O37" s="81">
        <v>1608618.83</v>
      </c>
      <c r="Q37" s="81">
        <v>0</v>
      </c>
      <c r="R37" s="81">
        <v>1569.7449306799999</v>
      </c>
      <c r="T37" s="80">
        <v>0.3115</v>
      </c>
      <c r="U37" s="80">
        <v>2.23E-2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364</v>
      </c>
      <c r="H38" t="s">
        <v>304</v>
      </c>
      <c r="I38" t="s">
        <v>206</v>
      </c>
      <c r="J38" t="s">
        <v>285</v>
      </c>
      <c r="K38" s="77">
        <v>5.6</v>
      </c>
      <c r="L38" t="s">
        <v>102</v>
      </c>
      <c r="M38" s="78">
        <v>2.6700000000000002E-2</v>
      </c>
      <c r="N38" s="78">
        <v>5.16E-2</v>
      </c>
      <c r="O38" s="77">
        <v>272739.83</v>
      </c>
      <c r="P38" s="77">
        <v>98.6</v>
      </c>
      <c r="Q38" s="77">
        <v>0</v>
      </c>
      <c r="R38" s="77">
        <v>268.92147238000001</v>
      </c>
      <c r="S38" s="78">
        <v>1.6000000000000001E-3</v>
      </c>
      <c r="T38" s="78">
        <v>5.3400000000000003E-2</v>
      </c>
      <c r="U38" s="78">
        <v>3.8E-3</v>
      </c>
    </row>
    <row r="39" spans="2:21">
      <c r="B39" t="s">
        <v>365</v>
      </c>
      <c r="C39" t="s">
        <v>366</v>
      </c>
      <c r="D39" t="s">
        <v>100</v>
      </c>
      <c r="E39" t="s">
        <v>123</v>
      </c>
      <c r="F39" t="s">
        <v>367</v>
      </c>
      <c r="G39" t="s">
        <v>368</v>
      </c>
      <c r="H39" t="s">
        <v>304</v>
      </c>
      <c r="I39" t="s">
        <v>206</v>
      </c>
      <c r="J39" t="s">
        <v>348</v>
      </c>
      <c r="K39" s="77">
        <v>3.89</v>
      </c>
      <c r="L39" t="s">
        <v>102</v>
      </c>
      <c r="M39" s="78">
        <v>3.7699999999999997E-2</v>
      </c>
      <c r="N39" s="78">
        <v>6.8599999999999994E-2</v>
      </c>
      <c r="O39" s="77">
        <v>151305</v>
      </c>
      <c r="P39" s="77">
        <v>97.67</v>
      </c>
      <c r="Q39" s="77">
        <v>0</v>
      </c>
      <c r="R39" s="77">
        <v>147.7795935</v>
      </c>
      <c r="S39" s="78">
        <v>8.0000000000000004E-4</v>
      </c>
      <c r="T39" s="78">
        <v>2.93E-2</v>
      </c>
      <c r="U39" s="78">
        <v>2.0999999999999999E-3</v>
      </c>
    </row>
    <row r="40" spans="2:21">
      <c r="B40" t="s">
        <v>369</v>
      </c>
      <c r="C40" t="s">
        <v>370</v>
      </c>
      <c r="D40" t="s">
        <v>100</v>
      </c>
      <c r="E40" t="s">
        <v>123</v>
      </c>
      <c r="F40" t="s">
        <v>367</v>
      </c>
      <c r="G40" t="s">
        <v>368</v>
      </c>
      <c r="H40" t="s">
        <v>304</v>
      </c>
      <c r="I40" t="s">
        <v>206</v>
      </c>
      <c r="J40" t="s">
        <v>285</v>
      </c>
      <c r="K40" s="77">
        <v>1.23</v>
      </c>
      <c r="L40" t="s">
        <v>102</v>
      </c>
      <c r="M40" s="78">
        <v>3.49E-2</v>
      </c>
      <c r="N40" s="78">
        <v>6.7199999999999996E-2</v>
      </c>
      <c r="O40" s="77">
        <v>336584</v>
      </c>
      <c r="P40" s="77">
        <v>99.45</v>
      </c>
      <c r="Q40" s="77">
        <v>0</v>
      </c>
      <c r="R40" s="77">
        <v>334.73278800000003</v>
      </c>
      <c r="S40" s="78">
        <v>4.0000000000000002E-4</v>
      </c>
      <c r="T40" s="78">
        <v>6.6400000000000001E-2</v>
      </c>
      <c r="U40" s="78">
        <v>4.7999999999999996E-3</v>
      </c>
    </row>
    <row r="41" spans="2:21">
      <c r="B41" t="s">
        <v>371</v>
      </c>
      <c r="C41" t="s">
        <v>372</v>
      </c>
      <c r="D41" t="s">
        <v>100</v>
      </c>
      <c r="E41" t="s">
        <v>123</v>
      </c>
      <c r="F41" t="s">
        <v>373</v>
      </c>
      <c r="G41" t="s">
        <v>292</v>
      </c>
      <c r="H41" t="s">
        <v>327</v>
      </c>
      <c r="I41" t="s">
        <v>206</v>
      </c>
      <c r="J41" t="s">
        <v>285</v>
      </c>
      <c r="K41" s="77">
        <v>1.39</v>
      </c>
      <c r="L41" t="s">
        <v>102</v>
      </c>
      <c r="M41" s="78">
        <v>4.7E-2</v>
      </c>
      <c r="N41" s="78">
        <v>7.2599999999999998E-2</v>
      </c>
      <c r="O41" s="77">
        <v>338024</v>
      </c>
      <c r="P41" s="77">
        <v>99.24</v>
      </c>
      <c r="Q41" s="77">
        <v>0</v>
      </c>
      <c r="R41" s="77">
        <v>335.45501760000002</v>
      </c>
      <c r="S41" s="78">
        <v>6.9999999999999999E-4</v>
      </c>
      <c r="T41" s="78">
        <v>6.6600000000000006E-2</v>
      </c>
      <c r="U41" s="78">
        <v>4.7999999999999996E-3</v>
      </c>
    </row>
    <row r="42" spans="2:21">
      <c r="B42" t="s">
        <v>374</v>
      </c>
      <c r="C42" t="s">
        <v>375</v>
      </c>
      <c r="D42" t="s">
        <v>100</v>
      </c>
      <c r="E42" t="s">
        <v>123</v>
      </c>
      <c r="F42" t="s">
        <v>376</v>
      </c>
      <c r="G42" t="s">
        <v>368</v>
      </c>
      <c r="H42" t="s">
        <v>323</v>
      </c>
      <c r="I42" t="s">
        <v>150</v>
      </c>
      <c r="J42" t="s">
        <v>232</v>
      </c>
      <c r="K42" s="77">
        <v>3.51</v>
      </c>
      <c r="L42" t="s">
        <v>102</v>
      </c>
      <c r="M42" s="78">
        <v>4.6899999999999997E-2</v>
      </c>
      <c r="N42" s="78">
        <v>8.4900000000000003E-2</v>
      </c>
      <c r="O42" s="77">
        <v>218000</v>
      </c>
      <c r="P42" s="77">
        <v>94.1</v>
      </c>
      <c r="Q42" s="77">
        <v>0</v>
      </c>
      <c r="R42" s="77">
        <v>205.13800000000001</v>
      </c>
      <c r="S42" s="78">
        <v>1E-4</v>
      </c>
      <c r="T42" s="78">
        <v>4.07E-2</v>
      </c>
      <c r="U42" s="78">
        <v>2.8999999999999998E-3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376</v>
      </c>
      <c r="G43" t="s">
        <v>368</v>
      </c>
      <c r="H43" t="s">
        <v>323</v>
      </c>
      <c r="I43" t="s">
        <v>150</v>
      </c>
      <c r="J43" t="s">
        <v>285</v>
      </c>
      <c r="K43" s="77">
        <v>3.69</v>
      </c>
      <c r="L43" t="s">
        <v>102</v>
      </c>
      <c r="M43" s="78">
        <v>4.6899999999999997E-2</v>
      </c>
      <c r="N43" s="78">
        <v>8.48E-2</v>
      </c>
      <c r="O43" s="77">
        <v>291966</v>
      </c>
      <c r="P43" s="77">
        <v>95.12</v>
      </c>
      <c r="Q43" s="77">
        <v>0</v>
      </c>
      <c r="R43" s="77">
        <v>277.71805920000003</v>
      </c>
      <c r="S43" s="78">
        <v>2.0000000000000001E-4</v>
      </c>
      <c r="T43" s="78">
        <v>5.5100000000000003E-2</v>
      </c>
      <c r="U43" s="78">
        <v>3.8999999999999998E-3</v>
      </c>
    </row>
    <row r="44" spans="2:21">
      <c r="B44" s="79" t="s">
        <v>379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211</v>
      </c>
      <c r="C45" t="s">
        <v>211</v>
      </c>
      <c r="D45" s="16"/>
      <c r="E45" s="16"/>
      <c r="F45" s="16"/>
      <c r="G45" t="s">
        <v>211</v>
      </c>
      <c r="H45" t="s">
        <v>211</v>
      </c>
      <c r="K45" s="77">
        <v>0</v>
      </c>
      <c r="L45" t="s">
        <v>211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216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275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211</v>
      </c>
      <c r="C48" t="s">
        <v>211</v>
      </c>
      <c r="D48" s="16"/>
      <c r="E48" s="16"/>
      <c r="F48" s="16"/>
      <c r="G48" t="s">
        <v>211</v>
      </c>
      <c r="H48" t="s">
        <v>211</v>
      </c>
      <c r="K48" s="77">
        <v>0</v>
      </c>
      <c r="L48" t="s">
        <v>211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276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211</v>
      </c>
      <c r="C50" t="s">
        <v>211</v>
      </c>
      <c r="D50" s="16"/>
      <c r="E50" s="16"/>
      <c r="F50" s="16"/>
      <c r="G50" t="s">
        <v>211</v>
      </c>
      <c r="H50" t="s">
        <v>211</v>
      </c>
      <c r="K50" s="77">
        <v>0</v>
      </c>
      <c r="L50" t="s">
        <v>211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218</v>
      </c>
      <c r="C51" s="16"/>
      <c r="D51" s="16"/>
      <c r="E51" s="16"/>
      <c r="F51" s="16"/>
    </row>
    <row r="52" spans="2:21">
      <c r="B52" t="s">
        <v>269</v>
      </c>
      <c r="C52" s="16"/>
      <c r="D52" s="16"/>
      <c r="E52" s="16"/>
      <c r="F52" s="16"/>
    </row>
    <row r="53" spans="2:21">
      <c r="B53" t="s">
        <v>270</v>
      </c>
      <c r="C53" s="16"/>
      <c r="D53" s="16"/>
      <c r="E53" s="16"/>
      <c r="F53" s="16"/>
    </row>
    <row r="54" spans="2:21">
      <c r="B54" t="s">
        <v>271</v>
      </c>
      <c r="C54" s="16"/>
      <c r="D54" s="16"/>
      <c r="E54" s="16"/>
      <c r="F54" s="16"/>
    </row>
    <row r="55" spans="2:21">
      <c r="B55" t="s">
        <v>272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380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381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382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B30" t="s">
        <v>272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1816036</v>
      </c>
      <c r="I11" s="7"/>
      <c r="J11" s="75">
        <v>0</v>
      </c>
      <c r="K11" s="75">
        <v>14298.5735472</v>
      </c>
      <c r="L11" s="7"/>
      <c r="M11" s="76">
        <v>1</v>
      </c>
      <c r="N11" s="76">
        <v>0.2029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1814076</v>
      </c>
      <c r="J12" s="81">
        <v>0</v>
      </c>
      <c r="K12" s="81">
        <v>13514.3422672</v>
      </c>
      <c r="M12" s="80">
        <v>0.94520000000000004</v>
      </c>
      <c r="N12" s="80">
        <v>0.1918</v>
      </c>
    </row>
    <row r="13" spans="2:63">
      <c r="B13" s="79" t="s">
        <v>384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385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386</v>
      </c>
      <c r="D17" s="16"/>
      <c r="E17" s="16"/>
      <c r="F17" s="16"/>
      <c r="G17" s="16"/>
      <c r="H17" s="81">
        <v>1814076</v>
      </c>
      <c r="J17" s="81">
        <v>0</v>
      </c>
      <c r="K17" s="81">
        <v>13514.3422672</v>
      </c>
      <c r="M17" s="80">
        <v>0.94520000000000004</v>
      </c>
      <c r="N17" s="80">
        <v>0.1918</v>
      </c>
    </row>
    <row r="18" spans="2:14">
      <c r="B18" t="s">
        <v>387</v>
      </c>
      <c r="C18" t="s">
        <v>388</v>
      </c>
      <c r="D18" t="s">
        <v>100</v>
      </c>
      <c r="E18" t="s">
        <v>389</v>
      </c>
      <c r="F18" t="s">
        <v>390</v>
      </c>
      <c r="G18" t="s">
        <v>102</v>
      </c>
      <c r="H18" s="77">
        <v>1585873</v>
      </c>
      <c r="I18" s="77">
        <v>333.83</v>
      </c>
      <c r="J18" s="77">
        <v>0</v>
      </c>
      <c r="K18" s="77">
        <v>5294.1198359</v>
      </c>
      <c r="L18" s="78">
        <v>2.8E-3</v>
      </c>
      <c r="M18" s="78">
        <v>0.37030000000000002</v>
      </c>
      <c r="N18" s="78">
        <v>7.51E-2</v>
      </c>
    </row>
    <row r="19" spans="2:14">
      <c r="B19" t="s">
        <v>391</v>
      </c>
      <c r="C19" t="s">
        <v>392</v>
      </c>
      <c r="D19" t="s">
        <v>100</v>
      </c>
      <c r="E19" t="s">
        <v>393</v>
      </c>
      <c r="F19" t="s">
        <v>390</v>
      </c>
      <c r="G19" t="s">
        <v>102</v>
      </c>
      <c r="H19" s="77">
        <v>86660</v>
      </c>
      <c r="I19" s="77">
        <v>3713.29</v>
      </c>
      <c r="J19" s="77">
        <v>0</v>
      </c>
      <c r="K19" s="77">
        <v>3217.9371139999998</v>
      </c>
      <c r="L19" s="78">
        <v>3.7000000000000002E-3</v>
      </c>
      <c r="M19" s="78">
        <v>0.22509999999999999</v>
      </c>
      <c r="N19" s="78">
        <v>4.5699999999999998E-2</v>
      </c>
    </row>
    <row r="20" spans="2:14">
      <c r="B20" t="s">
        <v>394</v>
      </c>
      <c r="C20" t="s">
        <v>395</v>
      </c>
      <c r="D20" t="s">
        <v>100</v>
      </c>
      <c r="E20" t="s">
        <v>393</v>
      </c>
      <c r="F20" t="s">
        <v>390</v>
      </c>
      <c r="G20" t="s">
        <v>102</v>
      </c>
      <c r="H20" s="77">
        <v>141543</v>
      </c>
      <c r="I20" s="77">
        <v>3534.11</v>
      </c>
      <c r="J20" s="77">
        <v>0</v>
      </c>
      <c r="K20" s="77">
        <v>5002.2853173000003</v>
      </c>
      <c r="L20" s="78">
        <v>2.3E-3</v>
      </c>
      <c r="M20" s="78">
        <v>0.3498</v>
      </c>
      <c r="N20" s="78">
        <v>7.0999999999999994E-2</v>
      </c>
    </row>
    <row r="21" spans="2:14">
      <c r="B21" s="79" t="s">
        <v>396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379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397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211</v>
      </c>
      <c r="C26" t="s">
        <v>211</v>
      </c>
      <c r="D26" s="16"/>
      <c r="E26" s="16"/>
      <c r="F26" t="s">
        <v>211</v>
      </c>
      <c r="G26" t="s">
        <v>211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216</v>
      </c>
      <c r="D27" s="16"/>
      <c r="E27" s="16"/>
      <c r="F27" s="16"/>
      <c r="G27" s="16"/>
      <c r="H27" s="81">
        <v>1960</v>
      </c>
      <c r="J27" s="81">
        <v>0</v>
      </c>
      <c r="K27" s="81">
        <v>784.23127999999997</v>
      </c>
      <c r="M27" s="80">
        <v>5.4800000000000001E-2</v>
      </c>
      <c r="N27" s="80">
        <v>1.11E-2</v>
      </c>
    </row>
    <row r="28" spans="2:14">
      <c r="B28" s="79" t="s">
        <v>398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399</v>
      </c>
      <c r="D30" s="16"/>
      <c r="E30" s="16"/>
      <c r="F30" s="16"/>
      <c r="G30" s="16"/>
      <c r="H30" s="81">
        <v>1960</v>
      </c>
      <c r="J30" s="81">
        <v>0</v>
      </c>
      <c r="K30" s="81">
        <v>784.23127999999997</v>
      </c>
      <c r="M30" s="80">
        <v>5.4800000000000001E-2</v>
      </c>
      <c r="N30" s="80">
        <v>1.11E-2</v>
      </c>
    </row>
    <row r="31" spans="2:14">
      <c r="B31" t="s">
        <v>400</v>
      </c>
      <c r="C31" t="s">
        <v>401</v>
      </c>
      <c r="D31" t="s">
        <v>402</v>
      </c>
      <c r="E31" t="s">
        <v>403</v>
      </c>
      <c r="F31" t="s">
        <v>390</v>
      </c>
      <c r="G31" t="s">
        <v>106</v>
      </c>
      <c r="H31" s="77">
        <v>1960</v>
      </c>
      <c r="I31" s="77">
        <v>10814</v>
      </c>
      <c r="J31" s="77">
        <v>0</v>
      </c>
      <c r="K31" s="77">
        <v>784.23127999999997</v>
      </c>
      <c r="L31" s="78">
        <v>0</v>
      </c>
      <c r="M31" s="78">
        <v>5.4800000000000001E-2</v>
      </c>
      <c r="N31" s="78">
        <v>1.11E-2</v>
      </c>
    </row>
    <row r="32" spans="2:14">
      <c r="B32" s="79" t="s">
        <v>379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397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218</v>
      </c>
      <c r="D36" s="16"/>
      <c r="E36" s="16"/>
      <c r="F36" s="16"/>
      <c r="G36" s="16"/>
    </row>
    <row r="37" spans="2:14">
      <c r="B37" t="s">
        <v>269</v>
      </c>
      <c r="D37" s="16"/>
      <c r="E37" s="16"/>
      <c r="F37" s="16"/>
      <c r="G37" s="16"/>
    </row>
    <row r="38" spans="2:14">
      <c r="B38" t="s">
        <v>270</v>
      </c>
      <c r="D38" s="16"/>
      <c r="E38" s="16"/>
      <c r="F38" s="16"/>
      <c r="G38" s="16"/>
    </row>
    <row r="39" spans="2:14">
      <c r="B39" t="s">
        <v>271</v>
      </c>
      <c r="D39" s="16"/>
      <c r="E39" s="16"/>
      <c r="F39" s="16"/>
      <c r="G39" s="16"/>
    </row>
    <row r="40" spans="2:14">
      <c r="B40" t="s">
        <v>272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438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410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411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410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269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440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269</v>
      </c>
    </row>
    <row r="43" spans="2:18">
      <c r="B43" t="s">
        <v>270</v>
      </c>
    </row>
    <row r="44" spans="2:18">
      <c r="B44" t="s">
        <v>271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453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453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M22" sqref="M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13335.557070499999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f>SUM(C13:C18)</f>
        <v>8803.63429</v>
      </c>
    </row>
    <row r="13" spans="2:17">
      <c r="B13" t="s">
        <v>454</v>
      </c>
      <c r="C13" s="83">
        <v>199.18299999999999</v>
      </c>
      <c r="D13" s="82">
        <v>46462</v>
      </c>
    </row>
    <row r="14" spans="2:17">
      <c r="B14" t="s">
        <v>455</v>
      </c>
      <c r="C14" s="83">
        <v>1385.182</v>
      </c>
      <c r="D14" s="82">
        <v>46196</v>
      </c>
    </row>
    <row r="15" spans="2:17">
      <c r="B15" t="s">
        <v>456</v>
      </c>
      <c r="C15" s="83">
        <v>2071.5692899999999</v>
      </c>
      <c r="D15" s="82">
        <v>46204</v>
      </c>
    </row>
    <row r="16" spans="2:17">
      <c r="B16" t="s">
        <v>457</v>
      </c>
      <c r="C16" s="83">
        <v>2279.2539999999999</v>
      </c>
      <c r="D16" s="82">
        <v>46202</v>
      </c>
    </row>
    <row r="17" spans="2:4">
      <c r="B17" t="s">
        <v>458</v>
      </c>
      <c r="C17" s="83">
        <v>1180.597</v>
      </c>
      <c r="D17" s="82">
        <v>46213</v>
      </c>
    </row>
    <row r="18" spans="2:4">
      <c r="B18" t="s">
        <v>459</v>
      </c>
      <c r="C18" s="83">
        <v>1687.8489999999999</v>
      </c>
      <c r="D18" s="82">
        <v>48689</v>
      </c>
    </row>
    <row r="19" spans="2:4">
      <c r="B19" s="79"/>
      <c r="C19" s="81"/>
    </row>
    <row r="20" spans="2:4">
      <c r="B20" s="79" t="s">
        <v>216</v>
      </c>
      <c r="C20" s="81">
        <f>SUM(C21:C24)</f>
        <v>4531.9227804999991</v>
      </c>
    </row>
    <row r="21" spans="2:4">
      <c r="B21" t="s">
        <v>460</v>
      </c>
      <c r="C21" s="83">
        <v>1002.1413</v>
      </c>
      <c r="D21" s="82">
        <v>46347</v>
      </c>
    </row>
    <row r="22" spans="2:4">
      <c r="B22" t="s">
        <v>461</v>
      </c>
      <c r="C22" s="83">
        <v>335.59370000000007</v>
      </c>
      <c r="D22" s="82">
        <v>46414</v>
      </c>
    </row>
    <row r="23" spans="2:4">
      <c r="B23" t="s">
        <v>462</v>
      </c>
      <c r="C23" s="83">
        <v>1068.622271</v>
      </c>
      <c r="D23" s="82">
        <v>45748</v>
      </c>
    </row>
    <row r="24" spans="2:4">
      <c r="B24" t="s">
        <v>463</v>
      </c>
      <c r="C24" s="83">
        <v>2125.5655094999997</v>
      </c>
      <c r="D24" s="82">
        <v>46752</v>
      </c>
    </row>
  </sheetData>
  <mergeCells count="1">
    <mergeCell ref="B7:D7"/>
  </mergeCells>
  <dataValidations count="1">
    <dataValidation allowBlank="1" showInputMessage="1" showErrorMessage="1" sqref="B1:D12 B25:D1048576 B19:D20 E1:XFD1048576 A1:A1048576 C13:C18 C21:C2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6F6FF2-B101-4AE6-91E0-F238B0485CEF}"/>
</file>

<file path=customXml/itemProps2.xml><?xml version="1.0" encoding="utf-8"?>
<ds:datastoreItem xmlns:ds="http://schemas.openxmlformats.org/officeDocument/2006/customXml" ds:itemID="{FB62727D-D1DC-47DB-860E-4F65CA5ACE67}"/>
</file>

<file path=customXml/itemProps3.xml><?xml version="1.0" encoding="utf-8"?>
<ds:datastoreItem xmlns:ds="http://schemas.openxmlformats.org/officeDocument/2006/customXml" ds:itemID="{4EB3D3B3-AAB9-4391-832B-36A57CD2D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