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18" i="1"/>
  <c r="D17" i="1"/>
  <c r="D14" i="1"/>
  <c r="D13" i="1"/>
  <c r="C11" i="1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5" i="1" l="1"/>
  <c r="D19" i="1"/>
  <c r="D24" i="1"/>
  <c r="D28" i="1"/>
  <c r="D32" i="1"/>
  <c r="D36" i="1"/>
  <c r="D41" i="1"/>
  <c r="D11" i="1"/>
  <c r="D16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<sst xmlns="http://schemas.openxmlformats.org/spreadsheetml/2006/main" count="2521" uniqueCount="346">
  <si>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</si>
  <si>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</si>
  <si>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</si>
  <si>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</si>
  <si>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</si>
  <si>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</si>
  <si>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</si>
  <si>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</si>
  <si>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</si>
  <si>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</si>
  <si>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</si>
  <si>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</si>
  <si>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</si>
  <si>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</si>
  <si>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</si>
  <si>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</si>
  <si>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</si>
  <si>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</si>
  <si>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</si>
  <si>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</si>
  <si>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</si>
  <si>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</si>
  <si>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</si>
  <si>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</si>
  <si>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</si>
  <si>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</si>
  <si>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</si>
  <si>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</si>
  <si>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</si>
  <si>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</si>
  <si>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</si>
  <si>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</si>
  <si>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</si>
  <si>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</si>
  <si>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</si>
  <si>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</si>
  <si>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</si>
  <si>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</si>
  <si>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</si>
  <si>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</si>
  <si>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</si>
  <si>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</si>
  <si>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</si>
  <si>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</si>
  <si>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</si>
  <si>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</si>
  <si>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</si>
  <si>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</si>
  <si>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</si>
  <si>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</si>
  <si>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</si>
  <si>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</si>
  <si>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</si>
  <si>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</si>
  <si>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</si>
  <si>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</si>
  <si>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</si>
  <si>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</si>
  <si>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</si>
  <si>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</si>
  <si>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</si>
  <si>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</si>
  <si>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</si>
  <si>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</si>
  <si>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</si>
  <si>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</si>
  <si>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</si>
  <si>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</si>
  <si>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</si>
  <si>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</si>
  <si>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</si>
  <si>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</si>
  <si>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</si>
  <si>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</si>
  <si>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</si>
  <si>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</si>
  <si>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</si>
  <si>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</si>
  <si>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</si>
  <si>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</si>
  <si>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</si>
  <si>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</si>
  <si>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</si>
  <si>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</si>
  <si>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</si>
  <si>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</si>
  <si>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</si>
  <si>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</si>
  <si>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</si>
  <si>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</si>
  <si>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</si>
  <si>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</si>
  <si>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</si>
  <si>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</si>
  <si>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</si>
  <si>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</si>
  <si>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</si>
  <si>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</si>
  <si>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</si>
  <si>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</si>
  <si>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</si>
  <si>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</si>
  <si>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</si>
  <si>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</si>
  <si>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</si>
  <si>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</si>
  <si>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</si>
  <si>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</si>
  <si>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</si>
  <si>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</si>
  <si>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</si>
  <si>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</si>
  <si>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</si>
  <si>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</si>
  <si>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</si>
  <si>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</si>
  <si>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</si>
  <si>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</si>
  <si>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</si>
  <si>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</si>
  <si>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</si>
  <si>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</si>
  <si>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</si>
  <si>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</si>
  <si>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</si>
  <si>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</si>
  <si>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</si>
  <si>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</si>
  <si>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</si>
  <si>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</si>
  <si>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</si>
  <si>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</si>
  <si>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</si>
  <si>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</si>
  <si>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</si>
  <si>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</si>
  <si>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</si>
  <si>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</si>
  <si>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</si>
  <si>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</si>
  <si>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</si>
  <si>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</si>
  <si>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</si>
  <si>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</si>
  <si>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</si>
  <si>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</si>
  <si>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</si>
  <si>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</si>
  <si>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</si>
  <si>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</si>
  <si>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</si>
  <si>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</si>
  <si>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</si>
  <si>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</si>
  <si>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</si>
  <si>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</si>
  <si>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</si>
  <si>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</si>
  <si>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</si>
  <si>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</si>
  <si>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</si>
  <si>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</si>
  <si>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</si>
  <si>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</si>
  <si>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</si>
  <si>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</si>
  <si>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</si>
  <si>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</si>
  <si>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</si>
  <si>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</si>
  <si>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</si>
  <si>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</si>
  <si>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</si>
  <si>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</si>
  <si>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</si>
  <si>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</si>
  <si>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</si>
  <si>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</si>
  <si>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</si>
  <si>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</si>
  <si>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</si>
  <si>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</si>
  <si>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</si>
  <si>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</si>
  <si>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</si>
  <si>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</si>
  <si>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</si>
  <si>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</si>
  <si>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</si>
  <si>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</si>
  <si>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</si>
  <si>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</si>
  <si>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</si>
  <si>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</si>
  <si>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</si>
  <si>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</si>
  <si>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</si>
  <si>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</si>
  <si>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עוקב מדדים גמיש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</si>
  <si>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</si>
  <si>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</si>
  <si>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</si>
  <si>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</si>
  <si>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</si>
  <si>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</si>
  <si>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</si>
  <si>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</si>
  <si>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</si>
  <si>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</si>
  <si>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</si>
  <si>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</si>
  <si>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</si>
  <si>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</si>
  <si>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</si>
  <si>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</si>
  <si>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</si>
  <si>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</si>
  <si>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</si>
  <si>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</si>
  <si>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</si>
  <si>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</si>
  <si>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</si>
  <si>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</si>
  <si>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714- בנק ישראל- מק"מ</t>
  </si>
  <si>
    <t>8240715</t>
  </si>
  <si>
    <t>RF</t>
  </si>
  <si>
    <t>02/11/23</t>
  </si>
  <si>
    <t>מ.ק.מ. 814- בנק ישראל- מק"מ</t>
  </si>
  <si>
    <t>8240814</t>
  </si>
  <si>
    <t>01/11/23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</si>
  <si>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</si>
  <si>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</si>
  <si>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</si>
  <si>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</si>
  <si>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</si>
  <si>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</si>
  <si>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</si>
  <si>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</si>
  <si>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</si>
  <si>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</si>
  <si>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</si>
  <si>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</si>
  <si>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</si>
  <si>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</si>
  <si>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</si>
  <si>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</si>
  <si>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</si>
  <si>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</si>
  <si>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</si>
  <si>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(A4) ת"א 35- הראל קרנות מדד</t>
  </si>
  <si>
    <t>1148907</t>
  </si>
  <si>
    <t>511776783</t>
  </si>
  <si>
    <t>מניות</t>
  </si>
  <si>
    <t>מור סל (4A) ת"א 35- מור קרנות נאמנ</t>
  </si>
  <si>
    <t>1194380</t>
  </si>
  <si>
    <t>514884485</t>
  </si>
  <si>
    <t>סה"כ שמחקות מדדי מניות בחו"ל</t>
  </si>
  <si>
    <t>מור סל S&amp;P 500 מנוטרלת מט"ח- מור קרנות נאמנ</t>
  </si>
  <si>
    <t>1165828</t>
  </si>
  <si>
    <t>סה"כ שמחקות מדדים אחרים בישראל</t>
  </si>
  <si>
    <t>הראל סל (00) תל בונד 20- הראל קרנות מדד</t>
  </si>
  <si>
    <t>1150440</t>
  </si>
  <si>
    <t>אג"ח</t>
  </si>
  <si>
    <t>סל (00) צמודות מדד ממשלתיות 2-5 MTF- מגדל קרנות נאמנ</t>
  </si>
  <si>
    <t>1150010</t>
  </si>
  <si>
    <t>511303661</t>
  </si>
  <si>
    <t>סל (00) תל בונד 20 MTF- מגדל קרנות נאמנ</t>
  </si>
  <si>
    <t>1149988</t>
  </si>
  <si>
    <t>תכלית סל (00) מק"מ- מיטב קרנות נאמנ</t>
  </si>
  <si>
    <t>1144633</t>
  </si>
  <si>
    <t>513534974</t>
  </si>
  <si>
    <t>תכלית סל (00) צמודות מדד ממש 2-5- מיטב קרנות נאמנ</t>
  </si>
  <si>
    <t>1145085</t>
  </si>
  <si>
    <t>תכלית סל (00) תל בונד 20- מיטב קרנות נאמנ</t>
  </si>
  <si>
    <t>1143791</t>
  </si>
  <si>
    <t>קסם ETF (00) צ.מדד ממשל 2-5- קסם קרנות נאמנו</t>
  </si>
  <si>
    <t>1146158</t>
  </si>
  <si>
    <t>510938608</t>
  </si>
  <si>
    <t>קסם ETFי (00) - מק"מ- קסם קרנות נאמנו</t>
  </si>
  <si>
    <t>1146273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</si>
  <si>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</si>
  <si>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</si>
  <si>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</si>
  <si>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</si>
  <si>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</si>
  <si>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ISHARES S&amp;P 500- ISHARES</t>
  </si>
  <si>
    <t>US4642872000</t>
  </si>
  <si>
    <t>NYSE</t>
  </si>
  <si>
    <t>4601</t>
  </si>
  <si>
    <t>SPY - S&amp;P 500</t>
  </si>
  <si>
    <t>US78462F1030</t>
  </si>
  <si>
    <t>4640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</si>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</sst>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13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175.96589211999989</v>
      </c>
      <c r="D11" s="76">
        <f>C11/$C$42</f>
        <v>9.5429963158803532E-2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228.71403269999999</v>
      </c>
      <c r="D13" s="78">
        <f t="shared" ref="D13:D42" si="0">C13/$C$42</f>
        <v>0.12403637688818712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1439.2471426899999</v>
      </c>
      <c r="D17" s="78">
        <f t="shared" si="0"/>
        <v>0.78053365995300938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0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0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0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0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1843.9270675099997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7" workbookViewId="0">
      <selection activeCell="L12" sqref="K12:L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175.96589211999989</v>
      </c>
      <c r="K11" s="76">
        <f>J11/$J$11</f>
        <v>1</v>
      </c>
      <c r="L11" s="76">
        <f>J11/'סכום נכסי הקרן'!$C$42</f>
        <v>9.5429963158803532E-2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175.96589211999989</v>
      </c>
      <c r="K12" s="80">
        <f t="shared" ref="K12:K31" si="0">J12/$J$11</f>
        <v>1</v>
      </c>
      <c r="L12" s="80">
        <f>J12/'סכום נכסי הקרן'!$C$42</f>
        <v>9.5429963158803532E-2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175.0824999999999</v>
      </c>
      <c r="K13" s="80">
        <f t="shared" si="0"/>
        <v>0.99497975369341707</v>
      </c>
      <c r="L13" s="80">
        <f>J13/'סכום נכסי הקרן'!$C$42</f>
        <v>9.4950881238718199E-2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176.09507-1.0125700000001</f>
        <v>175.0824999999999</v>
      </c>
      <c r="K14" s="78">
        <f t="shared" si="0"/>
        <v>0.99497975369341707</v>
      </c>
      <c r="L14" s="78">
        <f>J14/'סכום נכסי הקרן'!$C$42</f>
        <v>9.4950881238718199E-2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0.88339212</v>
      </c>
      <c r="K15" s="80">
        <f t="shared" si="0"/>
        <v>5.0202463065829317E-3</v>
      </c>
      <c r="L15" s="80">
        <f>J15/'סכום נכסי הקרן'!$C$42</f>
        <v>4.7908192008532863E-4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0.88339212</v>
      </c>
      <c r="K16" s="78">
        <f t="shared" si="0"/>
        <v>5.0202463065829317E-3</v>
      </c>
      <c r="L16" s="78">
        <f>J16/'סכום נכסי הקרן'!$C$42</f>
        <v>4.7908192008532863E-4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0.55000000000000004</v>
      </c>
      <c r="I11" s="7"/>
      <c r="J11" s="7"/>
      <c r="K11" s="76">
        <v>4.2700000000000002E-2</v>
      </c>
      <c r="L11" s="75">
        <v>234075</v>
      </c>
      <c r="M11" s="7"/>
      <c r="N11" s="75">
        <v>0</v>
      </c>
      <c r="O11" s="75">
        <v>228.71403269999999</v>
      </c>
      <c r="P11" s="7"/>
      <c r="Q11" s="76">
        <v>1</v>
      </c>
      <c r="R11" s="76">
        <v>0.124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0.55000000000000004</v>
      </c>
      <c r="K12" s="80">
        <v>4.2700000000000002E-2</v>
      </c>
      <c r="L12" s="81">
        <v>234075</v>
      </c>
      <c r="N12" s="81">
        <v>0</v>
      </c>
      <c r="O12" s="81">
        <v>228.71403269999999</v>
      </c>
      <c r="Q12" s="80">
        <v>1</v>
      </c>
      <c r="R12" s="80">
        <v>0.124</v>
      </c>
    </row>
    <row r="13" spans="2:53">
      <c r="B13" s="79" t="s">
        <v>219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220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211</v>
      </c>
      <c r="C15" t="s">
        <v>211</v>
      </c>
      <c r="D15" s="16"/>
      <c r="E15" t="s">
        <v>211</v>
      </c>
      <c r="H15" s="77">
        <v>0</v>
      </c>
      <c r="I15" t="s">
        <v>211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221</v>
      </c>
      <c r="C16" s="16"/>
      <c r="D16" s="16"/>
      <c r="H16" s="81">
        <v>0.55000000000000004</v>
      </c>
      <c r="K16" s="80">
        <v>4.2700000000000002E-2</v>
      </c>
      <c r="L16" s="81">
        <v>234075</v>
      </c>
      <c r="N16" s="81">
        <v>0</v>
      </c>
      <c r="O16" s="81">
        <v>228.71403269999999</v>
      </c>
      <c r="Q16" s="80">
        <v>1</v>
      </c>
      <c r="R16" s="80">
        <v>0.124</v>
      </c>
    </row>
    <row r="17" spans="2:18">
      <c r="B17" s="79" t="s">
        <v>222</v>
      </c>
      <c r="C17" s="16"/>
      <c r="D17" s="16"/>
      <c r="H17" s="81">
        <v>0.55000000000000004</v>
      </c>
      <c r="K17" s="80">
        <v>4.2700000000000002E-2</v>
      </c>
      <c r="L17" s="81">
        <v>234075</v>
      </c>
      <c r="N17" s="81">
        <v>0</v>
      </c>
      <c r="O17" s="81">
        <v>228.71403269999999</v>
      </c>
      <c r="Q17" s="80">
        <v>1</v>
      </c>
      <c r="R17" s="80">
        <v>0.124</v>
      </c>
    </row>
    <row r="18" spans="2:18">
      <c r="B18" t="s">
        <v>223</v>
      </c>
      <c r="C18" t="s">
        <v>224</v>
      </c>
      <c r="D18" t="s">
        <v>100</v>
      </c>
      <c r="E18" t="s">
        <v>225</v>
      </c>
      <c r="G18" t="s">
        <v>226</v>
      </c>
      <c r="H18" s="77">
        <v>0.51</v>
      </c>
      <c r="I18" t="s">
        <v>102</v>
      </c>
      <c r="J18" s="78">
        <v>0</v>
      </c>
      <c r="K18" s="78">
        <v>4.2999999999999997E-2</v>
      </c>
      <c r="L18" s="77">
        <v>116857</v>
      </c>
      <c r="M18" s="77">
        <v>97.89</v>
      </c>
      <c r="N18" s="77">
        <v>0</v>
      </c>
      <c r="O18" s="77">
        <v>114.3913173</v>
      </c>
      <c r="P18" s="78">
        <v>0</v>
      </c>
      <c r="Q18" s="78">
        <v>0.50009999999999999</v>
      </c>
      <c r="R18" s="78">
        <v>6.2E-2</v>
      </c>
    </row>
    <row r="19" spans="2:18">
      <c r="B19" t="s">
        <v>227</v>
      </c>
      <c r="C19" t="s">
        <v>228</v>
      </c>
      <c r="D19" t="s">
        <v>100</v>
      </c>
      <c r="E19" t="s">
        <v>225</v>
      </c>
      <c r="G19" t="s">
        <v>229</v>
      </c>
      <c r="H19" s="77">
        <v>0.6</v>
      </c>
      <c r="I19" t="s">
        <v>102</v>
      </c>
      <c r="J19" s="78">
        <v>0</v>
      </c>
      <c r="K19" s="78">
        <v>4.24E-2</v>
      </c>
      <c r="L19" s="77">
        <v>117218</v>
      </c>
      <c r="M19" s="77">
        <v>97.53</v>
      </c>
      <c r="N19" s="77">
        <v>0</v>
      </c>
      <c r="O19" s="77">
        <v>114.32271540000001</v>
      </c>
      <c r="P19" s="78">
        <v>0</v>
      </c>
      <c r="Q19" s="78">
        <v>0.49990000000000001</v>
      </c>
      <c r="R19" s="78">
        <v>6.2E-2</v>
      </c>
    </row>
    <row r="20" spans="2:18">
      <c r="B20" s="79" t="s">
        <v>230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231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216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s="79" t="s">
        <v>233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234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t="s">
        <v>235</v>
      </c>
      <c r="C31" s="16"/>
      <c r="D31" s="16"/>
    </row>
    <row r="32" spans="2:18">
      <c r="B32" t="s">
        <v>236</v>
      </c>
      <c r="C32" s="16"/>
      <c r="D32" s="16"/>
    </row>
    <row r="33" spans="2:4">
      <c r="B33" t="s">
        <v>237</v>
      </c>
      <c r="C33" s="16"/>
      <c r="D33" s="16"/>
    </row>
    <row r="34" spans="2:4">
      <c r="B34" t="s">
        <v>238</v>
      </c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235</v>
      </c>
      <c r="C25" s="16"/>
      <c r="D25" s="16"/>
      <c r="E25" s="16"/>
      <c r="F25" s="16"/>
      <c r="G25" s="16"/>
    </row>
    <row r="26" spans="2:21">
      <c r="B26" t="s">
        <v>236</v>
      </c>
      <c r="C26" s="16"/>
      <c r="D26" s="16"/>
      <c r="E26" s="16"/>
      <c r="F26" s="16"/>
      <c r="G26" s="16"/>
    </row>
    <row r="27" spans="2:21">
      <c r="B27" t="s">
        <v>237</v>
      </c>
      <c r="C27" s="16"/>
      <c r="D27" s="16"/>
      <c r="E27" s="16"/>
      <c r="F27" s="16"/>
      <c r="G27" s="16"/>
    </row>
    <row r="28" spans="2:21">
      <c r="B28" t="s">
        <v>238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239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243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7">
        <v>0</v>
      </c>
      <c r="L20" t="s">
        <v>211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216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7">
        <v>0</v>
      </c>
      <c r="L25" t="s">
        <v>211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218</v>
      </c>
      <c r="C26" s="16"/>
      <c r="D26" s="16"/>
      <c r="E26" s="16"/>
      <c r="F26" s="16"/>
    </row>
    <row r="27" spans="2:21">
      <c r="B27" t="s">
        <v>235</v>
      </c>
      <c r="C27" s="16"/>
      <c r="D27" s="16"/>
      <c r="E27" s="16"/>
      <c r="F27" s="16"/>
    </row>
    <row r="28" spans="2:21">
      <c r="B28" t="s">
        <v>236</v>
      </c>
      <c r="C28" s="16"/>
      <c r="D28" s="16"/>
      <c r="E28" s="16"/>
      <c r="F28" s="16"/>
    </row>
    <row r="29" spans="2:21">
      <c r="B29" t="s">
        <v>237</v>
      </c>
      <c r="C29" s="16"/>
      <c r="D29" s="16"/>
      <c r="E29" s="16"/>
      <c r="F29" s="16"/>
    </row>
    <row r="30" spans="2:21">
      <c r="B30" t="s">
        <v>238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244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211</v>
      </c>
      <c r="C14" t="s">
        <v>211</v>
      </c>
      <c r="E14" s="16"/>
      <c r="F14" s="16"/>
      <c r="G14" t="s">
        <v>211</v>
      </c>
      <c r="H14" t="s">
        <v>211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245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211</v>
      </c>
      <c r="C16" t="s">
        <v>211</v>
      </c>
      <c r="E16" s="16"/>
      <c r="F16" s="16"/>
      <c r="G16" t="s">
        <v>211</v>
      </c>
      <c r="H16" t="s">
        <v>211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246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s="16"/>
      <c r="F18" s="16"/>
      <c r="G18" t="s">
        <v>211</v>
      </c>
      <c r="H18" t="s">
        <v>211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s="16"/>
      <c r="F20" s="16"/>
      <c r="G20" t="s">
        <v>211</v>
      </c>
      <c r="H20" t="s">
        <v>211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241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E25" s="16"/>
      <c r="F25" s="16"/>
      <c r="G25" t="s">
        <v>211</v>
      </c>
      <c r="H25" t="s">
        <v>211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218</v>
      </c>
      <c r="E26" s="16"/>
      <c r="F26" s="16"/>
      <c r="G26" s="16"/>
    </row>
    <row r="27" spans="2:15">
      <c r="B27" t="s">
        <v>235</v>
      </c>
      <c r="E27" s="16"/>
      <c r="F27" s="16"/>
      <c r="G27" s="16"/>
    </row>
    <row r="28" spans="2:15">
      <c r="B28" t="s">
        <v>236</v>
      </c>
      <c r="E28" s="16"/>
      <c r="F28" s="16"/>
      <c r="G28" s="16"/>
    </row>
    <row r="29" spans="2:15">
      <c r="B29" t="s">
        <v>237</v>
      </c>
      <c r="E29" s="16"/>
      <c r="F29" s="16"/>
      <c r="G29" s="16"/>
    </row>
    <row r="30" spans="2:15">
      <c r="B30" t="s">
        <v>238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185230</v>
      </c>
      <c r="I11" s="7"/>
      <c r="J11" s="75">
        <v>0.32584000000000002</v>
      </c>
      <c r="K11" s="75">
        <v>1439.2471426899999</v>
      </c>
      <c r="L11" s="7"/>
      <c r="M11" s="76">
        <v>1</v>
      </c>
      <c r="N11" s="76">
        <v>0.78010000000000002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185080</v>
      </c>
      <c r="J12" s="81">
        <v>0</v>
      </c>
      <c r="K12" s="81">
        <v>1186.8532536</v>
      </c>
      <c r="M12" s="80">
        <v>0.8246</v>
      </c>
      <c r="N12" s="80">
        <v>0.64329999999999998</v>
      </c>
    </row>
    <row r="13" spans="2:63">
      <c r="B13" s="79" t="s">
        <v>248</v>
      </c>
      <c r="D13" s="16"/>
      <c r="E13" s="16"/>
      <c r="F13" s="16"/>
      <c r="G13" s="16"/>
      <c r="H13" s="81">
        <v>6478</v>
      </c>
      <c r="J13" s="81">
        <v>0</v>
      </c>
      <c r="K13" s="81">
        <v>177.15916999999999</v>
      </c>
      <c r="M13" s="80">
        <v>0.1231</v>
      </c>
      <c r="N13" s="80">
        <v>9.6000000000000002E-2</v>
      </c>
    </row>
    <row r="14" spans="2:63">
      <c r="B14" t="s">
        <v>249</v>
      </c>
      <c r="C14" t="s">
        <v>250</v>
      </c>
      <c r="D14" t="s">
        <v>100</v>
      </c>
      <c r="E14" t="s">
        <v>251</v>
      </c>
      <c r="F14" t="s">
        <v>252</v>
      </c>
      <c r="G14" t="s">
        <v>102</v>
      </c>
      <c r="H14" s="77">
        <v>4799</v>
      </c>
      <c r="I14" s="77">
        <v>1845</v>
      </c>
      <c r="J14" s="77">
        <v>0</v>
      </c>
      <c r="K14" s="77">
        <v>88.541550000000001</v>
      </c>
      <c r="L14" s="78">
        <v>1E-4</v>
      </c>
      <c r="M14" s="78">
        <v>6.1499999999999999E-2</v>
      </c>
      <c r="N14" s="78">
        <v>4.8000000000000001E-2</v>
      </c>
    </row>
    <row r="15" spans="2:63">
      <c r="B15" t="s">
        <v>253</v>
      </c>
      <c r="C15" t="s">
        <v>254</v>
      </c>
      <c r="D15" t="s">
        <v>100</v>
      </c>
      <c r="E15" t="s">
        <v>255</v>
      </c>
      <c r="F15" t="s">
        <v>252</v>
      </c>
      <c r="G15" t="s">
        <v>102</v>
      </c>
      <c r="H15" s="77">
        <v>1679</v>
      </c>
      <c r="I15" s="77">
        <v>5278</v>
      </c>
      <c r="J15" s="77">
        <v>0</v>
      </c>
      <c r="K15" s="77">
        <v>88.617620000000002</v>
      </c>
      <c r="L15" s="78">
        <v>2.0000000000000001E-4</v>
      </c>
      <c r="M15" s="78">
        <v>6.1600000000000002E-2</v>
      </c>
      <c r="N15" s="78">
        <v>4.8000000000000001E-2</v>
      </c>
    </row>
    <row r="16" spans="2:63">
      <c r="B16" s="79" t="s">
        <v>256</v>
      </c>
      <c r="D16" s="16"/>
      <c r="E16" s="16"/>
      <c r="F16" s="16"/>
      <c r="G16" s="16"/>
      <c r="H16" s="81">
        <v>1846</v>
      </c>
      <c r="J16" s="81">
        <v>0</v>
      </c>
      <c r="K16" s="81">
        <v>140.18523999999999</v>
      </c>
      <c r="M16" s="80">
        <v>9.74E-2</v>
      </c>
      <c r="N16" s="80">
        <v>7.5999999999999998E-2</v>
      </c>
    </row>
    <row r="17" spans="2:14">
      <c r="B17" t="s">
        <v>257</v>
      </c>
      <c r="C17" t="s">
        <v>258</v>
      </c>
      <c r="D17" t="s">
        <v>100</v>
      </c>
      <c r="E17" t="s">
        <v>255</v>
      </c>
      <c r="F17" t="s">
        <v>252</v>
      </c>
      <c r="G17" t="s">
        <v>102</v>
      </c>
      <c r="H17" s="77">
        <v>1846</v>
      </c>
      <c r="I17" s="77">
        <v>7594</v>
      </c>
      <c r="J17" s="77">
        <v>0</v>
      </c>
      <c r="K17" s="77">
        <v>140.18523999999999</v>
      </c>
      <c r="L17" s="78">
        <v>1E-4</v>
      </c>
      <c r="M17" s="78">
        <v>9.74E-2</v>
      </c>
      <c r="N17" s="78">
        <v>7.5999999999999998E-2</v>
      </c>
    </row>
    <row r="18" spans="2:14">
      <c r="B18" s="79" t="s">
        <v>259</v>
      </c>
      <c r="D18" s="16"/>
      <c r="E18" s="16"/>
      <c r="F18" s="16"/>
      <c r="G18" s="16"/>
      <c r="H18" s="81">
        <v>176756</v>
      </c>
      <c r="J18" s="81">
        <v>0</v>
      </c>
      <c r="K18" s="81">
        <v>869.50884359999998</v>
      </c>
      <c r="M18" s="80">
        <v>0.60409999999999997</v>
      </c>
      <c r="N18" s="80">
        <v>0.4713</v>
      </c>
    </row>
    <row r="19" spans="2:14">
      <c r="B19" t="s">
        <v>260</v>
      </c>
      <c r="C19" t="s">
        <v>261</v>
      </c>
      <c r="D19" t="s">
        <v>100</v>
      </c>
      <c r="E19" t="s">
        <v>251</v>
      </c>
      <c r="F19" t="s">
        <v>262</v>
      </c>
      <c r="G19" t="s">
        <v>102</v>
      </c>
      <c r="H19" s="77">
        <v>40605</v>
      </c>
      <c r="I19" s="77">
        <v>362.56</v>
      </c>
      <c r="J19" s="77">
        <v>0</v>
      </c>
      <c r="K19" s="77">
        <v>147.217488</v>
      </c>
      <c r="L19" s="78">
        <v>2.0000000000000001E-4</v>
      </c>
      <c r="M19" s="78">
        <v>0.1023</v>
      </c>
      <c r="N19" s="78">
        <v>7.9799999999999996E-2</v>
      </c>
    </row>
    <row r="20" spans="2:14">
      <c r="B20" t="s">
        <v>263</v>
      </c>
      <c r="C20" t="s">
        <v>264</v>
      </c>
      <c r="D20" t="s">
        <v>100</v>
      </c>
      <c r="E20" t="s">
        <v>265</v>
      </c>
      <c r="F20" t="s">
        <v>262</v>
      </c>
      <c r="G20" t="s">
        <v>102</v>
      </c>
      <c r="H20" s="77">
        <v>36326</v>
      </c>
      <c r="I20" s="77">
        <v>354.14</v>
      </c>
      <c r="J20" s="77">
        <v>0</v>
      </c>
      <c r="K20" s="77">
        <v>128.64489639999999</v>
      </c>
      <c r="L20" s="78">
        <v>8.0000000000000004E-4</v>
      </c>
      <c r="M20" s="78">
        <v>8.9399999999999993E-2</v>
      </c>
      <c r="N20" s="78">
        <v>6.9699999999999998E-2</v>
      </c>
    </row>
    <row r="21" spans="2:14">
      <c r="B21" t="s">
        <v>266</v>
      </c>
      <c r="C21" t="s">
        <v>267</v>
      </c>
      <c r="D21" t="s">
        <v>100</v>
      </c>
      <c r="E21" t="s">
        <v>265</v>
      </c>
      <c r="F21" t="s">
        <v>262</v>
      </c>
      <c r="G21" t="s">
        <v>102</v>
      </c>
      <c r="H21" s="77">
        <v>22581</v>
      </c>
      <c r="I21" s="77">
        <v>448.67</v>
      </c>
      <c r="J21" s="77">
        <v>0</v>
      </c>
      <c r="K21" s="77">
        <v>101.3141727</v>
      </c>
      <c r="L21" s="78">
        <v>1E-4</v>
      </c>
      <c r="M21" s="78">
        <v>7.0400000000000004E-2</v>
      </c>
      <c r="N21" s="78">
        <v>5.4899999999999997E-2</v>
      </c>
    </row>
    <row r="22" spans="2:14">
      <c r="B22" t="s">
        <v>268</v>
      </c>
      <c r="C22" t="s">
        <v>269</v>
      </c>
      <c r="D22" t="s">
        <v>100</v>
      </c>
      <c r="E22" t="s">
        <v>270</v>
      </c>
      <c r="F22" t="s">
        <v>262</v>
      </c>
      <c r="G22" t="s">
        <v>102</v>
      </c>
      <c r="H22" s="77">
        <v>1520</v>
      </c>
      <c r="I22" s="77">
        <v>2895.46</v>
      </c>
      <c r="J22" s="77">
        <v>0</v>
      </c>
      <c r="K22" s="77">
        <v>44.010992000000002</v>
      </c>
      <c r="L22" s="78">
        <v>1E-4</v>
      </c>
      <c r="M22" s="78">
        <v>3.0599999999999999E-2</v>
      </c>
      <c r="N22" s="78">
        <v>2.3900000000000001E-2</v>
      </c>
    </row>
    <row r="23" spans="2:14">
      <c r="B23" t="s">
        <v>271</v>
      </c>
      <c r="C23" t="s">
        <v>272</v>
      </c>
      <c r="D23" t="s">
        <v>100</v>
      </c>
      <c r="E23" t="s">
        <v>270</v>
      </c>
      <c r="F23" t="s">
        <v>262</v>
      </c>
      <c r="G23" t="s">
        <v>102</v>
      </c>
      <c r="H23" s="77">
        <v>47023</v>
      </c>
      <c r="I23" s="77">
        <v>273.47000000000003</v>
      </c>
      <c r="J23" s="77">
        <v>0</v>
      </c>
      <c r="K23" s="77">
        <v>128.59379809999999</v>
      </c>
      <c r="L23" s="78">
        <v>1E-4</v>
      </c>
      <c r="M23" s="78">
        <v>8.9300000000000004E-2</v>
      </c>
      <c r="N23" s="78">
        <v>6.9699999999999998E-2</v>
      </c>
    </row>
    <row r="24" spans="2:14">
      <c r="B24" t="s">
        <v>273</v>
      </c>
      <c r="C24" t="s">
        <v>274</v>
      </c>
      <c r="D24" t="s">
        <v>100</v>
      </c>
      <c r="E24" t="s">
        <v>270</v>
      </c>
      <c r="F24" t="s">
        <v>262</v>
      </c>
      <c r="G24" t="s">
        <v>102</v>
      </c>
      <c r="H24" s="77">
        <v>20449</v>
      </c>
      <c r="I24" s="77">
        <v>360.14</v>
      </c>
      <c r="J24" s="77">
        <v>0</v>
      </c>
      <c r="K24" s="77">
        <v>73.645028600000003</v>
      </c>
      <c r="L24" s="78">
        <v>0</v>
      </c>
      <c r="M24" s="78">
        <v>5.1200000000000002E-2</v>
      </c>
      <c r="N24" s="78">
        <v>3.9899999999999998E-2</v>
      </c>
    </row>
    <row r="25" spans="2:14">
      <c r="B25" t="s">
        <v>275</v>
      </c>
      <c r="C25" t="s">
        <v>276</v>
      </c>
      <c r="D25" t="s">
        <v>100</v>
      </c>
      <c r="E25" t="s">
        <v>277</v>
      </c>
      <c r="F25" t="s">
        <v>262</v>
      </c>
      <c r="G25" t="s">
        <v>102</v>
      </c>
      <c r="H25" s="77">
        <v>4680</v>
      </c>
      <c r="I25" s="77">
        <v>2744.86</v>
      </c>
      <c r="J25" s="77">
        <v>0</v>
      </c>
      <c r="K25" s="77">
        <v>128.45944800000001</v>
      </c>
      <c r="L25" s="78">
        <v>2.0000000000000001E-4</v>
      </c>
      <c r="M25" s="78">
        <v>8.9300000000000004E-2</v>
      </c>
      <c r="N25" s="78">
        <v>6.9599999999999995E-2</v>
      </c>
    </row>
    <row r="26" spans="2:14">
      <c r="B26" t="s">
        <v>278</v>
      </c>
      <c r="C26" t="s">
        <v>279</v>
      </c>
      <c r="D26" t="s">
        <v>100</v>
      </c>
      <c r="E26" t="s">
        <v>277</v>
      </c>
      <c r="F26" t="s">
        <v>262</v>
      </c>
      <c r="G26" t="s">
        <v>102</v>
      </c>
      <c r="H26" s="77">
        <v>1522</v>
      </c>
      <c r="I26" s="77">
        <v>2887.09</v>
      </c>
      <c r="J26" s="77">
        <v>0</v>
      </c>
      <c r="K26" s="77">
        <v>43.941509799999999</v>
      </c>
      <c r="L26" s="78">
        <v>1E-4</v>
      </c>
      <c r="M26" s="78">
        <v>3.0499999999999999E-2</v>
      </c>
      <c r="N26" s="78">
        <v>2.3800000000000002E-2</v>
      </c>
    </row>
    <row r="27" spans="2:14">
      <c r="B27" t="s">
        <v>280</v>
      </c>
      <c r="C27" t="s">
        <v>281</v>
      </c>
      <c r="D27" t="s">
        <v>100</v>
      </c>
      <c r="E27" t="s">
        <v>277</v>
      </c>
      <c r="F27" t="s">
        <v>262</v>
      </c>
      <c r="G27" t="s">
        <v>102</v>
      </c>
      <c r="H27" s="77">
        <v>2050</v>
      </c>
      <c r="I27" s="77">
        <v>3594.22</v>
      </c>
      <c r="J27" s="77">
        <v>0</v>
      </c>
      <c r="K27" s="77">
        <v>73.681510000000003</v>
      </c>
      <c r="L27" s="78">
        <v>0</v>
      </c>
      <c r="M27" s="78">
        <v>5.1200000000000002E-2</v>
      </c>
      <c r="N27" s="78">
        <v>3.9899999999999998E-2</v>
      </c>
    </row>
    <row r="28" spans="2:14">
      <c r="B28" s="79" t="s">
        <v>282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243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283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216</v>
      </c>
      <c r="D34" s="16"/>
      <c r="E34" s="16"/>
      <c r="F34" s="16"/>
      <c r="G34" s="16"/>
      <c r="H34" s="81">
        <v>150</v>
      </c>
      <c r="J34" s="81">
        <v>0.32584000000000002</v>
      </c>
      <c r="K34" s="81">
        <v>252.39388908999999</v>
      </c>
      <c r="M34" s="80">
        <v>0.1754</v>
      </c>
      <c r="N34" s="80">
        <v>0.1368</v>
      </c>
    </row>
    <row r="35" spans="2:14">
      <c r="B35" s="79" t="s">
        <v>284</v>
      </c>
      <c r="D35" s="16"/>
      <c r="E35" s="16"/>
      <c r="F35" s="16"/>
      <c r="G35" s="16"/>
      <c r="H35" s="81">
        <v>150</v>
      </c>
      <c r="J35" s="81">
        <v>0.32584000000000002</v>
      </c>
      <c r="K35" s="81">
        <v>252.39388908999999</v>
      </c>
      <c r="M35" s="80">
        <v>0.1754</v>
      </c>
      <c r="N35" s="80">
        <v>0.1368</v>
      </c>
    </row>
    <row r="36" spans="2:14">
      <c r="B36" t="s">
        <v>285</v>
      </c>
      <c r="C36" t="s">
        <v>286</v>
      </c>
      <c r="D36" t="s">
        <v>287</v>
      </c>
      <c r="E36" t="s">
        <v>288</v>
      </c>
      <c r="F36" t="s">
        <v>252</v>
      </c>
      <c r="G36" t="s">
        <v>106</v>
      </c>
      <c r="H36" s="77">
        <v>38</v>
      </c>
      <c r="I36" s="77">
        <v>47763</v>
      </c>
      <c r="J36" s="77">
        <v>0</v>
      </c>
      <c r="K36" s="77">
        <v>65.829832379999999</v>
      </c>
      <c r="L36" s="78">
        <v>0</v>
      </c>
      <c r="M36" s="78">
        <v>4.5699999999999998E-2</v>
      </c>
      <c r="N36" s="78">
        <v>3.5700000000000003E-2</v>
      </c>
    </row>
    <row r="37" spans="2:14">
      <c r="B37" t="s">
        <v>289</v>
      </c>
      <c r="C37" t="s">
        <v>290</v>
      </c>
      <c r="D37" t="s">
        <v>287</v>
      </c>
      <c r="E37" t="s">
        <v>291</v>
      </c>
      <c r="F37" t="s">
        <v>252</v>
      </c>
      <c r="G37" t="s">
        <v>106</v>
      </c>
      <c r="H37" s="77">
        <v>63</v>
      </c>
      <c r="I37" s="77">
        <v>47531</v>
      </c>
      <c r="J37" s="77">
        <v>0.32584000000000002</v>
      </c>
      <c r="K37" s="77">
        <v>108.93465030999999</v>
      </c>
      <c r="L37" s="78">
        <v>0</v>
      </c>
      <c r="M37" s="78">
        <v>7.5700000000000003E-2</v>
      </c>
      <c r="N37" s="78">
        <v>5.8999999999999997E-2</v>
      </c>
    </row>
    <row r="38" spans="2:14">
      <c r="B38" t="s">
        <v>292</v>
      </c>
      <c r="C38" t="s">
        <v>293</v>
      </c>
      <c r="D38" t="s">
        <v>287</v>
      </c>
      <c r="E38" t="s">
        <v>294</v>
      </c>
      <c r="F38" t="s">
        <v>252</v>
      </c>
      <c r="G38" t="s">
        <v>106</v>
      </c>
      <c r="H38" s="77">
        <v>49</v>
      </c>
      <c r="I38" s="77">
        <v>43680</v>
      </c>
      <c r="J38" s="77">
        <v>0</v>
      </c>
      <c r="K38" s="77">
        <v>77.629406399999993</v>
      </c>
      <c r="L38" s="78">
        <v>0</v>
      </c>
      <c r="M38" s="78">
        <v>5.3900000000000003E-2</v>
      </c>
      <c r="N38" s="78">
        <v>4.2099999999999999E-2</v>
      </c>
    </row>
    <row r="39" spans="2:14">
      <c r="B39" s="79" t="s">
        <v>295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211</v>
      </c>
      <c r="C40" t="s">
        <v>211</v>
      </c>
      <c r="D40" s="16"/>
      <c r="E40" s="16"/>
      <c r="F40" t="s">
        <v>211</v>
      </c>
      <c r="G40" t="s">
        <v>211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243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211</v>
      </c>
      <c r="C42" t="s">
        <v>211</v>
      </c>
      <c r="D42" s="16"/>
      <c r="E42" s="16"/>
      <c r="F42" t="s">
        <v>211</v>
      </c>
      <c r="G42" t="s">
        <v>211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283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211</v>
      </c>
      <c r="C44" t="s">
        <v>211</v>
      </c>
      <c r="D44" s="16"/>
      <c r="E44" s="16"/>
      <c r="F44" t="s">
        <v>211</v>
      </c>
      <c r="G44" t="s">
        <v>211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t="s">
        <v>218</v>
      </c>
      <c r="D45" s="16"/>
      <c r="E45" s="16"/>
      <c r="F45" s="16"/>
      <c r="G45" s="16"/>
    </row>
    <row r="46" spans="2:14">
      <c r="B46" t="s">
        <v>235</v>
      </c>
      <c r="D46" s="16"/>
      <c r="E46" s="16"/>
      <c r="F46" s="16"/>
      <c r="G46" s="16"/>
    </row>
    <row r="47" spans="2:14">
      <c r="B47" t="s">
        <v>236</v>
      </c>
      <c r="D47" s="16"/>
      <c r="E47" s="16"/>
      <c r="F47" s="16"/>
      <c r="G47" s="16"/>
    </row>
    <row r="48" spans="2:14">
      <c r="B48" t="s">
        <v>237</v>
      </c>
      <c r="D48" s="16"/>
      <c r="E48" s="16"/>
      <c r="F48" s="16"/>
      <c r="G48" s="16"/>
    </row>
    <row r="49" spans="2:7">
      <c r="B49" t="s">
        <v>238</v>
      </c>
      <c r="D49" s="16"/>
      <c r="E49" s="16"/>
      <c r="F49" s="16"/>
      <c r="G49" s="16"/>
    </row>
    <row r="50" spans="2:7"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296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297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243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235</v>
      </c>
      <c r="C31" s="16"/>
      <c r="D31" s="16"/>
      <c r="E31" s="16"/>
    </row>
    <row r="32" spans="2:15">
      <c r="B32" t="s">
        <v>236</v>
      </c>
      <c r="C32" s="16"/>
      <c r="D32" s="16"/>
      <c r="E32" s="16"/>
    </row>
    <row r="33" spans="2:5">
      <c r="B33" t="s">
        <v>237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298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235</v>
      </c>
      <c r="D19" s="16"/>
      <c r="E19" s="16"/>
    </row>
    <row r="20" spans="2:12">
      <c r="B20" t="s">
        <v>236</v>
      </c>
      <c r="D20" s="16"/>
      <c r="E20" s="16"/>
    </row>
    <row r="21" spans="2:12">
      <c r="B21" t="s">
        <v>237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300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301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300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303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235</v>
      </c>
      <c r="C33" s="16"/>
      <c r="D33" s="16"/>
      <c r="E33" s="16"/>
    </row>
    <row r="34" spans="2:5">
      <c r="B34" t="s">
        <v>236</v>
      </c>
      <c r="C34" s="16"/>
      <c r="D34" s="16"/>
      <c r="E34" s="16"/>
    </row>
    <row r="35" spans="2:5">
      <c r="B35" t="s">
        <v>237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305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306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235</v>
      </c>
    </row>
    <row r="42" spans="2:17">
      <c r="B42" t="s">
        <v>236</v>
      </c>
    </row>
    <row r="43" spans="2:17">
      <c r="B43" t="s">
        <v>237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312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313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316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235</v>
      </c>
    </row>
    <row r="29" spans="2:16">
      <c r="B29" t="s">
        <v>236</v>
      </c>
    </row>
    <row r="30" spans="2:16">
      <c r="B30" t="s">
        <v>237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317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318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320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235</v>
      </c>
      <c r="D27" s="16"/>
      <c r="E27" s="16"/>
      <c r="F27" s="16"/>
    </row>
    <row r="28" spans="2:19">
      <c r="B28" t="s">
        <v>236</v>
      </c>
      <c r="D28" s="16"/>
      <c r="E28" s="16"/>
      <c r="F28" s="16"/>
    </row>
    <row r="29" spans="2:19">
      <c r="B29" t="s">
        <v>237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317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318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235</v>
      </c>
      <c r="C27" s="16"/>
      <c r="D27" s="16"/>
      <c r="E27" s="16"/>
    </row>
    <row r="28" spans="2:19">
      <c r="B28" t="s">
        <v>236</v>
      </c>
      <c r="C28" s="16"/>
      <c r="D28" s="16"/>
      <c r="E28" s="16"/>
    </row>
    <row r="29" spans="2:19">
      <c r="B29" t="s">
        <v>237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235</v>
      </c>
      <c r="C20" s="16"/>
      <c r="D20" s="16"/>
      <c r="E20" s="16"/>
    </row>
    <row r="21" spans="2:13">
      <c r="B21" t="s">
        <v>236</v>
      </c>
      <c r="C21" s="16"/>
      <c r="D21" s="16"/>
      <c r="E21" s="16"/>
    </row>
    <row r="22" spans="2:13">
      <c r="B22" t="s">
        <v>237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321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322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323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324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325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326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327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328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235</v>
      </c>
      <c r="C31" s="16"/>
    </row>
    <row r="32" spans="2:11">
      <c r="B32" t="s">
        <v>236</v>
      </c>
      <c r="C32" s="16"/>
    </row>
    <row r="33" spans="2:3">
      <c r="B33" t="s">
        <v>237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329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235</v>
      </c>
      <c r="C17" s="16"/>
      <c r="D17" s="16"/>
    </row>
    <row r="18" spans="2:4">
      <c r="B18" t="s">
        <v>236</v>
      </c>
      <c r="C18" s="16"/>
      <c r="D18" s="16"/>
    </row>
    <row r="19" spans="2:4">
      <c r="B19" t="s">
        <v>237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300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301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330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300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235</v>
      </c>
      <c r="C35" s="16"/>
      <c r="D35" s="16"/>
    </row>
    <row r="36" spans="2:12">
      <c r="B36" t="s">
        <v>236</v>
      </c>
      <c r="C36" s="16"/>
      <c r="D36" s="16"/>
    </row>
    <row r="37" spans="2:12">
      <c r="B37" t="s">
        <v>237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300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301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330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302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243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300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303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302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243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235</v>
      </c>
      <c r="C33" s="16"/>
      <c r="D33" s="16"/>
    </row>
    <row r="34" spans="2:4">
      <c r="B34" t="s">
        <v>236</v>
      </c>
      <c r="C34" s="16"/>
      <c r="D34" s="16"/>
    </row>
    <row r="35" spans="2:4">
      <c r="B35" t="s">
        <v>237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305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306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235</v>
      </c>
      <c r="D41" s="16"/>
    </row>
    <row r="42" spans="2:17">
      <c r="B42" t="s">
        <v>236</v>
      </c>
      <c r="D42" s="16"/>
    </row>
    <row r="43" spans="2:17">
      <c r="B43" t="s">
        <v>237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331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332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333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334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335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336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337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338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339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340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341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333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334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340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235</v>
      </c>
    </row>
    <row r="43" spans="2:18">
      <c r="B43" t="s">
        <v>236</v>
      </c>
    </row>
    <row r="44" spans="2:18">
      <c r="B44" t="s">
        <v>237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317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318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342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343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235</v>
      </c>
    </row>
    <row r="27" spans="2:15">
      <c r="B27" t="s">
        <v>236</v>
      </c>
    </row>
    <row r="28" spans="2:15">
      <c r="B28" t="s">
        <v>237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344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345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344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345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235</v>
      </c>
      <c r="D27" s="16"/>
    </row>
    <row r="28" spans="2:16">
      <c r="B28" t="s">
        <v>237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318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235</v>
      </c>
      <c r="D27" s="16"/>
    </row>
    <row r="28" spans="2:16">
      <c r="B28" t="s">
        <v>237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317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318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235</v>
      </c>
      <c r="D27" s="16"/>
    </row>
    <row r="28" spans="2:23">
      <c r="B28" t="s">
        <v>236</v>
      </c>
      <c r="D28" s="16"/>
    </row>
    <row r="29" spans="2:23">
      <c r="B29" t="s">
        <v>237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4A427C-B47D-450D-8ECF-5C4AABA475AC}"/>
</file>

<file path=customXml/itemProps2.xml><?xml version="1.0" encoding="utf-8"?>
<ds:datastoreItem xmlns:ds="http://schemas.openxmlformats.org/officeDocument/2006/customXml" ds:itemID="{1644ACEF-67EF-4111-AE8C-6C6BBDAB0609}"/>
</file>

<file path=customXml/itemProps3.xml><?xml version="1.0" encoding="utf-8"?>
<ds:datastoreItem xmlns:ds="http://schemas.openxmlformats.org/officeDocument/2006/customXml" ds:itemID="{EB6C8C7F-9EEC-4A3E-9E11-5A991EA336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2024-01-14T06:20:01Z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