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21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C42" i="1"/>
  <c r="L38" i="2" s="1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4" i="2"/>
</calcChain>
</file>

<file path=xl/sharedStrings.xml><?xml version="1.0" encoding="utf-8"?>
<sst xmlns="http://schemas.openxmlformats.org/spreadsheetml/2006/main" count="3643" uniqueCount="881">
  <si>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</si>
  <si>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</si>
  <si>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</si>
  <si>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</si>
  <si>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</si>
  <si>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</si>
  <si>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</si>
  <si>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</si>
  <si>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</si>
  <si>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</si>
  <si>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</si>
  <si>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</si>
  <si>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</si>
  <si>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</si>
  <si>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</si>
  <si>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</si>
  <si>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</si>
  <si>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</si>
  <si>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</si>
  <si>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</si>
  <si>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</si>
  <si>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</si>
  <si>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</si>
  <si>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</si>
  <si>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</si>
  <si>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</si>
  <si>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</si>
  <si>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</si>
  <si>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</si>
  <si>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</si>
  <si>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</si>
  <si>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</si>
  <si>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</si>
  <si>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</si>
  <si>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</si>
  <si>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</si>
  <si>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</si>
  <si>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</si>
  <si>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</si>
  <si>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</si>
  <si>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</si>
  <si>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</si>
  <si>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</si>
  <si>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</si>
  <si>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</si>
  <si>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</si>
  <si>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</si>
  <si>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</si>
  <si>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</si>
  <si>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</si>
  <si>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</si>
  <si>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</si>
  <si>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</si>
  <si>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</si>
  <si>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</si>
  <si>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</si>
  <si>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</si>
  <si>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</si>
  <si>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</si>
  <si>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</si>
  <si>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</si>
  <si>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</si>
  <si>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</si>
  <si>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</si>
  <si>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</si>
  <si>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</si>
  <si>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</si>
  <si>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</si>
  <si>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</si>
  <si>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</si>
  <si>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</si>
  <si>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</si>
  <si>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</si>
  <si>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</si>
  <si>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</si>
  <si>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</si>
  <si>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</si>
  <si>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</si>
  <si>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</si>
  <si>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</si>
  <si>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</si>
  <si>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</si>
  <si>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</si>
  <si>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</si>
  <si>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</si>
  <si>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</si>
  <si>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</si>
  <si>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</si>
  <si>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</si>
  <si>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</si>
  <si>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</si>
  <si>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</si>
  <si>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</si>
  <si>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</si>
  <si>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</si>
  <si>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</si>
  <si>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</si>
  <si>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</si>
  <si>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</si>
  <si>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</si>
  <si>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</si>
  <si>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</si>
  <si>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</si>
  <si>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</si>
  <si>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</si>
  <si>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</si>
  <si>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</si>
  <si>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</si>
  <si>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</si>
  <si>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</si>
  <si>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</si>
  <si>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</si>
  <si>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</si>
  <si>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</si>
  <si>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</si>
  <si>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</si>
  <si>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</si>
  <si>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</si>
  <si>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</si>
  <si>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</si>
  <si>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</si>
  <si>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</si>
  <si>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</si>
  <si>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</si>
  <si>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</si>
  <si>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</si>
  <si>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</si>
  <si>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</si>
  <si>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</si>
  <si>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</si>
  <si>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</si>
  <si>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</si>
  <si>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</si>
  <si>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</si>
  <si>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</si>
  <si>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</si>
  <si>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</si>
  <si>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</si>
  <si>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</si>
  <si>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</si>
  <si>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</si>
  <si>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</si>
  <si>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</si>
  <si>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</si>
  <si>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</si>
  <si>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</si>
  <si>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</si>
  <si>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</si>
  <si>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</si>
  <si>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</si>
  <si>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</si>
  <si>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</si>
  <si>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</si>
  <si>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</si>
  <si>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</si>
  <si>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</si>
  <si>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</si>
  <si>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</si>
  <si>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</si>
  <si>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</si>
  <si>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</si>
  <si>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</si>
  <si>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</si>
  <si>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</si>
  <si>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</si>
  <si>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</si>
  <si>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</si>
  <si>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</si>
  <si>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</si>
  <si>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</si>
  <si>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</si>
  <si>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</si>
  <si>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</si>
  <si>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</si>
  <si>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</si>
  <si>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</si>
  <si>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</si>
  <si>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</si>
  <si>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</si>
  <si>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</si>
  <si>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</si>
  <si>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</si>
  <si>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</si>
  <si>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</si>
  <si>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</si>
  <si>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</si>
  <si>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</si>
  <si>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</si>
  <si>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</si>
  <si>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</si>
  <si>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</si>
  <si>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</si>
  <si>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</si>
  <si>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</si>
  <si>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</si>
  <si>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</si>
  <si>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</si>
  <si>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</si>
  <si>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אלטשולר שחם כללי</t>
  </si>
  <si>
    <t>בהתאם לשיטה שיושמה בדוח הכספי *</t>
  </si>
  <si>
    <t>פרנק שווצרי</t>
  </si>
  <si>
    <t>כתר דני</t>
  </si>
  <si>
    <t>כתר נורבגי</t>
  </si>
  <si>
    <t>יין יפני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</si>
  <si>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</si>
  <si>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</si>
  <si>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</si>
  <si>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</si>
  <si>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</si>
  <si>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</si>
  <si>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</si>
  <si>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</si>
  <si>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</si>
  <si>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</si>
  <si>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</si>
  <si>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</si>
  <si>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</si>
  <si>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-20001(לקבל)- בנק מזרחי</t>
  </si>
  <si>
    <t>דולר הונג קונג-353- בנק מזרחי</t>
  </si>
  <si>
    <t>353- 20- בנק מזרחי</t>
  </si>
  <si>
    <t>ין יפני- 248- בנק מזרחי</t>
  </si>
  <si>
    <t>248- 20- בנק מזרחי</t>
  </si>
  <si>
    <t>כתר דני - 78- בנק מזרחי</t>
  </si>
  <si>
    <t>78- 20- בנק מזרחי</t>
  </si>
  <si>
    <t>כתר נורבגי-132- בנק מזרחי</t>
  </si>
  <si>
    <t>132- 20-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</si>
  <si>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</si>
  <si>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</si>
  <si>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</si>
  <si>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</si>
  <si>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</si>
  <si>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</si>
  <si>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</si>
  <si>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</si>
  <si>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</si>
  <si>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</si>
  <si>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</si>
  <si>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האוצר - ממשלתית צמודה</t>
  </si>
  <si>
    <t>1157023</t>
  </si>
  <si>
    <t>RF</t>
  </si>
  <si>
    <t>27/12/20</t>
  </si>
  <si>
    <t>ממשל צמודה 1131- האוצר - ממשלתית צמודה</t>
  </si>
  <si>
    <t>1172220</t>
  </si>
  <si>
    <t>14/06/21</t>
  </si>
  <si>
    <t>ממשלתי צמוד 0527- האוצר - ממשלתית צמודה</t>
  </si>
  <si>
    <t>1140847</t>
  </si>
  <si>
    <t>14/01/21</t>
  </si>
  <si>
    <t>סה"כ לא צמודות</t>
  </si>
  <si>
    <t>סה"כ מלווה קצר מועד</t>
  </si>
  <si>
    <t>מ.ק.מ.     1112- בנק ישראל- מק"מ</t>
  </si>
  <si>
    <t>8221111</t>
  </si>
  <si>
    <t>02/11/21</t>
  </si>
  <si>
    <t>מ.ק.מ.     1212- בנק ישראל- מק"מ</t>
  </si>
  <si>
    <t>8221210</t>
  </si>
  <si>
    <t>07/12/21</t>
  </si>
  <si>
    <t>מ.ק.מ. 1012- בנק ישראל- מק"מ</t>
  </si>
  <si>
    <t>8221012</t>
  </si>
  <si>
    <t>05/10/21</t>
  </si>
  <si>
    <t>סה"כ שחר</t>
  </si>
  <si>
    <t>ממשל שקלית 0722- האוצר - ממשלתית שקלית</t>
  </si>
  <si>
    <t>1158104</t>
  </si>
  <si>
    <t>08/11/20</t>
  </si>
  <si>
    <t>ממשל שקלית 1122- האוצר - ממשלתית שקלית</t>
  </si>
  <si>
    <t>1141225</t>
  </si>
  <si>
    <t>15/06/21</t>
  </si>
  <si>
    <t>ממשל שקלית 1123- האוצר - ממשלתית שקלית</t>
  </si>
  <si>
    <t>1155068</t>
  </si>
  <si>
    <t>17/08/21</t>
  </si>
  <si>
    <t>ממשלתי 0323</t>
  </si>
  <si>
    <t>1126747</t>
  </si>
  <si>
    <t>ממשלתי 0324- האוצר - ממשלתית שקלית</t>
  </si>
  <si>
    <t>1130848</t>
  </si>
  <si>
    <t>30/11/21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</si>
  <si>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</si>
  <si>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</si>
  <si>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</si>
  <si>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</si>
  <si>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US TREASURY 0.125 30/06/22</t>
  </si>
  <si>
    <t>US912828ZX16</t>
  </si>
  <si>
    <t>Aaa</t>
  </si>
  <si>
    <t>Moodys</t>
  </si>
  <si>
    <t>02/02/21</t>
  </si>
  <si>
    <t>US TREASURY 0.125 30/09/22</t>
  </si>
  <si>
    <t>US91282CAN11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</si>
  <si>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</si>
  <si>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</si>
  <si>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</si>
  <si>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</si>
  <si>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</si>
  <si>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</si>
  <si>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</si>
  <si>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</si>
  <si>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</si>
  <si>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</si>
  <si>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</si>
  <si>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</si>
  <si>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</si>
  <si>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ilAAA</t>
  </si>
  <si>
    <t>S&amp;P מעלות</t>
  </si>
  <si>
    <t>01/12/20</t>
  </si>
  <si>
    <t>בינל הנפק אגח יב- בינלאומי הנפקות</t>
  </si>
  <si>
    <t>1182385</t>
  </si>
  <si>
    <t>דיסק מנ אגח טו- דיסקונט מנפיקים</t>
  </si>
  <si>
    <t>7480304</t>
  </si>
  <si>
    <t>520029935</t>
  </si>
  <si>
    <t>29/11/21</t>
  </si>
  <si>
    <t>לאומי   אגח 179- לאומי</t>
  </si>
  <si>
    <t>6040372</t>
  </si>
  <si>
    <t>520018078</t>
  </si>
  <si>
    <t>18/02/19</t>
  </si>
  <si>
    <t>לאומי אג"ח 181- לאומי</t>
  </si>
  <si>
    <t>6040505</t>
  </si>
  <si>
    <t>19/11/20</t>
  </si>
  <si>
    <t>לאומי אגח 182- לאומי</t>
  </si>
  <si>
    <t>6040539</t>
  </si>
  <si>
    <t>28/11/21</t>
  </si>
  <si>
    <t>מז טפ הנפ אגח 57- מזרחי טפחות הנפק</t>
  </si>
  <si>
    <t>2310423</t>
  </si>
  <si>
    <t>520032046</t>
  </si>
  <si>
    <t>מז טפ הנפ אגח 61- מזרחי טפחות הנפק</t>
  </si>
  <si>
    <t>2310464</t>
  </si>
  <si>
    <t>מז טפ הנפק   45- מזרחי טפחות הנפק</t>
  </si>
  <si>
    <t>2310217</t>
  </si>
  <si>
    <t>23/11/20</t>
  </si>
  <si>
    <t>מז טפ הנפק 52- מזרחי טפחות הנפק</t>
  </si>
  <si>
    <t>2310381</t>
  </si>
  <si>
    <t>30/06/20</t>
  </si>
  <si>
    <t>מזרחי הנפקות אג"ח 49- מזרחי טפחות הנפק</t>
  </si>
  <si>
    <t>2310282</t>
  </si>
  <si>
    <t>02/02/20</t>
  </si>
  <si>
    <t>פועלים  אגח 200- פועלים</t>
  </si>
  <si>
    <t>6620496</t>
  </si>
  <si>
    <t>520000118</t>
  </si>
  <si>
    <t>12/12/21</t>
  </si>
  <si>
    <t>פועלים הנ אגח35- פועלים הנפקות</t>
  </si>
  <si>
    <t>1940618</t>
  </si>
  <si>
    <t>520032640</t>
  </si>
  <si>
    <t>30/11/20</t>
  </si>
  <si>
    <t>פועלים הנפקות  אג"ח 36- פועלים הנפקות</t>
  </si>
  <si>
    <t>1940659</t>
  </si>
  <si>
    <t>חשמל אג27</t>
  </si>
  <si>
    <t>6000210</t>
  </si>
  <si>
    <t>520000472</t>
  </si>
  <si>
    <t>אנרגיה</t>
  </si>
  <si>
    <t>ilAA+</t>
  </si>
  <si>
    <t>29/07/19</t>
  </si>
  <si>
    <t>נמלי ישראל אג "ח א- נמלי ישראל</t>
  </si>
  <si>
    <t>1145564</t>
  </si>
  <si>
    <t>513569780</t>
  </si>
  <si>
    <t>נדלן מניב בישראל</t>
  </si>
  <si>
    <t>Aa1.il</t>
  </si>
  <si>
    <t>06/09/18</t>
  </si>
  <si>
    <t>עזריאלי  אגח ז- קבוצת עזריאלי</t>
  </si>
  <si>
    <t>1178672</t>
  </si>
  <si>
    <t>510960719</t>
  </si>
  <si>
    <t>21/07/21</t>
  </si>
  <si>
    <t>עזריאלי אג"ח ה- קבוצת עזריאלי</t>
  </si>
  <si>
    <t>1156603</t>
  </si>
  <si>
    <t>19/12/19</t>
  </si>
  <si>
    <t>עזריאלי אגח ח- קבוצת עזריאלי</t>
  </si>
  <si>
    <t>1178680</t>
  </si>
  <si>
    <t>פועלים הנפקות התח.14- פועלים הנפקות</t>
  </si>
  <si>
    <t>1940501</t>
  </si>
  <si>
    <t>20/03/18</t>
  </si>
  <si>
    <t>גב ים אגח י- גב-ים</t>
  </si>
  <si>
    <t>7590284</t>
  </si>
  <si>
    <t>520001736</t>
  </si>
  <si>
    <t>ilAA</t>
  </si>
  <si>
    <t>07/03/22</t>
  </si>
  <si>
    <t>מליסרון   אגח ו- מליסרון</t>
  </si>
  <si>
    <t>3230125</t>
  </si>
  <si>
    <t>520037789</t>
  </si>
  <si>
    <t>28/11/17</t>
  </si>
  <si>
    <t>מליסרון  אגח16- מליסרון</t>
  </si>
  <si>
    <t>3230265</t>
  </si>
  <si>
    <t>23/12/19</t>
  </si>
  <si>
    <t>מליסרון אג"ח יג- מליסרון</t>
  </si>
  <si>
    <t>3230224</t>
  </si>
  <si>
    <t>15/10/17</t>
  </si>
  <si>
    <t>אלוני חץ אג8- אלוני חץ</t>
  </si>
  <si>
    <t>3900271</t>
  </si>
  <si>
    <t>520038506</t>
  </si>
  <si>
    <t>ilAA-</t>
  </si>
  <si>
    <t>26/09/17</t>
  </si>
  <si>
    <t>דיסקונט מנפיקים אג"ח יד</t>
  </si>
  <si>
    <t>7480163</t>
  </si>
  <si>
    <t>12/12/19</t>
  </si>
  <si>
    <t>מזרחי הנפקות אג"ח   41- מזרחי טפחות הנפק</t>
  </si>
  <si>
    <t>2310175</t>
  </si>
  <si>
    <t>25/12/17</t>
  </si>
  <si>
    <t>גב ים אג8- גב-ים</t>
  </si>
  <si>
    <t>7590151</t>
  </si>
  <si>
    <t>שופרסל אג"ח ז- שופרסל</t>
  </si>
  <si>
    <t>7770258</t>
  </si>
  <si>
    <t>520022732</t>
  </si>
  <si>
    <t>רשתות שיווק</t>
  </si>
  <si>
    <t>20/01/19</t>
  </si>
  <si>
    <t>בי קומיוניק אג"ח 3</t>
  </si>
  <si>
    <t>1139203</t>
  </si>
  <si>
    <t>512832742</t>
  </si>
  <si>
    <t>Caa2.il</t>
  </si>
  <si>
    <t>18/04/19</t>
  </si>
  <si>
    <t>שמוס  אג"ח א- שמוס</t>
  </si>
  <si>
    <t>1155951</t>
  </si>
  <si>
    <t>633896</t>
  </si>
  <si>
    <t>נדלן מניב בחו"ל</t>
  </si>
  <si>
    <t>Aa3.il</t>
  </si>
  <si>
    <t>09/12/18</t>
  </si>
  <si>
    <t>תמר פטרו  אגח א- תמר פטרוליום</t>
  </si>
  <si>
    <t>1141332</t>
  </si>
  <si>
    <t>515334662</t>
  </si>
  <si>
    <t>חיפושי נפט וגז</t>
  </si>
  <si>
    <t>A1.il</t>
  </si>
  <si>
    <t>29/04/21</t>
  </si>
  <si>
    <t>סה"כ אחר</t>
  </si>
  <si>
    <t>TEVA 4.1 1/10/2046- טבע</t>
  </si>
  <si>
    <t>US88167AAF84</t>
  </si>
  <si>
    <t>NYSE</t>
  </si>
  <si>
    <t>בלומברג</t>
  </si>
  <si>
    <t>520013954</t>
  </si>
  <si>
    <t>Pharma &amp; Biotechnology</t>
  </si>
  <si>
    <t>BB-</t>
  </si>
  <si>
    <t>S&amp;P</t>
  </si>
  <si>
    <t>21/01/20</t>
  </si>
  <si>
    <t>NDAQ 1.75 3/29</t>
  </si>
  <si>
    <t>XS1843442622</t>
  </si>
  <si>
    <t>FWB</t>
  </si>
  <si>
    <t>3205</t>
  </si>
  <si>
    <t>Diversified Financials</t>
  </si>
  <si>
    <t>Baa2</t>
  </si>
  <si>
    <t>08/07/19</t>
  </si>
  <si>
    <t>15/07/24 FS KKR 4.625</t>
  </si>
  <si>
    <t>US302635AD99</t>
  </si>
  <si>
    <t>5143</t>
  </si>
  <si>
    <t>BBB-</t>
  </si>
  <si>
    <t>Fitch</t>
  </si>
  <si>
    <t>25/GSBD 3.75 10/2</t>
  </si>
  <si>
    <t>US38147UAC18</t>
  </si>
  <si>
    <t>5193</t>
  </si>
  <si>
    <t>30/03/20</t>
  </si>
  <si>
    <t>ARES CAPITAL 3.25 15.07.25</t>
  </si>
  <si>
    <t>US04010LAY92</t>
  </si>
  <si>
    <t>5183</t>
  </si>
  <si>
    <t>09/01/20</t>
  </si>
  <si>
    <t>FSK 4.125 01/02/25</t>
  </si>
  <si>
    <t>US302635AE72</t>
  </si>
  <si>
    <t>GRAND CITI - GYCGR 2.5</t>
  </si>
  <si>
    <t>XS1811181566</t>
  </si>
  <si>
    <t>EURONEXT</t>
  </si>
  <si>
    <t>4959</t>
  </si>
  <si>
    <t>Real Estate</t>
  </si>
  <si>
    <t>17/04/18</t>
  </si>
  <si>
    <t>OWLRCK 3.75 22/7/25</t>
  </si>
  <si>
    <t>US69121KAC80</t>
  </si>
  <si>
    <t>5181</t>
  </si>
  <si>
    <t>AESGEN 5.5 14/05/27</t>
  </si>
  <si>
    <t>USP3713CAB48</t>
  </si>
  <si>
    <t>5170</t>
  </si>
  <si>
    <t>Energy</t>
  </si>
  <si>
    <t>Ba1</t>
  </si>
  <si>
    <t>23/11/21</t>
  </si>
  <si>
    <t>BAYER 3.75 07/74</t>
  </si>
  <si>
    <t>DE000A11QR73</t>
  </si>
  <si>
    <t>4770</t>
  </si>
  <si>
    <t>BB+</t>
  </si>
  <si>
    <t>SBRA 3.9 15/10/2019</t>
  </si>
  <si>
    <t>US78572XAG60</t>
  </si>
  <si>
    <t>5165</t>
  </si>
  <si>
    <t>Health Care Equip &amp; Services</t>
  </si>
  <si>
    <t>29/10/19</t>
  </si>
  <si>
    <t>CIELBZ 3.75 11/22</t>
  </si>
  <si>
    <t>USU1714UAA35</t>
  </si>
  <si>
    <t>4710</t>
  </si>
  <si>
    <t>Consumer Durables &amp; Apparel</t>
  </si>
  <si>
    <t>BB</t>
  </si>
  <si>
    <t>PEMEX 5.95 28/01/31</t>
  </si>
  <si>
    <t>US71654QDE98</t>
  </si>
  <si>
    <t>4768</t>
  </si>
  <si>
    <t>Ba3</t>
  </si>
  <si>
    <t>28/10/20</t>
  </si>
  <si>
    <t>PEMEX 6.84 23/1/2030</t>
  </si>
  <si>
    <t>US71654QDC33</t>
  </si>
  <si>
    <t>PETROLEOS MEXICANOS-PEMEX</t>
  </si>
  <si>
    <t>US71654QBW15</t>
  </si>
  <si>
    <t>03/02/20</t>
  </si>
  <si>
    <t>סה"כ תל אביב 35</t>
  </si>
  <si>
    <t>או.פי.סי אנרגיה- או.פי.סי אנרגיה</t>
  </si>
  <si>
    <t>1141571</t>
  </si>
  <si>
    <t>514401702</t>
  </si>
  <si>
    <t>פניקס    1- הפניקס</t>
  </si>
  <si>
    <t>767012</t>
  </si>
  <si>
    <t>520017450</t>
  </si>
  <si>
    <t>ביטוח</t>
  </si>
  <si>
    <t>אלביט מערכות- 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</si>
  <si>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</si>
  <si>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</si>
  <si>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</si>
  <si>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</si>
  <si>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</si>
  <si>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</si>
  <si>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</si>
  <si>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</si>
  <si>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</si>
  <si>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</si>
  <si>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</si>
  <si>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פועלים- פועלים</t>
  </si>
  <si>
    <t>662577</t>
  </si>
  <si>
    <t>קנון- קנון הולדינגס</t>
  </si>
  <si>
    <t>1134139</t>
  </si>
  <si>
    <t>1635</t>
  </si>
  <si>
    <t>השקעה ואחזקות</t>
  </si>
  <si>
    <t>איי.סי.אל- איי.סי.אל</t>
  </si>
  <si>
    <t>281014</t>
  </si>
  <si>
    <t>520027830</t>
  </si>
  <si>
    <t>כימיה, גומי ופלסטיק</t>
  </si>
  <si>
    <t>שפיר הנדסה ותעשיה בע"מ- שפיר הנדסה</t>
  </si>
  <si>
    <t>1133875</t>
  </si>
  <si>
    <t>514892801</t>
  </si>
  <si>
    <t>מתכת ומוצרי בניה</t>
  </si>
  <si>
    <t>אלוני חץ- אלוני חץ</t>
  </si>
  <si>
    <t>390013</t>
  </si>
  <si>
    <t>אמות- אמות</t>
  </si>
  <si>
    <t>1097278</t>
  </si>
  <si>
    <t>520026683</t>
  </si>
  <si>
    <t>ביג- ביג</t>
  </si>
  <si>
    <t>1097260</t>
  </si>
  <si>
    <t>513623314</t>
  </si>
  <si>
    <t>מליסרון- מליסרון</t>
  </si>
  <si>
    <t>323014</t>
  </si>
  <si>
    <t>עזריאלי קבוצה- קבוצת עזריאלי</t>
  </si>
  <si>
    <t>1119478</t>
  </si>
  <si>
    <t>שופרסל- שופרסל</t>
  </si>
  <si>
    <t>777037</t>
  </si>
  <si>
    <t>סה"כ תל אביב 90</t>
  </si>
  <si>
    <t>כלל ביטוח- כלל עסקי ביטוח</t>
  </si>
  <si>
    <t>224014</t>
  </si>
  <si>
    <t>520036120</t>
  </si>
  <si>
    <t>דניה סיבוס- דניה סיבוס</t>
  </si>
  <si>
    <t>1173137</t>
  </si>
  <si>
    <t>512569237</t>
  </si>
  <si>
    <t>בנייה</t>
  </si>
  <si>
    <t>אלקו- אלקו</t>
  </si>
  <si>
    <t>694034</t>
  </si>
  <si>
    <t>520025370</t>
  </si>
  <si>
    <t>מספנות ישראל- מספנות ישראל</t>
  </si>
  <si>
    <t>1168533</t>
  </si>
  <si>
    <t>516084753</t>
  </si>
  <si>
    <t>דלק רכב- דלק רכב</t>
  </si>
  <si>
    <t>829010</t>
  </si>
  <si>
    <t>520033291</t>
  </si>
  <si>
    <t>מסחר</t>
  </si>
  <si>
    <t>אינרום- אינרום בניה</t>
  </si>
  <si>
    <t>1132356</t>
  </si>
  <si>
    <t>515001659</t>
  </si>
  <si>
    <t>לוינשטין נכסים- לוינשטין נכסים</t>
  </si>
  <si>
    <t>1119080</t>
  </si>
  <si>
    <t>511134298</t>
  </si>
  <si>
    <t>ריט 1- ריט1</t>
  </si>
  <si>
    <t>1098920</t>
  </si>
  <si>
    <t>513821488</t>
  </si>
  <si>
    <t>דלתא מותגים- דלתא מותגים</t>
  </si>
  <si>
    <t>1173699</t>
  </si>
  <si>
    <t>516250107</t>
  </si>
  <si>
    <t>פוקס- פוקס</t>
  </si>
  <si>
    <t>1087022</t>
  </si>
  <si>
    <t>512157603</t>
  </si>
  <si>
    <t>ריטיילורס- ריטיילורס</t>
  </si>
  <si>
    <t>1175488</t>
  </si>
  <si>
    <t>514211457</t>
  </si>
  <si>
    <t>רמי לוי- רמי לוי</t>
  </si>
  <si>
    <t>1104249</t>
  </si>
  <si>
    <t>513770669</t>
  </si>
  <si>
    <t>חילן- חילן</t>
  </si>
  <si>
    <t>1084698</t>
  </si>
  <si>
    <t>520039942</t>
  </si>
  <si>
    <t>שרותי מידע</t>
  </si>
  <si>
    <t>ישראכרט- ישראכרט</t>
  </si>
  <si>
    <t>1157403</t>
  </si>
  <si>
    <t>510706153</t>
  </si>
  <si>
    <t>שרותים פיננסים</t>
  </si>
  <si>
    <t>סה"כ מניות היתר</t>
  </si>
  <si>
    <t>נאוי- נאוי</t>
  </si>
  <si>
    <t>208017</t>
  </si>
  <si>
    <t>520036070</t>
  </si>
  <si>
    <t>אשראי חוץ בנקאי</t>
  </si>
  <si>
    <t>פננטפארק- פננטפארק</t>
  </si>
  <si>
    <t>1142405</t>
  </si>
  <si>
    <t>1504619</t>
  </si>
  <si>
    <t>אימאג'סט- אימאג'סט אינטרנשיונל</t>
  </si>
  <si>
    <t>1183813</t>
  </si>
  <si>
    <t>512737560</t>
  </si>
  <si>
    <t>יעקובי קבוצה- יעקובי קבוצה</t>
  </si>
  <si>
    <t>1142421</t>
  </si>
  <si>
    <t>514010081</t>
  </si>
  <si>
    <t>צרפתי- צרפתי</t>
  </si>
  <si>
    <t>425017</t>
  </si>
  <si>
    <t>520039090</t>
  </si>
  <si>
    <t>כלל משקאות- כלל משקאות</t>
  </si>
  <si>
    <t>1147685</t>
  </si>
  <si>
    <t>515818524</t>
  </si>
  <si>
    <t>מזון</t>
  </si>
  <si>
    <t>וילאר- וילאר</t>
  </si>
  <si>
    <t>416016</t>
  </si>
  <si>
    <t>520038910</t>
  </si>
  <si>
    <t>גלובל כנפיים- גלובל כנפיים</t>
  </si>
  <si>
    <t>1141316</t>
  </si>
  <si>
    <t>513342444</t>
  </si>
  <si>
    <t>שרותים</t>
  </si>
  <si>
    <t>הולמס פלייס- הולמס פלייס</t>
  </si>
  <si>
    <t>1142587</t>
  </si>
  <si>
    <t>512466723</t>
  </si>
  <si>
    <t>סה"כ call 001 אופציות</t>
  </si>
  <si>
    <t>PALO ALTO NETWO</t>
  </si>
  <si>
    <t>US6974351057</t>
  </si>
  <si>
    <t>4723</t>
  </si>
  <si>
    <t>Software &amp; Services</t>
  </si>
  <si>
    <t>WIX -  WIX.COM- WIX.COM</t>
  </si>
  <si>
    <t>IL0011301780</t>
  </si>
  <si>
    <t>NASDAQ</t>
  </si>
  <si>
    <t>2275</t>
  </si>
  <si>
    <t>IWG PLC</t>
  </si>
  <si>
    <t>JE00BYVQYS01</t>
  </si>
  <si>
    <t>LSE</t>
  </si>
  <si>
    <t>5280</t>
  </si>
  <si>
    <t>Commercial &amp; Pro Services</t>
  </si>
  <si>
    <t>CATERPILLAR</t>
  </si>
  <si>
    <t>US1491231015</t>
  </si>
  <si>
    <t>4923</t>
  </si>
  <si>
    <t>Other</t>
  </si>
  <si>
    <t>ELOXX PHARMACEUTICALS-ELO</t>
  </si>
  <si>
    <t>US29014R1032</t>
  </si>
  <si>
    <t>4962</t>
  </si>
  <si>
    <t>LGI HOMES INC</t>
  </si>
  <si>
    <t>US50187T1060</t>
  </si>
  <si>
    <t>4803</t>
  </si>
  <si>
    <t>Infineon Technologies</t>
  </si>
  <si>
    <t>DE0006231004</t>
  </si>
  <si>
    <t>5266</t>
  </si>
  <si>
    <t>Semiconductors &amp; Semicon Equip</t>
  </si>
  <si>
    <t>TSM - TAIWAN SEMICONDUCTOR- TAIWAN SEMI</t>
  </si>
  <si>
    <t>us8740391003</t>
  </si>
  <si>
    <t>5088</t>
  </si>
  <si>
    <t>MSFT -  MICROSOFT- MICROSOFT</t>
  </si>
  <si>
    <t>us5949181045</t>
  </si>
  <si>
    <t>5083</t>
  </si>
  <si>
    <t>FTNT-FORTINET INC</t>
  </si>
  <si>
    <t>US34959E1091</t>
  </si>
  <si>
    <t>4721</t>
  </si>
  <si>
    <t>Technology Hardware &amp; Equip</t>
  </si>
  <si>
    <t>SMSN LI - SAMSUNG</t>
  </si>
  <si>
    <t>US7960508882</t>
  </si>
  <si>
    <t>5093</t>
  </si>
  <si>
    <t>SONY CORP- SONY CORP</t>
  </si>
  <si>
    <t>US8356993076</t>
  </si>
  <si>
    <t>4942</t>
  </si>
  <si>
    <t>סה"כ שמחקות מדדי מניות בישראל</t>
  </si>
  <si>
    <t>סה"כ שמחקות מדדי מניות בחו"ל</t>
  </si>
  <si>
    <t>MTF סל (SP500 (4A מנוטרלת מט"ח- מגדל קרנות נאמנות</t>
  </si>
  <si>
    <t>1150572</t>
  </si>
  <si>
    <t>511303661</t>
  </si>
  <si>
    <t>מניות</t>
  </si>
  <si>
    <t>מור סל NASDAQ 100 מנוטרלת מט"ח- מור קרנות נאמנות</t>
  </si>
  <si>
    <t>1165844</t>
  </si>
  <si>
    <t>514884485</t>
  </si>
  <si>
    <t>MVIS US Listed semico 25 (4D) ETF קסם- קסם קרנות נאמנות</t>
  </si>
  <si>
    <t>1174119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</si>
  <si>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</si>
  <si>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</si>
  <si>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</si>
  <si>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</si>
  <si>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</si>
  <si>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EWY - SOUTH KOREA- BlackRock</t>
  </si>
  <si>
    <t>US4642867729</t>
  </si>
  <si>
    <t>2235</t>
  </si>
  <si>
    <t>GLOBAL X COPPER- GLOBAL X</t>
  </si>
  <si>
    <t>US37954Y8306</t>
  </si>
  <si>
    <t>5099</t>
  </si>
  <si>
    <t>QQQQ - Nasdaq 100- INVESCO POWERSHARES</t>
  </si>
  <si>
    <t>US46090E1038</t>
  </si>
  <si>
    <t>1290</t>
  </si>
  <si>
    <t>XLF - Financial Select- STATE STREET-SPDRS</t>
  </si>
  <si>
    <t>US81369Y6059</t>
  </si>
  <si>
    <t>4640</t>
  </si>
  <si>
    <t>SMH US-VANECK VECTORS</t>
  </si>
  <si>
    <t>US92189F6768</t>
  </si>
  <si>
    <t>4816</t>
  </si>
  <si>
    <t>VOO US_VANGUARD S&amp;P 500</t>
  </si>
  <si>
    <t>US9229083632</t>
  </si>
  <si>
    <t>4922</t>
  </si>
  <si>
    <t>סה"כ שמחקות מדדים אחרים</t>
  </si>
  <si>
    <t>סה"כ אג"ח ממשלתי</t>
  </si>
  <si>
    <t>סה"כ אגח קונצרני</t>
  </si>
  <si>
    <t>קסם KTF (A4) 500 S&amp;P מנוטרלת מט"ח- קסם קרנות נאמנות</t>
  </si>
  <si>
    <t>5122957</t>
  </si>
  <si>
    <t>לא מדורג</t>
  </si>
  <si>
    <t>Alger Small Cap Focus Fund- ALGER SICAV</t>
  </si>
  <si>
    <t>LU1687262870</t>
  </si>
  <si>
    <t>5219</t>
  </si>
  <si>
    <t>ASHOKA INDIA OPPORTUNITIES</t>
  </si>
  <si>
    <t>IE00BH3N4915</t>
  </si>
  <si>
    <t>5223</t>
  </si>
  <si>
    <t>Comgest Growth Europe Opportunities</t>
  </si>
  <si>
    <t>IE00BHWQNN83</t>
  </si>
  <si>
    <t>4886</t>
  </si>
  <si>
    <t>COMGEST GROWTH JAPAN-YEN IA- Comgest</t>
  </si>
  <si>
    <t>IE00BQ1YBP44</t>
  </si>
  <si>
    <t>HBMN Healthcare Investment AG</t>
  </si>
  <si>
    <t>CH0012627250</t>
  </si>
  <si>
    <t>4863</t>
  </si>
  <si>
    <t>HEPTAGON-FUTURE Equity fund</t>
  </si>
  <si>
    <t>IE00BYWKMJ85</t>
  </si>
  <si>
    <t>5189</t>
  </si>
  <si>
    <t>KOTAK FUNDS-IND-KOTIMAU</t>
  </si>
  <si>
    <t>LU0675383409</t>
  </si>
  <si>
    <t>4735</t>
  </si>
  <si>
    <t>LEGG MASON JAPAN-XA</t>
  </si>
  <si>
    <t>GB00B8JYLC77</t>
  </si>
  <si>
    <t>5243</t>
  </si>
  <si>
    <t>PRIMO MILLER OPPORTUNITY</t>
  </si>
  <si>
    <t>IE00BJMHLZ33</t>
  </si>
  <si>
    <t>Spyglass US Growth Fund</t>
  </si>
  <si>
    <t>IE00BK6SB820</t>
  </si>
  <si>
    <t>5222</t>
  </si>
  <si>
    <t>TRICLAE LX Equity FUND</t>
  </si>
  <si>
    <t>LU1687402393</t>
  </si>
  <si>
    <t>5187</t>
  </si>
  <si>
    <t>UTI INDIAN DYN Equity fund</t>
  </si>
  <si>
    <t>IE00BYPC7R45</t>
  </si>
  <si>
    <t>5199</t>
  </si>
  <si>
    <t>סה"כ כתבי אופציות בישראל</t>
  </si>
  <si>
    <t>אמות אופציה 1 22/12/22- אמות</t>
  </si>
  <si>
    <t>1180546</t>
  </si>
  <si>
    <t>סה"כ כתבי אופציה בחו"ל</t>
  </si>
  <si>
    <t>סה"כ מדדים כולל מניות</t>
  </si>
  <si>
    <t>סה"כ ש"ח/מט"ח</t>
  </si>
  <si>
    <t>סה"כ ריבית</t>
  </si>
  <si>
    <t>ONAJ2 C13800 29/04/22</t>
  </si>
  <si>
    <t>BBG014CB59S7</t>
  </si>
  <si>
    <t>SCJ2C C4450 29/04/2022</t>
  </si>
  <si>
    <t>BBG0139D0MF9</t>
  </si>
  <si>
    <t>סה"כ מטבע</t>
  </si>
  <si>
    <t>סה"כ סחורות</t>
  </si>
  <si>
    <t>CORN- C Z3-14/12/23</t>
  </si>
  <si>
    <t>BBG00R1WMFC7</t>
  </si>
  <si>
    <t>FUT VAL USD - רוו"ה מחוזים</t>
  </si>
  <si>
    <t>415349</t>
  </si>
  <si>
    <t>MINI NASDAQ100-NQM2- 17/06/22</t>
  </si>
  <si>
    <t>BBG00ZLJP6H8</t>
  </si>
  <si>
    <t>S&amp;P500 E-MINI -ESM2-17/06/22</t>
  </si>
  <si>
    <t>BBG00ZLJP660</t>
  </si>
  <si>
    <t>SOYBEAN- S X3- 14/11/23</t>
  </si>
  <si>
    <t>BBG00QSFNS92</t>
  </si>
  <si>
    <t>USD HSBC OPT - שווי הוגן אופציות</t>
  </si>
  <si>
    <t>336966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</si>
  <si>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</si>
  <si>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</si>
  <si>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</si>
  <si>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</si>
  <si>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</si>
  <si>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</si>
  <si>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</si>
  <si>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</si>
  <si>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</si>
  <si>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</si>
  <si>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</si>
  <si>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</si>
  <si>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</si>
  <si>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</si>
  <si>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</si>
  <si>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</si>
  <si>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7</t>
  </si>
  <si>
    <t>1153071</t>
  </si>
  <si>
    <t>515828820</t>
  </si>
  <si>
    <t>13/08/18</t>
  </si>
  <si>
    <t>מקורות אג"ח 8 22.04.13- מקורות</t>
  </si>
  <si>
    <t>1124346</t>
  </si>
  <si>
    <t>520010869</t>
  </si>
  <si>
    <t>04/09/18</t>
  </si>
  <si>
    <t>מימון ישיר אג"ח 8-רמ- מימון ישיר 8</t>
  </si>
  <si>
    <t>1154798</t>
  </si>
  <si>
    <t>515832442</t>
  </si>
  <si>
    <t>16/09/18</t>
  </si>
  <si>
    <t>מת"ם  אגח א -רמ</t>
  </si>
  <si>
    <t>1138999</t>
  </si>
  <si>
    <t>510687403</t>
  </si>
  <si>
    <t>Aa2.il</t>
  </si>
  <si>
    <t>05/12/18</t>
  </si>
  <si>
    <t>אורמת אגח 4 - רמ</t>
  </si>
  <si>
    <t>1167212</t>
  </si>
  <si>
    <t>880326081</t>
  </si>
  <si>
    <t>אנרגיה מתחדשת</t>
  </si>
  <si>
    <t>01/07/20</t>
  </si>
  <si>
    <t>מקס איט אגחג-רמ- מקס איט</t>
  </si>
  <si>
    <t>1158799</t>
  </si>
  <si>
    <t>512905423</t>
  </si>
  <si>
    <t>גב-ים נגב אג"ח-רמ</t>
  </si>
  <si>
    <t>1151141</t>
  </si>
  <si>
    <t>514189596</t>
  </si>
  <si>
    <t>ilA+</t>
  </si>
  <si>
    <t>30/07/18</t>
  </si>
  <si>
    <t>אליהו הנפקות אג"ח א'-רמ- אליהו הנפקות</t>
  </si>
  <si>
    <t>1142009</t>
  </si>
  <si>
    <t>515703528</t>
  </si>
  <si>
    <t>A2.il</t>
  </si>
  <si>
    <t>30/10/17</t>
  </si>
  <si>
    <t>ביטוח ישיר אג"ח 11</t>
  </si>
  <si>
    <t>1138825</t>
  </si>
  <si>
    <t>520044439</t>
  </si>
  <si>
    <t>24/07/16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</si>
  <si>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</si>
  <si>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</si>
  <si>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</si>
  <si>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</si>
  <si>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</si>
  <si>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</si>
  <si>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</si>
  <si>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</si>
  <si>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BK OPPORTUNITY 5- BK OPPORTUNITY</t>
  </si>
  <si>
    <t>KYG1312R1048</t>
  </si>
  <si>
    <t>סה"כ כתבי אופציה בישראל</t>
  </si>
  <si>
    <t>סה"כ מט"ח/מט"ח</t>
  </si>
  <si>
    <t>פורוורד אירו/שקל 3.5297 04/05/22 154066</t>
  </si>
  <si>
    <t>154066</t>
  </si>
  <si>
    <t>29/03/22</t>
  </si>
  <si>
    <t>פורוורד אירו/שקל 3.5356 04/05/22 154065</t>
  </si>
  <si>
    <t>154065</t>
  </si>
  <si>
    <t>פורוורד אירו/שקל 3.5485 04/05/22 154020</t>
  </si>
  <si>
    <t>154020</t>
  </si>
  <si>
    <t>11/01/22</t>
  </si>
  <si>
    <t>פורוורד דולר/שקל 06/04/22 3.147 153980</t>
  </si>
  <si>
    <t>153980</t>
  </si>
  <si>
    <t>24/11/21</t>
  </si>
  <si>
    <t>פורוורד דולר/שקל 18/05/22 3.2641 154053</t>
  </si>
  <si>
    <t>154053</t>
  </si>
  <si>
    <t>09/03/22</t>
  </si>
  <si>
    <t>פורוורד דולר/שקל 3.1040 06/04/22 154010</t>
  </si>
  <si>
    <t>154010</t>
  </si>
  <si>
    <t>30/12/21</t>
  </si>
  <si>
    <t>פורוורד דולר/שקל 3.1252 20/04/22 154018</t>
  </si>
  <si>
    <t>154018</t>
  </si>
  <si>
    <t>פורוורד דולר/שקל 3.1578 04/05/22 154031</t>
  </si>
  <si>
    <t>154031</t>
  </si>
  <si>
    <t>01/02/22</t>
  </si>
  <si>
    <t>פורוורד דולר/שקל 3.174 04/05/22 154028</t>
  </si>
  <si>
    <t>154028</t>
  </si>
  <si>
    <t>26/01/22</t>
  </si>
  <si>
    <t>פורוורד דולר/שקל 3.217 20/04/22 154044</t>
  </si>
  <si>
    <t>154044</t>
  </si>
  <si>
    <t>23/02/22</t>
  </si>
  <si>
    <t>פורוורד דולר/שקל 3.226 04/05/22 154061</t>
  </si>
  <si>
    <t>154061</t>
  </si>
  <si>
    <t>23/03/22</t>
  </si>
  <si>
    <t>שטרלינג/שקל 10.07.28 שער 4.05 153359</t>
  </si>
  <si>
    <t>153359</t>
  </si>
  <si>
    <t>10/07/20</t>
  </si>
  <si>
    <t>סה"כ כנגד חסכון עמיתים/מבוטחים</t>
  </si>
  <si>
    <t>לא</t>
  </si>
  <si>
    <t>1311</t>
  </si>
  <si>
    <t>AA+</t>
  </si>
  <si>
    <t>22/03/22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</si>
  <si>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</si>
  <si>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</si>
  <si>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</si>
  <si>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</si>
  <si>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</si>
  <si>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</si>
  <si>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</si>
  <si>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</si>
  <si>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</si>
  <si>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</si>
  <si>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</si>
  <si>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</si>
  <si>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</si>
  <si>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</si>
  <si>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</si>
  <si>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</si>
  <si>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EUR HSBC - בטחונות</t>
  </si>
  <si>
    <t>327064</t>
  </si>
  <si>
    <t>MONEY USD HSBC - בטחונות</t>
  </si>
  <si>
    <t>415323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</si>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</sst>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19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425630.64108340559</v>
      </c>
      <c r="D11" s="76">
        <f>C11/$C$42</f>
        <v>8.6661070801372891E-2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1740995.4373899</v>
      </c>
      <c r="D13" s="78">
        <f t="shared" ref="D13:D22" si="0">C13/$C$42</f>
        <v>0.35447760170759857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756057.44236470165</v>
      </c>
      <c r="D15" s="78">
        <f t="shared" si="0"/>
        <v>0.15393804209183573</v>
      </c>
    </row>
    <row r="16" spans="1:36">
      <c r="A16" s="10" t="s">
        <v>13</v>
      </c>
      <c r="B16" s="70" t="s">
        <v>19</v>
      </c>
      <c r="C16" s="77">
        <v>676981.00728087605</v>
      </c>
      <c r="D16" s="78">
        <f t="shared" si="0"/>
        <v>0.13783758343576658</v>
      </c>
    </row>
    <row r="17" spans="1:4">
      <c r="A17" s="10" t="s">
        <v>13</v>
      </c>
      <c r="B17" s="70" t="s">
        <v>195</v>
      </c>
      <c r="C17" s="77">
        <v>797090.06105400005</v>
      </c>
      <c r="D17" s="78">
        <f t="shared" si="0"/>
        <v>0.16229254087591696</v>
      </c>
    </row>
    <row r="18" spans="1:4">
      <c r="A18" s="10" t="s">
        <v>13</v>
      </c>
      <c r="B18" s="70" t="s">
        <v>20</v>
      </c>
      <c r="C18" s="77">
        <v>184223.05500506249</v>
      </c>
      <c r="D18" s="78">
        <f t="shared" si="0"/>
        <v>3.7508970623922902E-2</v>
      </c>
    </row>
    <row r="19" spans="1:4">
      <c r="A19" s="10" t="s">
        <v>13</v>
      </c>
      <c r="B19" s="70" t="s">
        <v>21</v>
      </c>
      <c r="C19" s="77">
        <v>16.493760000000002</v>
      </c>
      <c r="D19" s="78">
        <f t="shared" si="0"/>
        <v>3.3582330903210444E-6</v>
      </c>
    </row>
    <row r="20" spans="1:4">
      <c r="A20" s="10" t="s">
        <v>13</v>
      </c>
      <c r="B20" s="70" t="s">
        <v>22</v>
      </c>
      <c r="C20" s="77">
        <v>-2.6796070799999998E-2</v>
      </c>
      <c r="D20" s="78">
        <f t="shared" si="0"/>
        <v>-5.4558482511656213E-9</v>
      </c>
    </row>
    <row r="21" spans="1:4">
      <c r="A21" s="10" t="s">
        <v>13</v>
      </c>
      <c r="B21" s="70" t="s">
        <v>23</v>
      </c>
      <c r="C21" s="77">
        <v>68848.180464425459</v>
      </c>
      <c r="D21" s="78">
        <f t="shared" si="0"/>
        <v>1.4017921798548568E-2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80907.75046363</v>
      </c>
      <c r="D26" s="78">
        <f t="shared" si="1"/>
        <v>1.6473325965116508E-2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5099.301066</v>
      </c>
      <c r="D28" s="78">
        <f t="shared" si="1"/>
        <v>1.0382497124579583E-3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5620.9811284160623</v>
      </c>
      <c r="D31" s="78">
        <f t="shared" si="1"/>
        <v>1.1444670484787546E-3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98928.847570366095</v>
      </c>
      <c r="D33" s="78">
        <f t="shared" si="1"/>
        <v>2.014253447959289E-2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71040.730159468003</v>
      </c>
      <c r="D37" s="78">
        <f t="shared" si="1"/>
        <v>1.4464338682149712E-2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4911439.9019941799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3.4344000000000001</v>
      </c>
    </row>
    <row r="48" spans="1:4">
      <c r="C48" t="s">
        <v>201</v>
      </c>
      <c r="D48">
        <v>0.47370000000000001</v>
      </c>
    </row>
    <row r="49" spans="3:4">
      <c r="C49" t="s">
        <v>110</v>
      </c>
      <c r="D49">
        <v>3.5236000000000001</v>
      </c>
    </row>
    <row r="50" spans="3:4">
      <c r="C50" t="s">
        <v>202</v>
      </c>
      <c r="D50">
        <v>0.36349999999999999</v>
      </c>
    </row>
    <row r="51" spans="3:4">
      <c r="C51" t="s">
        <v>203</v>
      </c>
      <c r="D51">
        <v>2.6069999999999999E-2</v>
      </c>
    </row>
    <row r="52" spans="3:4">
      <c r="C52" t="s">
        <v>204</v>
      </c>
      <c r="D52">
        <v>0.40560000000000002</v>
      </c>
    </row>
    <row r="53" spans="3:4">
      <c r="C53" t="s">
        <v>106</v>
      </c>
      <c r="D53">
        <v>3.1760000000000002</v>
      </c>
    </row>
    <row r="54" spans="3:4">
      <c r="C54" t="s">
        <v>113</v>
      </c>
      <c r="D54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-19200</v>
      </c>
      <c r="H11" s="7"/>
      <c r="I11" s="75">
        <v>-2.6796070799999998E-2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-19200</v>
      </c>
      <c r="I21" s="81">
        <v>-2.6796070799999998E-2</v>
      </c>
      <c r="K21" s="80">
        <v>1</v>
      </c>
      <c r="L21" s="80">
        <v>0</v>
      </c>
    </row>
    <row r="22" spans="2:12">
      <c r="B22" s="79" t="s">
        <v>733</v>
      </c>
      <c r="C22" s="16"/>
      <c r="D22" s="16"/>
      <c r="E22" s="16"/>
      <c r="G22" s="81">
        <v>-19200</v>
      </c>
      <c r="I22" s="81">
        <v>-2.6796070799999998E-2</v>
      </c>
      <c r="K22" s="80">
        <v>1</v>
      </c>
      <c r="L22" s="80">
        <v>0</v>
      </c>
    </row>
    <row r="23" spans="2:12">
      <c r="B23" t="s">
        <v>736</v>
      </c>
      <c r="C23" t="s">
        <v>737</v>
      </c>
      <c r="D23" t="s">
        <v>123</v>
      </c>
      <c r="E23" t="s">
        <v>628</v>
      </c>
      <c r="F23" t="s">
        <v>106</v>
      </c>
      <c r="G23" s="77">
        <v>-5400</v>
      </c>
      <c r="H23" s="77">
        <v>0.11924999999999999</v>
      </c>
      <c r="I23" s="77">
        <v>-2.0451852E-2</v>
      </c>
      <c r="J23" s="78">
        <v>0</v>
      </c>
      <c r="K23" s="78">
        <v>0.76319999999999999</v>
      </c>
      <c r="L23" s="78">
        <v>0</v>
      </c>
    </row>
    <row r="24" spans="2:12">
      <c r="B24" t="s">
        <v>738</v>
      </c>
      <c r="C24" t="s">
        <v>739</v>
      </c>
      <c r="D24" t="s">
        <v>123</v>
      </c>
      <c r="E24" t="s">
        <v>628</v>
      </c>
      <c r="F24" t="s">
        <v>106</v>
      </c>
      <c r="G24" s="77">
        <v>-13800</v>
      </c>
      <c r="H24" s="77">
        <v>1.4475E-2</v>
      </c>
      <c r="I24" s="77">
        <v>-6.3442187999999998E-3</v>
      </c>
      <c r="J24" s="78">
        <v>0</v>
      </c>
      <c r="K24" s="78">
        <v>0.23680000000000001</v>
      </c>
      <c r="L24" s="78">
        <v>0</v>
      </c>
    </row>
    <row r="25" spans="2:12">
      <c r="B25" s="79" t="s">
        <v>740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227</v>
      </c>
      <c r="C26" t="s">
        <v>227</v>
      </c>
      <c r="D26" s="16"/>
      <c r="E26" t="s">
        <v>227</v>
      </c>
      <c r="F26" t="s">
        <v>227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735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227</v>
      </c>
      <c r="C28" t="s">
        <v>227</v>
      </c>
      <c r="D28" s="16"/>
      <c r="E28" t="s">
        <v>227</v>
      </c>
      <c r="F28" t="s">
        <v>227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741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414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B36" t="s">
        <v>287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21679186.289999999</v>
      </c>
      <c r="H11" s="25"/>
      <c r="I11" s="75">
        <v>68848.180464425459</v>
      </c>
      <c r="J11" s="76">
        <v>1</v>
      </c>
      <c r="K11" s="76">
        <v>1.4E-2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21679186.289999999</v>
      </c>
      <c r="H14" s="19"/>
      <c r="I14" s="81">
        <v>68848.180464425459</v>
      </c>
      <c r="J14" s="80">
        <v>1</v>
      </c>
      <c r="K14" s="80">
        <v>1.4E-2</v>
      </c>
      <c r="BF14" s="16" t="s">
        <v>126</v>
      </c>
    </row>
    <row r="15" spans="1:60">
      <c r="B15" t="s">
        <v>742</v>
      </c>
      <c r="C15" t="s">
        <v>743</v>
      </c>
      <c r="D15" t="s">
        <v>123</v>
      </c>
      <c r="E15" t="s">
        <v>628</v>
      </c>
      <c r="F15" t="s">
        <v>106</v>
      </c>
      <c r="G15" s="77">
        <v>306</v>
      </c>
      <c r="H15" s="77">
        <v>6.0975000000000001E-2</v>
      </c>
      <c r="I15" s="77">
        <v>5.92589196E-4</v>
      </c>
      <c r="J15" s="78">
        <v>0</v>
      </c>
      <c r="K15" s="78">
        <v>0</v>
      </c>
      <c r="BF15" s="16" t="s">
        <v>127</v>
      </c>
    </row>
    <row r="16" spans="1:60">
      <c r="B16" t="s">
        <v>744</v>
      </c>
      <c r="C16" t="s">
        <v>745</v>
      </c>
      <c r="D16" t="s">
        <v>123</v>
      </c>
      <c r="E16" t="s">
        <v>628</v>
      </c>
      <c r="F16" t="s">
        <v>106</v>
      </c>
      <c r="G16" s="77">
        <v>23964305.289999999</v>
      </c>
      <c r="H16" s="77">
        <v>100</v>
      </c>
      <c r="I16" s="77">
        <v>76110.633601039997</v>
      </c>
      <c r="J16" s="78">
        <v>1.1054999999999999</v>
      </c>
      <c r="K16" s="78">
        <v>1.55E-2</v>
      </c>
      <c r="BF16" s="16" t="s">
        <v>128</v>
      </c>
    </row>
    <row r="17" spans="2:58">
      <c r="B17" t="s">
        <v>746</v>
      </c>
      <c r="C17" t="s">
        <v>747</v>
      </c>
      <c r="D17" t="s">
        <v>123</v>
      </c>
      <c r="E17" t="s">
        <v>628</v>
      </c>
      <c r="F17" t="s">
        <v>106</v>
      </c>
      <c r="G17" s="77">
        <v>287</v>
      </c>
      <c r="H17" s="77">
        <v>1.4868749999999999</v>
      </c>
      <c r="I17" s="77">
        <v>1.3553044049999999E-2</v>
      </c>
      <c r="J17" s="78">
        <v>0</v>
      </c>
      <c r="K17" s="78">
        <v>0</v>
      </c>
      <c r="BF17" s="16" t="s">
        <v>129</v>
      </c>
    </row>
    <row r="18" spans="2:58">
      <c r="B18" t="s">
        <v>748</v>
      </c>
      <c r="C18" t="s">
        <v>749</v>
      </c>
      <c r="D18" t="s">
        <v>123</v>
      </c>
      <c r="E18" t="s">
        <v>628</v>
      </c>
      <c r="F18" t="s">
        <v>106</v>
      </c>
      <c r="G18" s="77">
        <v>832</v>
      </c>
      <c r="H18" s="77">
        <v>0.45307500000000001</v>
      </c>
      <c r="I18" s="77">
        <v>1.1972198784E-2</v>
      </c>
      <c r="J18" s="78">
        <v>0</v>
      </c>
      <c r="K18" s="78">
        <v>0</v>
      </c>
      <c r="BF18" s="16" t="s">
        <v>130</v>
      </c>
    </row>
    <row r="19" spans="2:58">
      <c r="B19" t="s">
        <v>750</v>
      </c>
      <c r="C19" t="s">
        <v>751</v>
      </c>
      <c r="D19" t="s">
        <v>123</v>
      </c>
      <c r="E19" t="s">
        <v>628</v>
      </c>
      <c r="F19" t="s">
        <v>106</v>
      </c>
      <c r="G19" s="77">
        <v>131</v>
      </c>
      <c r="H19" s="77">
        <v>0.13112499999999999</v>
      </c>
      <c r="I19" s="77">
        <v>5.4555342999999996E-4</v>
      </c>
      <c r="J19" s="78">
        <v>0</v>
      </c>
      <c r="K19" s="78">
        <v>0</v>
      </c>
      <c r="BF19" s="16" t="s">
        <v>131</v>
      </c>
    </row>
    <row r="20" spans="2:58">
      <c r="B20" t="s">
        <v>752</v>
      </c>
      <c r="C20" t="s">
        <v>753</v>
      </c>
      <c r="D20" t="s">
        <v>123</v>
      </c>
      <c r="E20" t="s">
        <v>628</v>
      </c>
      <c r="F20" t="s">
        <v>106</v>
      </c>
      <c r="G20" s="77">
        <v>-2286675</v>
      </c>
      <c r="H20" s="77">
        <v>100</v>
      </c>
      <c r="I20" s="77">
        <v>-7262.4798000000001</v>
      </c>
      <c r="J20" s="78">
        <v>-0.1055</v>
      </c>
      <c r="K20" s="78">
        <v>-1.5E-3</v>
      </c>
      <c r="BF20" s="16" t="s">
        <v>132</v>
      </c>
    </row>
    <row r="21" spans="2:58">
      <c r="B21" t="s">
        <v>234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285</v>
      </c>
      <c r="C22" s="19"/>
      <c r="D22" s="19"/>
      <c r="E22" s="19"/>
      <c r="F22" s="19"/>
      <c r="G22" s="19"/>
      <c r="H22" s="19"/>
    </row>
    <row r="23" spans="2:58">
      <c r="B23" t="s">
        <v>286</v>
      </c>
      <c r="C23" s="19"/>
      <c r="D23" s="19"/>
      <c r="E23" s="19"/>
      <c r="F23" s="19"/>
      <c r="G23" s="19"/>
      <c r="H23" s="19"/>
    </row>
    <row r="24" spans="2:58">
      <c r="B24" t="s">
        <v>287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754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755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756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755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756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761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762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763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414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765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766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767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414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768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769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6.16</v>
      </c>
      <c r="K11" s="7"/>
      <c r="L11" s="7"/>
      <c r="M11" s="76">
        <v>2.3599999999999999E-2</v>
      </c>
      <c r="N11" s="75">
        <v>69980420.5</v>
      </c>
      <c r="O11" s="7"/>
      <c r="P11" s="75">
        <v>80907.75046363</v>
      </c>
      <c r="Q11" s="7"/>
      <c r="R11" s="76">
        <v>1</v>
      </c>
      <c r="S11" s="76">
        <v>1.6400000000000001E-2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6.16</v>
      </c>
      <c r="M12" s="80">
        <v>2.3599999999999999E-2</v>
      </c>
      <c r="N12" s="81">
        <v>69980420.5</v>
      </c>
      <c r="P12" s="81">
        <v>80907.75046363</v>
      </c>
      <c r="R12" s="80">
        <v>1</v>
      </c>
      <c r="S12" s="80">
        <v>1.6400000000000001E-2</v>
      </c>
    </row>
    <row r="13" spans="2:81">
      <c r="B13" s="79" t="s">
        <v>766</v>
      </c>
      <c r="C13" s="16"/>
      <c r="D13" s="16"/>
      <c r="E13" s="16"/>
      <c r="J13" s="81">
        <v>10.79</v>
      </c>
      <c r="M13" s="80">
        <v>9.1000000000000004E-3</v>
      </c>
      <c r="N13" s="81">
        <v>21343231.829999998</v>
      </c>
      <c r="P13" s="81">
        <v>31807.210321039001</v>
      </c>
      <c r="R13" s="80">
        <v>0.3931</v>
      </c>
      <c r="S13" s="80">
        <v>6.4999999999999997E-3</v>
      </c>
    </row>
    <row r="14" spans="2:81">
      <c r="B14" t="s">
        <v>770</v>
      </c>
      <c r="C14" t="s">
        <v>771</v>
      </c>
      <c r="D14" t="s">
        <v>123</v>
      </c>
      <c r="E14" t="s">
        <v>772</v>
      </c>
      <c r="F14" t="s">
        <v>579</v>
      </c>
      <c r="G14" t="s">
        <v>297</v>
      </c>
      <c r="H14" t="s">
        <v>298</v>
      </c>
      <c r="I14" t="s">
        <v>773</v>
      </c>
      <c r="J14" s="77">
        <v>1.01</v>
      </c>
      <c r="K14" t="s">
        <v>102</v>
      </c>
      <c r="L14" s="78">
        <v>2.9499999999999998E-2</v>
      </c>
      <c r="M14" s="78">
        <v>-1.6899999999999998E-2</v>
      </c>
      <c r="N14" s="77">
        <v>408712.9</v>
      </c>
      <c r="O14" s="77">
        <v>108.57</v>
      </c>
      <c r="P14" s="77">
        <v>443.73959552999997</v>
      </c>
      <c r="Q14" s="78">
        <v>9.7000000000000003E-3</v>
      </c>
      <c r="R14" s="78">
        <v>5.4999999999999997E-3</v>
      </c>
      <c r="S14" s="78">
        <v>1E-4</v>
      </c>
    </row>
    <row r="15" spans="2:81">
      <c r="B15" t="s">
        <v>774</v>
      </c>
      <c r="C15" t="s">
        <v>775</v>
      </c>
      <c r="D15" t="s">
        <v>123</v>
      </c>
      <c r="E15" t="s">
        <v>776</v>
      </c>
      <c r="F15" t="s">
        <v>607</v>
      </c>
      <c r="G15" t="s">
        <v>297</v>
      </c>
      <c r="H15" t="s">
        <v>298</v>
      </c>
      <c r="I15" t="s">
        <v>777</v>
      </c>
      <c r="J15" s="77">
        <v>11.15</v>
      </c>
      <c r="K15" t="s">
        <v>102</v>
      </c>
      <c r="L15" s="78">
        <v>4.1000000000000002E-2</v>
      </c>
      <c r="M15" s="78">
        <v>9.7999999999999997E-3</v>
      </c>
      <c r="N15" s="77">
        <v>20250002.510000002</v>
      </c>
      <c r="O15" s="77">
        <v>151.19</v>
      </c>
      <c r="P15" s="77">
        <v>30615.978794868999</v>
      </c>
      <c r="Q15" s="78">
        <v>5.1999999999999998E-3</v>
      </c>
      <c r="R15" s="78">
        <v>0.37840000000000001</v>
      </c>
      <c r="S15" s="78">
        <v>6.1999999999999998E-3</v>
      </c>
    </row>
    <row r="16" spans="2:81">
      <c r="B16" t="s">
        <v>778</v>
      </c>
      <c r="C16" t="s">
        <v>779</v>
      </c>
      <c r="D16" t="s">
        <v>123</v>
      </c>
      <c r="E16" t="s">
        <v>780</v>
      </c>
      <c r="F16" t="s">
        <v>584</v>
      </c>
      <c r="G16" t="s">
        <v>406</v>
      </c>
      <c r="H16" t="s">
        <v>150</v>
      </c>
      <c r="I16" t="s">
        <v>781</v>
      </c>
      <c r="J16" s="77">
        <v>1.8</v>
      </c>
      <c r="K16" t="s">
        <v>102</v>
      </c>
      <c r="L16" s="78">
        <v>2.5000000000000001E-2</v>
      </c>
      <c r="M16" s="78">
        <v>-4.4999999999999997E-3</v>
      </c>
      <c r="N16" s="77">
        <v>684516.42</v>
      </c>
      <c r="O16" s="77">
        <v>109.2</v>
      </c>
      <c r="P16" s="77">
        <v>747.49193063999996</v>
      </c>
      <c r="Q16" s="78">
        <v>7.0000000000000001E-3</v>
      </c>
      <c r="R16" s="78">
        <v>9.1999999999999998E-3</v>
      </c>
      <c r="S16" s="78">
        <v>2.0000000000000001E-4</v>
      </c>
    </row>
    <row r="17" spans="2:19">
      <c r="B17" s="79" t="s">
        <v>767</v>
      </c>
      <c r="C17" s="16"/>
      <c r="D17" s="16"/>
      <c r="E17" s="16"/>
      <c r="J17" s="81">
        <v>3.16</v>
      </c>
      <c r="M17" s="80">
        <v>3.2899999999999999E-2</v>
      </c>
      <c r="N17" s="81">
        <v>48637188.670000002</v>
      </c>
      <c r="P17" s="81">
        <v>49100.540142591002</v>
      </c>
      <c r="R17" s="80">
        <v>0.6069</v>
      </c>
      <c r="S17" s="80">
        <v>0.01</v>
      </c>
    </row>
    <row r="18" spans="2:19">
      <c r="B18" t="s">
        <v>782</v>
      </c>
      <c r="C18" t="s">
        <v>783</v>
      </c>
      <c r="D18" t="s">
        <v>123</v>
      </c>
      <c r="E18" t="s">
        <v>784</v>
      </c>
      <c r="F18" t="s">
        <v>349</v>
      </c>
      <c r="G18" t="s">
        <v>785</v>
      </c>
      <c r="H18" t="s">
        <v>150</v>
      </c>
      <c r="I18" t="s">
        <v>786</v>
      </c>
      <c r="J18" s="77">
        <v>3.45</v>
      </c>
      <c r="K18" t="s">
        <v>102</v>
      </c>
      <c r="L18" s="78">
        <v>3.1E-2</v>
      </c>
      <c r="M18" s="78">
        <v>2.7699999999999999E-2</v>
      </c>
      <c r="N18" s="77">
        <v>12518833.35</v>
      </c>
      <c r="O18" s="77">
        <v>101.22</v>
      </c>
      <c r="P18" s="77">
        <v>12671.56311687</v>
      </c>
      <c r="Q18" s="78">
        <v>1.54E-2</v>
      </c>
      <c r="R18" s="78">
        <v>0.15659999999999999</v>
      </c>
      <c r="S18" s="78">
        <v>2.5999999999999999E-3</v>
      </c>
    </row>
    <row r="19" spans="2:19">
      <c r="B19" t="s">
        <v>787</v>
      </c>
      <c r="C19" t="s">
        <v>788</v>
      </c>
      <c r="D19" t="s">
        <v>123</v>
      </c>
      <c r="E19" t="s">
        <v>789</v>
      </c>
      <c r="F19" t="s">
        <v>790</v>
      </c>
      <c r="G19" t="s">
        <v>382</v>
      </c>
      <c r="H19" t="s">
        <v>298</v>
      </c>
      <c r="I19" t="s">
        <v>791</v>
      </c>
      <c r="J19" s="77">
        <v>4.2300000000000004</v>
      </c>
      <c r="K19" t="s">
        <v>102</v>
      </c>
      <c r="L19" s="78">
        <v>3.3500000000000002E-2</v>
      </c>
      <c r="M19" s="78">
        <v>3.5400000000000001E-2</v>
      </c>
      <c r="N19" s="77">
        <v>15000000</v>
      </c>
      <c r="O19" s="77">
        <v>100.3</v>
      </c>
      <c r="P19" s="77">
        <v>15045</v>
      </c>
      <c r="Q19" s="78">
        <v>1.4999999999999999E-2</v>
      </c>
      <c r="R19" s="78">
        <v>0.186</v>
      </c>
      <c r="S19" s="78">
        <v>3.0999999999999999E-3</v>
      </c>
    </row>
    <row r="20" spans="2:19">
      <c r="B20" t="s">
        <v>792</v>
      </c>
      <c r="C20" t="s">
        <v>793</v>
      </c>
      <c r="D20" t="s">
        <v>123</v>
      </c>
      <c r="E20" t="s">
        <v>794</v>
      </c>
      <c r="F20" t="s">
        <v>579</v>
      </c>
      <c r="G20" t="s">
        <v>382</v>
      </c>
      <c r="H20" t="s">
        <v>298</v>
      </c>
      <c r="I20" t="s">
        <v>430</v>
      </c>
      <c r="J20" s="77">
        <v>0.17</v>
      </c>
      <c r="K20" t="s">
        <v>102</v>
      </c>
      <c r="L20" s="78">
        <v>1.14E-2</v>
      </c>
      <c r="M20" s="78">
        <v>5.7000000000000002E-3</v>
      </c>
      <c r="N20" s="77">
        <v>1501200.01</v>
      </c>
      <c r="O20" s="77">
        <v>100.28</v>
      </c>
      <c r="P20" s="77">
        <v>1505.4033700279999</v>
      </c>
      <c r="Q20" s="78">
        <v>1.8800000000000001E-2</v>
      </c>
      <c r="R20" s="78">
        <v>1.8599999999999998E-2</v>
      </c>
      <c r="S20" s="78">
        <v>2.9999999999999997E-4</v>
      </c>
    </row>
    <row r="21" spans="2:19">
      <c r="B21" t="s">
        <v>795</v>
      </c>
      <c r="C21" t="s">
        <v>796</v>
      </c>
      <c r="D21" t="s">
        <v>123</v>
      </c>
      <c r="E21" t="s">
        <v>797</v>
      </c>
      <c r="F21" t="s">
        <v>349</v>
      </c>
      <c r="G21" t="s">
        <v>798</v>
      </c>
      <c r="H21" t="s">
        <v>298</v>
      </c>
      <c r="I21" t="s">
        <v>799</v>
      </c>
      <c r="J21" s="77">
        <v>2.5</v>
      </c>
      <c r="K21" t="s">
        <v>102</v>
      </c>
      <c r="L21" s="78">
        <v>3.5499999999999997E-2</v>
      </c>
      <c r="M21" s="78">
        <v>2.9100000000000001E-2</v>
      </c>
      <c r="N21" s="77">
        <v>5940000.0099999998</v>
      </c>
      <c r="O21" s="77">
        <v>102.53</v>
      </c>
      <c r="P21" s="77">
        <v>6090.2820102530004</v>
      </c>
      <c r="Q21" s="78">
        <v>2.1100000000000001E-2</v>
      </c>
      <c r="R21" s="78">
        <v>7.5300000000000006E-2</v>
      </c>
      <c r="S21" s="78">
        <v>1.1999999999999999E-3</v>
      </c>
    </row>
    <row r="22" spans="2:19">
      <c r="B22" t="s">
        <v>800</v>
      </c>
      <c r="C22" t="s">
        <v>801</v>
      </c>
      <c r="D22" t="s">
        <v>123</v>
      </c>
      <c r="E22" t="s">
        <v>802</v>
      </c>
      <c r="F22" t="s">
        <v>492</v>
      </c>
      <c r="G22" t="s">
        <v>803</v>
      </c>
      <c r="H22" t="s">
        <v>150</v>
      </c>
      <c r="I22" t="s">
        <v>804</v>
      </c>
      <c r="J22" s="77">
        <v>2.23</v>
      </c>
      <c r="K22" t="s">
        <v>102</v>
      </c>
      <c r="L22" s="78">
        <v>4.1000000000000002E-2</v>
      </c>
      <c r="M22" s="78">
        <v>3.9800000000000002E-2</v>
      </c>
      <c r="N22" s="77">
        <v>12347155.300000001</v>
      </c>
      <c r="O22" s="77">
        <v>100.48</v>
      </c>
      <c r="P22" s="77">
        <v>12406.421645439999</v>
      </c>
      <c r="Q22" s="78">
        <v>1.4200000000000001E-2</v>
      </c>
      <c r="R22" s="78">
        <v>0.15329999999999999</v>
      </c>
      <c r="S22" s="78">
        <v>2.5000000000000001E-3</v>
      </c>
    </row>
    <row r="23" spans="2:19">
      <c r="B23" t="s">
        <v>805</v>
      </c>
      <c r="C23" t="s">
        <v>806</v>
      </c>
      <c r="D23" t="s">
        <v>123</v>
      </c>
      <c r="E23" t="s">
        <v>807</v>
      </c>
      <c r="F23" t="s">
        <v>510</v>
      </c>
      <c r="G23" t="s">
        <v>803</v>
      </c>
      <c r="H23" t="s">
        <v>150</v>
      </c>
      <c r="I23" t="s">
        <v>808</v>
      </c>
      <c r="J23" s="77">
        <v>3.48</v>
      </c>
      <c r="K23" t="s">
        <v>102</v>
      </c>
      <c r="L23" s="78">
        <v>4.5999999999999999E-2</v>
      </c>
      <c r="M23" s="78">
        <v>3.8399999999999997E-2</v>
      </c>
      <c r="N23" s="77">
        <v>1330000</v>
      </c>
      <c r="O23" s="77">
        <v>103.9</v>
      </c>
      <c r="P23" s="77">
        <v>1381.87</v>
      </c>
      <c r="Q23" s="78">
        <v>2.3E-3</v>
      </c>
      <c r="R23" s="78">
        <v>1.7100000000000001E-2</v>
      </c>
      <c r="S23" s="78">
        <v>2.9999999999999997E-4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414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7">
        <v>0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232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291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J30" s="77">
        <v>0</v>
      </c>
      <c r="K30" t="s">
        <v>227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292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J32" s="77">
        <v>0</v>
      </c>
      <c r="K32" t="s">
        <v>227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234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B36" t="s">
        <v>287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selection activeCell="B31" sqref="B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1500000</v>
      </c>
      <c r="G11" s="7"/>
      <c r="H11" s="75">
        <v>5099.301066</v>
      </c>
      <c r="I11" s="7"/>
      <c r="J11" s="76">
        <v>1</v>
      </c>
      <c r="K11" s="76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809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810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811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812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1500000</v>
      </c>
      <c r="H21" s="81">
        <v>5099.301066</v>
      </c>
      <c r="J21" s="80">
        <v>1</v>
      </c>
      <c r="K21" s="80">
        <v>1E-3</v>
      </c>
    </row>
    <row r="22" spans="2:11">
      <c r="B22" s="79" t="s">
        <v>813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814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815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816</v>
      </c>
      <c r="C28" s="16"/>
      <c r="F28" s="81">
        <v>1500000</v>
      </c>
      <c r="H28" s="81">
        <v>5099.301066</v>
      </c>
      <c r="J28" s="80">
        <v>1</v>
      </c>
      <c r="K28" s="80">
        <v>1E-3</v>
      </c>
    </row>
    <row r="29" spans="2:11">
      <c r="B29" t="s">
        <v>817</v>
      </c>
      <c r="C29" t="s">
        <v>818</v>
      </c>
      <c r="D29" t="s">
        <v>110</v>
      </c>
      <c r="E29" t="s">
        <v>351</v>
      </c>
      <c r="F29" s="77">
        <v>1500000</v>
      </c>
      <c r="G29" s="77">
        <v>96.478999999999999</v>
      </c>
      <c r="H29" s="77">
        <v>5099.301066</v>
      </c>
      <c r="I29" s="78">
        <v>2.6100000000000002E-2</v>
      </c>
      <c r="J29" s="78">
        <v>1</v>
      </c>
      <c r="K29" s="78">
        <v>1E-3</v>
      </c>
    </row>
    <row r="30" spans="2:11">
      <c r="B30" t="s">
        <v>234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819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735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K12:L3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J12+J34</f>
        <v>425630.64108340559</v>
      </c>
      <c r="K11" s="76">
        <f>J11/$J$11</f>
        <v>1</v>
      </c>
      <c r="L11" s="76">
        <f>J11/'סכום נכסי הקרן'!$C$42</f>
        <v>8.6661070801372891E-2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J13+J16+J24+J26+J28+J30+J32</f>
        <v>425630.64108340559</v>
      </c>
      <c r="K12" s="80">
        <f t="shared" ref="K12:K38" si="0">J12/$J$11</f>
        <v>1</v>
      </c>
      <c r="L12" s="80">
        <f>J12/'סכום נכסי הקרן'!$C$42</f>
        <v>8.6661070801372891E-2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346311.65255000029</v>
      </c>
      <c r="K13" s="80">
        <f t="shared" si="0"/>
        <v>0.8136436128482063</v>
      </c>
      <c r="L13" s="80">
        <f>J13/'סכום נכסי הקרן'!$C$42</f>
        <v>7.0511226740123237E-2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150</v>
      </c>
      <c r="G14" t="s">
        <v>102</v>
      </c>
      <c r="H14" s="78">
        <v>0</v>
      </c>
      <c r="I14" s="78">
        <v>0</v>
      </c>
      <c r="J14" s="77">
        <f>353235.35276-7075.81202999968</f>
        <v>346159.5407300003</v>
      </c>
      <c r="K14" s="78">
        <f t="shared" si="0"/>
        <v>0.81328623298567382</v>
      </c>
      <c r="L14" s="78">
        <f>J14/'סכום נכסי הקרן'!$C$42</f>
        <v>7.0480255818553328E-2</v>
      </c>
    </row>
    <row r="15" spans="2:13">
      <c r="B15" t="s">
        <v>211</v>
      </c>
      <c r="C15" t="s">
        <v>208</v>
      </c>
      <c r="D15" t="s">
        <v>209</v>
      </c>
      <c r="E15" t="s">
        <v>210</v>
      </c>
      <c r="F15" t="s">
        <v>150</v>
      </c>
      <c r="G15" t="s">
        <v>102</v>
      </c>
      <c r="H15" s="78">
        <v>0</v>
      </c>
      <c r="I15" s="78">
        <v>0</v>
      </c>
      <c r="J15" s="77">
        <v>152.11181999999999</v>
      </c>
      <c r="K15" s="78">
        <f t="shared" si="0"/>
        <v>3.5737986253248273E-4</v>
      </c>
      <c r="L15" s="78">
        <f>J15/'סכום נכסי הקרן'!$C$42</f>
        <v>3.0970921569912399E-5</v>
      </c>
    </row>
    <row r="16" spans="2:13">
      <c r="B16" s="79" t="s">
        <v>212</v>
      </c>
      <c r="D16" s="16"/>
      <c r="I16" s="80">
        <v>0</v>
      </c>
      <c r="J16" s="81">
        <v>79318.988533405296</v>
      </c>
      <c r="K16" s="80">
        <f t="shared" si="0"/>
        <v>0.18635638715179373</v>
      </c>
      <c r="L16" s="80">
        <f>J16/'סכום נכסי הקרן'!$C$42</f>
        <v>1.6149844061249655E-2</v>
      </c>
    </row>
    <row r="17" spans="2:12">
      <c r="B17" t="s">
        <v>213</v>
      </c>
      <c r="C17" t="s">
        <v>214</v>
      </c>
      <c r="D17" t="s">
        <v>209</v>
      </c>
      <c r="E17" t="s">
        <v>210</v>
      </c>
      <c r="F17" t="s">
        <v>150</v>
      </c>
      <c r="G17" t="s">
        <v>110</v>
      </c>
      <c r="H17" s="78">
        <v>0</v>
      </c>
      <c r="I17" s="78">
        <v>0</v>
      </c>
      <c r="J17" s="77">
        <v>133.95955531600001</v>
      </c>
      <c r="K17" s="78">
        <f t="shared" si="0"/>
        <v>3.1473193512341518E-4</v>
      </c>
      <c r="L17" s="78">
        <f>J17/'סכום נכסי הקרן'!$C$42</f>
        <v>2.727500651318338E-5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150</v>
      </c>
      <c r="G18" t="s">
        <v>106</v>
      </c>
      <c r="H18" s="78">
        <v>0</v>
      </c>
      <c r="I18" s="78">
        <v>0</v>
      </c>
      <c r="J18" s="77">
        <v>56502.362803999997</v>
      </c>
      <c r="K18" s="78">
        <f t="shared" si="0"/>
        <v>0.13274975377754331</v>
      </c>
      <c r="L18" s="78">
        <f>J18/'סכום נכסי הקרן'!$C$42</f>
        <v>1.15042358109805E-2</v>
      </c>
    </row>
    <row r="19" spans="2:12">
      <c r="B19" t="s">
        <v>217</v>
      </c>
      <c r="C19" t="s">
        <v>216</v>
      </c>
      <c r="D19" t="s">
        <v>209</v>
      </c>
      <c r="E19" t="s">
        <v>210</v>
      </c>
      <c r="F19" t="s">
        <v>150</v>
      </c>
      <c r="G19" t="s">
        <v>106</v>
      </c>
      <c r="H19" s="78">
        <v>0</v>
      </c>
      <c r="I19" s="78">
        <v>0</v>
      </c>
      <c r="J19" s="77">
        <v>22395.872294320001</v>
      </c>
      <c r="K19" s="78">
        <f t="shared" si="0"/>
        <v>5.2618092149835045E-2</v>
      </c>
      <c r="L19" s="78">
        <f>J19/'סכום נכסי הקרן'!$C$42</f>
        <v>4.559940209230018E-3</v>
      </c>
    </row>
    <row r="20" spans="2:12">
      <c r="B20" t="s">
        <v>218</v>
      </c>
      <c r="C20" t="s">
        <v>219</v>
      </c>
      <c r="D20" t="s">
        <v>209</v>
      </c>
      <c r="E20" t="s">
        <v>210</v>
      </c>
      <c r="F20" t="s">
        <v>150</v>
      </c>
      <c r="G20" t="s">
        <v>204</v>
      </c>
      <c r="H20" s="78">
        <v>0</v>
      </c>
      <c r="I20" s="78">
        <v>0</v>
      </c>
      <c r="J20" s="77">
        <v>4.0559999999999998E-6</v>
      </c>
      <c r="K20" s="78">
        <f t="shared" si="0"/>
        <v>9.5293891193449009E-12</v>
      </c>
      <c r="L20" s="78">
        <f>J20/'סכום נכסי הקרן'!$C$42</f>
        <v>8.2582706516538096E-13</v>
      </c>
    </row>
    <row r="21" spans="2:12">
      <c r="B21" t="s">
        <v>220</v>
      </c>
      <c r="C21" t="s">
        <v>221</v>
      </c>
      <c r="D21" t="s">
        <v>209</v>
      </c>
      <c r="E21" t="s">
        <v>210</v>
      </c>
      <c r="F21" t="s">
        <v>150</v>
      </c>
      <c r="G21" t="s">
        <v>203</v>
      </c>
      <c r="H21" s="78">
        <v>0</v>
      </c>
      <c r="I21" s="78">
        <v>0</v>
      </c>
      <c r="J21" s="77">
        <v>2.0595299999999999E-5</v>
      </c>
      <c r="K21" s="78">
        <f t="shared" si="0"/>
        <v>4.8387728730188368E-11</v>
      </c>
      <c r="L21" s="78">
        <f>J21/'סכום נכסי הקרן'!$C$42</f>
        <v>4.1933323854044797E-12</v>
      </c>
    </row>
    <row r="22" spans="2:12">
      <c r="B22" t="s">
        <v>222</v>
      </c>
      <c r="C22" t="s">
        <v>223</v>
      </c>
      <c r="D22" t="s">
        <v>209</v>
      </c>
      <c r="E22" t="s">
        <v>210</v>
      </c>
      <c r="F22" t="s">
        <v>150</v>
      </c>
      <c r="G22" t="s">
        <v>201</v>
      </c>
      <c r="H22" s="78">
        <v>0</v>
      </c>
      <c r="I22" s="78">
        <v>0</v>
      </c>
      <c r="J22" s="77">
        <v>286.793844213</v>
      </c>
      <c r="K22" s="78">
        <f t="shared" si="0"/>
        <v>6.7380920575405793E-4</v>
      </c>
      <c r="L22" s="78">
        <f>J22/'סכום נכסי הקרן'!$C$42</f>
        <v>5.8393027286469249E-5</v>
      </c>
    </row>
    <row r="23" spans="2:12">
      <c r="B23" t="s">
        <v>224</v>
      </c>
      <c r="C23" t="s">
        <v>225</v>
      </c>
      <c r="D23" t="s">
        <v>209</v>
      </c>
      <c r="E23" t="s">
        <v>210</v>
      </c>
      <c r="F23" t="s">
        <v>150</v>
      </c>
      <c r="G23" t="s">
        <v>202</v>
      </c>
      <c r="H23" s="78">
        <v>0</v>
      </c>
      <c r="I23" s="78">
        <v>0</v>
      </c>
      <c r="J23" s="77">
        <v>1.0905E-5</v>
      </c>
      <c r="K23" s="78">
        <f t="shared" si="0"/>
        <v>2.5620805805339287E-11</v>
      </c>
      <c r="L23" s="78">
        <f>J23/'סכום נכסי הקרן'!$C$42</f>
        <v>2.2203264658847335E-12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227</v>
      </c>
      <c r="C25" t="s">
        <v>227</v>
      </c>
      <c r="D25" s="16"/>
      <c r="E25" t="s">
        <v>227</v>
      </c>
      <c r="G25" t="s">
        <v>227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227</v>
      </c>
      <c r="C31" t="s">
        <v>227</v>
      </c>
      <c r="D31" s="16"/>
      <c r="E31" t="s">
        <v>227</v>
      </c>
      <c r="G31" t="s">
        <v>227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227</v>
      </c>
      <c r="C33" t="s">
        <v>227</v>
      </c>
      <c r="D33" s="16"/>
      <c r="E33" t="s">
        <v>227</v>
      </c>
      <c r="G33" t="s">
        <v>227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s="79" t="s">
        <v>233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227</v>
      </c>
      <c r="C36" t="s">
        <v>227</v>
      </c>
      <c r="D36" s="16"/>
      <c r="E36" t="s">
        <v>227</v>
      </c>
      <c r="G36" t="s">
        <v>227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79" t="s">
        <v>231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227</v>
      </c>
      <c r="C38" t="s">
        <v>227</v>
      </c>
      <c r="D38" s="16"/>
      <c r="E38" t="s">
        <v>227</v>
      </c>
      <c r="G38" t="s">
        <v>227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t="s">
        <v>234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-181812425.69999999</v>
      </c>
      <c r="H11" s="7"/>
      <c r="I11" s="75">
        <v>5620.9811284160623</v>
      </c>
      <c r="J11" s="76">
        <v>1</v>
      </c>
      <c r="K11" s="76">
        <v>1.1000000000000001E-3</v>
      </c>
      <c r="AW11" s="16"/>
    </row>
    <row r="12" spans="2:49">
      <c r="B12" s="79" t="s">
        <v>205</v>
      </c>
      <c r="C12" s="16"/>
      <c r="D12" s="16"/>
      <c r="G12" s="81">
        <v>-181812425.69999999</v>
      </c>
      <c r="I12" s="81">
        <v>5620.9811284160623</v>
      </c>
      <c r="J12" s="80">
        <v>1</v>
      </c>
      <c r="K12" s="80">
        <v>1.1000000000000001E-3</v>
      </c>
    </row>
    <row r="13" spans="2:49">
      <c r="B13" s="79" t="s">
        <v>733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734</v>
      </c>
      <c r="C15" s="16"/>
      <c r="D15" s="16"/>
      <c r="G15" s="81">
        <v>-181812425.69999999</v>
      </c>
      <c r="I15" s="81">
        <v>5620.9811284160623</v>
      </c>
      <c r="J15" s="80">
        <v>1</v>
      </c>
      <c r="K15" s="80">
        <v>1.1000000000000001E-3</v>
      </c>
    </row>
    <row r="16" spans="2:49">
      <c r="B16" t="s">
        <v>821</v>
      </c>
      <c r="C16" t="s">
        <v>822</v>
      </c>
      <c r="D16" t="s">
        <v>123</v>
      </c>
      <c r="E16" t="s">
        <v>110</v>
      </c>
      <c r="F16" t="s">
        <v>823</v>
      </c>
      <c r="G16" s="77">
        <v>4650000</v>
      </c>
      <c r="H16" s="77">
        <v>-0.43782395461759999</v>
      </c>
      <c r="I16" s="77">
        <v>-20.358813889718402</v>
      </c>
      <c r="J16" s="78">
        <v>-3.5999999999999999E-3</v>
      </c>
      <c r="K16" s="78">
        <v>0</v>
      </c>
    </row>
    <row r="17" spans="2:11">
      <c r="B17" t="s">
        <v>824</v>
      </c>
      <c r="C17" t="s">
        <v>825</v>
      </c>
      <c r="D17" t="s">
        <v>123</v>
      </c>
      <c r="E17" t="s">
        <v>110</v>
      </c>
      <c r="F17" t="s">
        <v>823</v>
      </c>
      <c r="G17" s="77">
        <v>2111000</v>
      </c>
      <c r="H17" s="77">
        <v>-1.0279481310193557</v>
      </c>
      <c r="I17" s="77">
        <v>-21.6999850458186</v>
      </c>
      <c r="J17" s="78">
        <v>-3.8999999999999998E-3</v>
      </c>
      <c r="K17" s="78">
        <v>0</v>
      </c>
    </row>
    <row r="18" spans="2:11">
      <c r="B18" t="s">
        <v>826</v>
      </c>
      <c r="C18" t="s">
        <v>827</v>
      </c>
      <c r="D18" t="s">
        <v>123</v>
      </c>
      <c r="E18" t="s">
        <v>110</v>
      </c>
      <c r="F18" t="s">
        <v>828</v>
      </c>
      <c r="G18" s="77">
        <v>-27030000</v>
      </c>
      <c r="H18" s="77">
        <v>-2.3182185132492048</v>
      </c>
      <c r="I18" s="77">
        <v>626.61446413125998</v>
      </c>
      <c r="J18" s="78">
        <v>0.1115</v>
      </c>
      <c r="K18" s="78">
        <v>1E-4</v>
      </c>
    </row>
    <row r="19" spans="2:11">
      <c r="B19" t="s">
        <v>829</v>
      </c>
      <c r="C19" t="s">
        <v>830</v>
      </c>
      <c r="D19" t="s">
        <v>123</v>
      </c>
      <c r="E19" t="s">
        <v>106</v>
      </c>
      <c r="F19" t="s">
        <v>831</v>
      </c>
      <c r="G19" s="77">
        <v>-50000000</v>
      </c>
      <c r="H19" s="77">
        <v>2.88475994810792</v>
      </c>
      <c r="I19" s="77">
        <v>-1442.37997405396</v>
      </c>
      <c r="J19" s="78">
        <v>-0.25659999999999999</v>
      </c>
      <c r="K19" s="78">
        <v>-2.9999999999999997E-4</v>
      </c>
    </row>
    <row r="20" spans="2:11">
      <c r="B20" t="s">
        <v>832</v>
      </c>
      <c r="C20" t="s">
        <v>833</v>
      </c>
      <c r="D20" t="s">
        <v>123</v>
      </c>
      <c r="E20" t="s">
        <v>106</v>
      </c>
      <c r="F20" t="s">
        <v>834</v>
      </c>
      <c r="G20" s="77">
        <v>-42000000</v>
      </c>
      <c r="H20" s="77">
        <v>-9.1263628557261196</v>
      </c>
      <c r="I20" s="77">
        <v>3833.0723994049699</v>
      </c>
      <c r="J20" s="78">
        <v>0.68189999999999995</v>
      </c>
      <c r="K20" s="78">
        <v>8.0000000000000004E-4</v>
      </c>
    </row>
    <row r="21" spans="2:11">
      <c r="B21" t="s">
        <v>835</v>
      </c>
      <c r="C21" t="s">
        <v>836</v>
      </c>
      <c r="D21" t="s">
        <v>123</v>
      </c>
      <c r="E21" t="s">
        <v>106</v>
      </c>
      <c r="F21" t="s">
        <v>837</v>
      </c>
      <c r="G21" s="77">
        <v>7500000</v>
      </c>
      <c r="H21" s="77">
        <v>7.1847242649706802</v>
      </c>
      <c r="I21" s="77">
        <v>538.85431987280106</v>
      </c>
      <c r="J21" s="78">
        <v>9.5899999999999999E-2</v>
      </c>
      <c r="K21" s="78">
        <v>1E-4</v>
      </c>
    </row>
    <row r="22" spans="2:11">
      <c r="B22" t="s">
        <v>838</v>
      </c>
      <c r="C22" t="s">
        <v>839</v>
      </c>
      <c r="D22" t="s">
        <v>123</v>
      </c>
      <c r="E22" t="s">
        <v>106</v>
      </c>
      <c r="F22" t="s">
        <v>828</v>
      </c>
      <c r="G22" s="77">
        <v>-18550000</v>
      </c>
      <c r="H22" s="77">
        <v>5.0004212229482699</v>
      </c>
      <c r="I22" s="77">
        <v>-927.57813685690405</v>
      </c>
      <c r="J22" s="78">
        <v>-0.16500000000000001</v>
      </c>
      <c r="K22" s="78">
        <v>-2.0000000000000001E-4</v>
      </c>
    </row>
    <row r="23" spans="2:11">
      <c r="B23" t="s">
        <v>840</v>
      </c>
      <c r="C23" t="s">
        <v>841</v>
      </c>
      <c r="D23" t="s">
        <v>123</v>
      </c>
      <c r="E23" t="s">
        <v>106</v>
      </c>
      <c r="F23" t="s">
        <v>842</v>
      </c>
      <c r="G23" s="77">
        <v>21000000</v>
      </c>
      <c r="H23" s="77">
        <v>1.6499540863507525</v>
      </c>
      <c r="I23" s="77">
        <v>346.49035813365799</v>
      </c>
      <c r="J23" s="78">
        <v>6.1600000000000002E-2</v>
      </c>
      <c r="K23" s="78">
        <v>1E-4</v>
      </c>
    </row>
    <row r="24" spans="2:11">
      <c r="B24" t="s">
        <v>843</v>
      </c>
      <c r="C24" t="s">
        <v>844</v>
      </c>
      <c r="D24" t="s">
        <v>123</v>
      </c>
      <c r="E24" t="s">
        <v>106</v>
      </c>
      <c r="F24" t="s">
        <v>845</v>
      </c>
      <c r="G24" s="77">
        <v>-50000000</v>
      </c>
      <c r="H24" s="77">
        <v>2.9614368751581601E-2</v>
      </c>
      <c r="I24" s="77">
        <v>-14.807184375790801</v>
      </c>
      <c r="J24" s="78">
        <v>-2.5999999999999999E-3</v>
      </c>
      <c r="K24" s="78">
        <v>0</v>
      </c>
    </row>
    <row r="25" spans="2:11">
      <c r="B25" t="s">
        <v>846</v>
      </c>
      <c r="C25" t="s">
        <v>847</v>
      </c>
      <c r="D25" t="s">
        <v>123</v>
      </c>
      <c r="E25" t="s">
        <v>106</v>
      </c>
      <c r="F25" t="s">
        <v>848</v>
      </c>
      <c r="G25" s="77">
        <v>-23000000</v>
      </c>
      <c r="H25" s="77">
        <v>-4.180134525043548</v>
      </c>
      <c r="I25" s="77">
        <v>961.43094076001603</v>
      </c>
      <c r="J25" s="78">
        <v>0.17100000000000001</v>
      </c>
      <c r="K25" s="78">
        <v>2.0000000000000001E-4</v>
      </c>
    </row>
    <row r="26" spans="2:11">
      <c r="B26" t="s">
        <v>849</v>
      </c>
      <c r="C26" t="s">
        <v>850</v>
      </c>
      <c r="D26" t="s">
        <v>123</v>
      </c>
      <c r="E26" t="s">
        <v>106</v>
      </c>
      <c r="F26" t="s">
        <v>851</v>
      </c>
      <c r="G26" s="77">
        <v>-3800000</v>
      </c>
      <c r="H26" s="77">
        <v>-5.1714763629689209</v>
      </c>
      <c r="I26" s="77">
        <v>196.516101792819</v>
      </c>
      <c r="J26" s="78">
        <v>3.5000000000000003E-2</v>
      </c>
      <c r="K26" s="78">
        <v>0</v>
      </c>
    </row>
    <row r="27" spans="2:11">
      <c r="B27" t="s">
        <v>852</v>
      </c>
      <c r="C27" t="s">
        <v>853</v>
      </c>
      <c r="D27" t="s">
        <v>123</v>
      </c>
      <c r="E27" t="s">
        <v>113</v>
      </c>
      <c r="F27" t="s">
        <v>854</v>
      </c>
      <c r="G27" s="77">
        <v>-2693425.7</v>
      </c>
      <c r="H27" s="77">
        <v>-57.355457718500645</v>
      </c>
      <c r="I27" s="77">
        <v>1544.8266385427301</v>
      </c>
      <c r="J27" s="78">
        <v>0.27479999999999999</v>
      </c>
      <c r="K27" s="78">
        <v>2.9999999999999997E-4</v>
      </c>
    </row>
    <row r="28" spans="2:11">
      <c r="B28" s="79" t="s">
        <v>820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735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414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232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733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740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227</v>
      </c>
      <c r="C38" t="s">
        <v>227</v>
      </c>
      <c r="D38" t="s">
        <v>227</v>
      </c>
      <c r="E38" t="s">
        <v>227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735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227</v>
      </c>
      <c r="C40" t="s">
        <v>227</v>
      </c>
      <c r="D40" t="s">
        <v>227</v>
      </c>
      <c r="E40" t="s">
        <v>227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414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227</v>
      </c>
      <c r="C42" t="s">
        <v>227</v>
      </c>
      <c r="D42" t="s">
        <v>227</v>
      </c>
      <c r="E42" t="s">
        <v>227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234</v>
      </c>
      <c r="C43" s="16"/>
      <c r="D43" s="16"/>
    </row>
    <row r="44" spans="2:11">
      <c r="B44" t="s">
        <v>285</v>
      </c>
      <c r="C44" s="16"/>
      <c r="D44" s="16"/>
    </row>
    <row r="45" spans="2:11">
      <c r="B45" t="s">
        <v>286</v>
      </c>
      <c r="C45" s="16"/>
      <c r="D45" s="16"/>
    </row>
    <row r="46" spans="2:11">
      <c r="B46" t="s">
        <v>287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754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755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756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755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756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3.81</v>
      </c>
      <c r="J11" s="18"/>
      <c r="K11" s="18"/>
      <c r="L11" s="18"/>
      <c r="M11" s="76">
        <v>0</v>
      </c>
      <c r="N11" s="75">
        <v>92727117.468999997</v>
      </c>
      <c r="O11" s="7"/>
      <c r="P11" s="75">
        <v>98928.847570366095</v>
      </c>
      <c r="Q11" s="76">
        <v>1</v>
      </c>
      <c r="R11" s="76">
        <v>2.01E-2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3.81</v>
      </c>
      <c r="M12" s="80">
        <v>0</v>
      </c>
      <c r="N12" s="81">
        <v>92727117.468999997</v>
      </c>
      <c r="P12" s="81">
        <v>98928.847570366095</v>
      </c>
      <c r="Q12" s="80">
        <v>1</v>
      </c>
      <c r="R12" s="80">
        <v>2.01E-2</v>
      </c>
    </row>
    <row r="13" spans="2:60">
      <c r="B13" s="79" t="s">
        <v>855</v>
      </c>
      <c r="I13" s="81">
        <v>3.81</v>
      </c>
      <c r="M13" s="80">
        <v>0</v>
      </c>
      <c r="N13" s="81">
        <v>92727117.468999997</v>
      </c>
      <c r="P13" s="81">
        <v>98928.847570366095</v>
      </c>
      <c r="Q13" s="80">
        <v>1</v>
      </c>
      <c r="R13" s="80">
        <v>2.01E-2</v>
      </c>
    </row>
    <row r="14" spans="2:60">
      <c r="B14" s="98" t="s">
        <v>880</v>
      </c>
      <c r="C14" t="s">
        <v>856</v>
      </c>
      <c r="D14" t="s">
        <v>857</v>
      </c>
      <c r="F14" t="s">
        <v>858</v>
      </c>
      <c r="G14" t="s">
        <v>859</v>
      </c>
      <c r="H14" t="s">
        <v>860</v>
      </c>
      <c r="I14" s="77">
        <v>3.81</v>
      </c>
      <c r="J14" t="s">
        <v>861</v>
      </c>
      <c r="K14" t="s">
        <v>102</v>
      </c>
      <c r="L14" s="78">
        <v>0</v>
      </c>
      <c r="M14" s="78">
        <v>0</v>
      </c>
      <c r="N14" s="77">
        <v>92727117.468999997</v>
      </c>
      <c r="O14" s="77">
        <v>106.68815150372751</v>
      </c>
      <c r="P14" s="77">
        <v>98928.847570366095</v>
      </c>
      <c r="Q14" s="78">
        <v>1</v>
      </c>
      <c r="R14" s="78">
        <v>2.01E-2</v>
      </c>
    </row>
    <row r="15" spans="2:60">
      <c r="B15" s="79" t="s">
        <v>862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t="s">
        <v>227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t="s">
        <v>227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t="s">
        <v>227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t="s">
        <v>227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t="s">
        <v>227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t="s">
        <v>227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t="s">
        <v>227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9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766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767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E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414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227</v>
      </c>
      <c r="E14" s="78">
        <v>0</v>
      </c>
      <c r="F14" t="s">
        <v>227</v>
      </c>
      <c r="G14" s="77">
        <v>0</v>
      </c>
      <c r="H14" s="78">
        <v>0</v>
      </c>
      <c r="I14" s="78">
        <v>0</v>
      </c>
    </row>
    <row r="15" spans="2:55">
      <c r="B15" s="79" t="s">
        <v>875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227</v>
      </c>
      <c r="E16" s="78">
        <v>0</v>
      </c>
      <c r="F16" t="s">
        <v>227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227</v>
      </c>
      <c r="E19" s="78">
        <v>0</v>
      </c>
      <c r="F19" t="s">
        <v>227</v>
      </c>
      <c r="G19" s="77">
        <v>0</v>
      </c>
      <c r="H19" s="78">
        <v>0</v>
      </c>
      <c r="I19" s="78">
        <v>0</v>
      </c>
    </row>
    <row r="20" spans="2:9">
      <c r="B20" s="79" t="s">
        <v>875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227</v>
      </c>
      <c r="E21" s="78">
        <v>0</v>
      </c>
      <c r="F21" t="s">
        <v>227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227</v>
      </c>
      <c r="D15" t="s">
        <v>227</v>
      </c>
      <c r="E15" s="19"/>
      <c r="F15" s="78">
        <v>0</v>
      </c>
      <c r="G15" t="s">
        <v>227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71040.730159468003</v>
      </c>
      <c r="J11" s="76">
        <v>1</v>
      </c>
      <c r="K11" s="76">
        <v>1.44E-2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71040.730159468003</v>
      </c>
      <c r="J14" s="80">
        <v>1</v>
      </c>
      <c r="K14" s="80">
        <v>1.44E-2</v>
      </c>
    </row>
    <row r="15" spans="2:60">
      <c r="B15" t="s">
        <v>876</v>
      </c>
      <c r="C15" t="s">
        <v>877</v>
      </c>
      <c r="D15" t="s">
        <v>227</v>
      </c>
      <c r="E15" t="s">
        <v>694</v>
      </c>
      <c r="F15" s="78">
        <v>0</v>
      </c>
      <c r="G15" t="s">
        <v>110</v>
      </c>
      <c r="H15" s="78">
        <v>0</v>
      </c>
      <c r="I15" s="77">
        <v>2.1607772280000002</v>
      </c>
      <c r="J15" s="78">
        <v>0</v>
      </c>
      <c r="K15" s="78">
        <v>0</v>
      </c>
    </row>
    <row r="16" spans="2:60">
      <c r="B16" t="s">
        <v>878</v>
      </c>
      <c r="C16" t="s">
        <v>879</v>
      </c>
      <c r="D16" t="s">
        <v>227</v>
      </c>
      <c r="E16" t="s">
        <v>694</v>
      </c>
      <c r="F16" s="78">
        <v>0</v>
      </c>
      <c r="G16" t="s">
        <v>106</v>
      </c>
      <c r="H16" s="78">
        <v>0</v>
      </c>
      <c r="I16" s="77">
        <v>71038.569382240006</v>
      </c>
      <c r="J16" s="78">
        <v>1</v>
      </c>
      <c r="K16" s="78">
        <v>1.44E-2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0</v>
      </c>
    </row>
    <row r="13" spans="2:17">
      <c r="B13" t="s">
        <v>227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766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767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2.23</v>
      </c>
      <c r="I11" s="7"/>
      <c r="J11" s="7"/>
      <c r="K11" s="76">
        <v>-1.4E-3</v>
      </c>
      <c r="L11" s="75">
        <v>1518027431</v>
      </c>
      <c r="M11" s="7"/>
      <c r="N11" s="75">
        <v>0</v>
      </c>
      <c r="O11" s="75">
        <v>1740995.4373899</v>
      </c>
      <c r="P11" s="7"/>
      <c r="Q11" s="76">
        <v>1</v>
      </c>
      <c r="R11" s="76">
        <v>0.35399999999999998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2.46</v>
      </c>
      <c r="K12" s="80">
        <v>-2.8E-3</v>
      </c>
      <c r="L12" s="81">
        <v>1454527431</v>
      </c>
      <c r="N12" s="81">
        <v>0</v>
      </c>
      <c r="O12" s="81">
        <v>1540083.6774758999</v>
      </c>
      <c r="Q12" s="80">
        <v>0.88460000000000005</v>
      </c>
      <c r="R12" s="80">
        <v>0.31309999999999999</v>
      </c>
    </row>
    <row r="13" spans="2:53">
      <c r="B13" s="79" t="s">
        <v>235</v>
      </c>
      <c r="C13" s="16"/>
      <c r="D13" s="16"/>
      <c r="H13" s="81">
        <v>5.83</v>
      </c>
      <c r="K13" s="80">
        <v>-1.7999999999999999E-2</v>
      </c>
      <c r="L13" s="81">
        <v>439705128</v>
      </c>
      <c r="N13" s="81">
        <v>0</v>
      </c>
      <c r="O13" s="81">
        <v>513224.0946448</v>
      </c>
      <c r="Q13" s="80">
        <v>0.29480000000000001</v>
      </c>
      <c r="R13" s="80">
        <v>0.1043</v>
      </c>
    </row>
    <row r="14" spans="2:53">
      <c r="B14" s="79" t="s">
        <v>236</v>
      </c>
      <c r="C14" s="16"/>
      <c r="D14" s="16"/>
      <c r="H14" s="81">
        <v>5.83</v>
      </c>
      <c r="K14" s="80">
        <v>-1.7999999999999999E-2</v>
      </c>
      <c r="L14" s="81">
        <v>439705128</v>
      </c>
      <c r="N14" s="81">
        <v>0</v>
      </c>
      <c r="O14" s="81">
        <v>513224.0946448</v>
      </c>
      <c r="Q14" s="80">
        <v>0.29480000000000001</v>
      </c>
      <c r="R14" s="80">
        <v>0.1043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7.04</v>
      </c>
      <c r="I15" t="s">
        <v>102</v>
      </c>
      <c r="J15" s="78">
        <v>5.0000000000000001E-3</v>
      </c>
      <c r="K15" s="78">
        <v>-9.4000000000000004E-3</v>
      </c>
      <c r="L15" s="77">
        <v>159500000</v>
      </c>
      <c r="M15" s="77">
        <v>115.28</v>
      </c>
      <c r="N15" s="77">
        <v>0</v>
      </c>
      <c r="O15" s="77">
        <v>183871.6</v>
      </c>
      <c r="P15" s="78">
        <v>7.9000000000000008E-3</v>
      </c>
      <c r="Q15" s="78">
        <v>0.1056</v>
      </c>
      <c r="R15" s="78">
        <v>3.7400000000000003E-2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9.6300000000000008</v>
      </c>
      <c r="I16" t="s">
        <v>102</v>
      </c>
      <c r="J16" s="78">
        <v>1E-3</v>
      </c>
      <c r="K16" s="78">
        <v>-5.7000000000000002E-3</v>
      </c>
      <c r="L16" s="77">
        <v>5205128</v>
      </c>
      <c r="M16" s="77">
        <v>110.66</v>
      </c>
      <c r="N16" s="77">
        <v>0</v>
      </c>
      <c r="O16" s="77">
        <v>5759.9946448000001</v>
      </c>
      <c r="P16" s="78">
        <v>5.0000000000000001E-4</v>
      </c>
      <c r="Q16" s="78">
        <v>3.3E-3</v>
      </c>
      <c r="R16" s="78">
        <v>1.1999999999999999E-3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5.07</v>
      </c>
      <c r="I17" t="s">
        <v>102</v>
      </c>
      <c r="J17" s="78">
        <v>7.4999999999999997E-3</v>
      </c>
      <c r="K17" s="78">
        <v>-2.3199999999999998E-2</v>
      </c>
      <c r="L17" s="77">
        <v>275000000</v>
      </c>
      <c r="M17" s="77">
        <v>117.67</v>
      </c>
      <c r="N17" s="77">
        <v>0</v>
      </c>
      <c r="O17" s="77">
        <v>323592.5</v>
      </c>
      <c r="P17" s="78">
        <v>1.37E-2</v>
      </c>
      <c r="Q17" s="78">
        <v>0.18590000000000001</v>
      </c>
      <c r="R17" s="78">
        <v>6.5799999999999997E-2</v>
      </c>
    </row>
    <row r="18" spans="2:18">
      <c r="B18" s="79" t="s">
        <v>247</v>
      </c>
      <c r="C18" s="16"/>
      <c r="D18" s="16"/>
      <c r="H18" s="81">
        <v>0.78</v>
      </c>
      <c r="K18" s="80">
        <v>4.7999999999999996E-3</v>
      </c>
      <c r="L18" s="81">
        <v>1014822303</v>
      </c>
      <c r="N18" s="81">
        <v>0</v>
      </c>
      <c r="O18" s="81">
        <v>1026859.5828311</v>
      </c>
      <c r="Q18" s="80">
        <v>0.58979999999999999</v>
      </c>
      <c r="R18" s="80">
        <v>0.20880000000000001</v>
      </c>
    </row>
    <row r="19" spans="2:18">
      <c r="B19" s="79" t="s">
        <v>248</v>
      </c>
      <c r="C19" s="16"/>
      <c r="D19" s="16"/>
      <c r="H19" s="81">
        <v>0.6</v>
      </c>
      <c r="K19" s="80">
        <v>3.0999999999999999E-3</v>
      </c>
      <c r="L19" s="81">
        <v>156748800</v>
      </c>
      <c r="N19" s="81">
        <v>0</v>
      </c>
      <c r="O19" s="81">
        <v>156451.02656</v>
      </c>
      <c r="Q19" s="80">
        <v>8.9899999999999994E-2</v>
      </c>
      <c r="R19" s="80">
        <v>3.1800000000000002E-2</v>
      </c>
    </row>
    <row r="20" spans="2:18">
      <c r="B20" t="s">
        <v>249</v>
      </c>
      <c r="C20" t="s">
        <v>250</v>
      </c>
      <c r="D20" t="s">
        <v>100</v>
      </c>
      <c r="E20" t="s">
        <v>239</v>
      </c>
      <c r="G20" t="s">
        <v>251</v>
      </c>
      <c r="H20" s="77">
        <v>0.59</v>
      </c>
      <c r="I20" t="s">
        <v>102</v>
      </c>
      <c r="J20" s="78">
        <v>0</v>
      </c>
      <c r="K20" s="78">
        <v>2.8999999999999998E-3</v>
      </c>
      <c r="L20" s="77">
        <v>100000000</v>
      </c>
      <c r="M20" s="77">
        <v>99.83</v>
      </c>
      <c r="N20" s="77">
        <v>0</v>
      </c>
      <c r="O20" s="77">
        <v>99830</v>
      </c>
      <c r="P20" s="78">
        <v>9.1000000000000004E-3</v>
      </c>
      <c r="Q20" s="78">
        <v>5.7299999999999997E-2</v>
      </c>
      <c r="R20" s="78">
        <v>2.0299999999999999E-2</v>
      </c>
    </row>
    <row r="21" spans="2:18">
      <c r="B21" t="s">
        <v>252</v>
      </c>
      <c r="C21" t="s">
        <v>253</v>
      </c>
      <c r="D21" t="s">
        <v>100</v>
      </c>
      <c r="E21" t="s">
        <v>239</v>
      </c>
      <c r="G21" t="s">
        <v>254</v>
      </c>
      <c r="H21" s="77">
        <v>0.69</v>
      </c>
      <c r="I21" t="s">
        <v>102</v>
      </c>
      <c r="J21" s="78">
        <v>0</v>
      </c>
      <c r="K21" s="78">
        <v>4.4999999999999997E-3</v>
      </c>
      <c r="L21" s="77">
        <v>30000000</v>
      </c>
      <c r="M21" s="77">
        <v>99.69</v>
      </c>
      <c r="N21" s="77">
        <v>0</v>
      </c>
      <c r="O21" s="77">
        <v>29907</v>
      </c>
      <c r="P21" s="78">
        <v>2.5000000000000001E-3</v>
      </c>
      <c r="Q21" s="78">
        <v>1.72E-2</v>
      </c>
      <c r="R21" s="78">
        <v>6.1000000000000004E-3</v>
      </c>
    </row>
    <row r="22" spans="2:18">
      <c r="B22" t="s">
        <v>255</v>
      </c>
      <c r="C22" t="s">
        <v>256</v>
      </c>
      <c r="D22" t="s">
        <v>100</v>
      </c>
      <c r="E22" t="s">
        <v>239</v>
      </c>
      <c r="G22" t="s">
        <v>257</v>
      </c>
      <c r="H22" s="77">
        <v>0.52</v>
      </c>
      <c r="I22" t="s">
        <v>102</v>
      </c>
      <c r="J22" s="78">
        <v>0</v>
      </c>
      <c r="K22" s="78">
        <v>2.5000000000000001E-3</v>
      </c>
      <c r="L22" s="77">
        <v>26748800</v>
      </c>
      <c r="M22" s="77">
        <v>99.87</v>
      </c>
      <c r="N22" s="77">
        <v>0</v>
      </c>
      <c r="O22" s="77">
        <v>26714.026559999998</v>
      </c>
      <c r="P22" s="78">
        <v>2.7000000000000001E-3</v>
      </c>
      <c r="Q22" s="78">
        <v>1.5299999999999999E-2</v>
      </c>
      <c r="R22" s="78">
        <v>5.4000000000000003E-3</v>
      </c>
    </row>
    <row r="23" spans="2:18">
      <c r="B23" s="79" t="s">
        <v>258</v>
      </c>
      <c r="C23" s="16"/>
      <c r="D23" s="16"/>
      <c r="H23" s="81">
        <v>0.81</v>
      </c>
      <c r="K23" s="80">
        <v>5.1000000000000004E-3</v>
      </c>
      <c r="L23" s="81">
        <v>858073503</v>
      </c>
      <c r="N23" s="81">
        <v>0</v>
      </c>
      <c r="O23" s="81">
        <v>870408.55627109995</v>
      </c>
      <c r="Q23" s="80">
        <v>0.49990000000000001</v>
      </c>
      <c r="R23" s="80">
        <v>0.17699999999999999</v>
      </c>
    </row>
    <row r="24" spans="2:18">
      <c r="B24" t="s">
        <v>259</v>
      </c>
      <c r="C24" t="s">
        <v>260</v>
      </c>
      <c r="D24" t="s">
        <v>100</v>
      </c>
      <c r="E24" t="s">
        <v>239</v>
      </c>
      <c r="G24" t="s">
        <v>261</v>
      </c>
      <c r="H24" s="77">
        <v>0.33</v>
      </c>
      <c r="I24" t="s">
        <v>102</v>
      </c>
      <c r="J24" s="78">
        <v>7.4999999999999997E-3</v>
      </c>
      <c r="K24" s="78">
        <v>1.5E-3</v>
      </c>
      <c r="L24" s="77">
        <v>298757482</v>
      </c>
      <c r="M24" s="77">
        <v>100.7</v>
      </c>
      <c r="N24" s="77">
        <v>0</v>
      </c>
      <c r="O24" s="77">
        <v>300848.78437399998</v>
      </c>
      <c r="P24" s="78">
        <v>1.9300000000000001E-2</v>
      </c>
      <c r="Q24" s="78">
        <v>0.17280000000000001</v>
      </c>
      <c r="R24" s="78">
        <v>6.1199999999999997E-2</v>
      </c>
    </row>
    <row r="25" spans="2:18">
      <c r="B25" t="s">
        <v>262</v>
      </c>
      <c r="C25" t="s">
        <v>263</v>
      </c>
      <c r="D25" t="s">
        <v>100</v>
      </c>
      <c r="E25" t="s">
        <v>239</v>
      </c>
      <c r="G25" t="s">
        <v>264</v>
      </c>
      <c r="H25" s="77">
        <v>0.67</v>
      </c>
      <c r="I25" t="s">
        <v>102</v>
      </c>
      <c r="J25" s="78">
        <v>1.2500000000000001E-2</v>
      </c>
      <c r="K25" s="78">
        <v>3.5999999999999999E-3</v>
      </c>
      <c r="L25" s="77">
        <v>305996546</v>
      </c>
      <c r="M25" s="77">
        <v>101.01</v>
      </c>
      <c r="N25" s="77">
        <v>0</v>
      </c>
      <c r="O25" s="77">
        <v>309087.11111459997</v>
      </c>
      <c r="P25" s="78">
        <v>1.9400000000000001E-2</v>
      </c>
      <c r="Q25" s="78">
        <v>0.17749999999999999</v>
      </c>
      <c r="R25" s="78">
        <v>6.2799999999999995E-2</v>
      </c>
    </row>
    <row r="26" spans="2:18">
      <c r="B26" t="s">
        <v>265</v>
      </c>
      <c r="C26" t="s">
        <v>266</v>
      </c>
      <c r="D26" t="s">
        <v>100</v>
      </c>
      <c r="E26" t="s">
        <v>239</v>
      </c>
      <c r="G26" t="s">
        <v>267</v>
      </c>
      <c r="H26" s="77">
        <v>1.65</v>
      </c>
      <c r="I26" t="s">
        <v>102</v>
      </c>
      <c r="J26" s="78">
        <v>1.4999999999999999E-2</v>
      </c>
      <c r="K26" s="78">
        <v>1.1900000000000001E-2</v>
      </c>
      <c r="L26" s="77">
        <v>100000000</v>
      </c>
      <c r="M26" s="77">
        <v>101</v>
      </c>
      <c r="N26" s="77">
        <v>0</v>
      </c>
      <c r="O26" s="77">
        <v>101000</v>
      </c>
      <c r="P26" s="78">
        <v>5.4000000000000003E-3</v>
      </c>
      <c r="Q26" s="78">
        <v>5.8000000000000003E-2</v>
      </c>
      <c r="R26" s="78">
        <v>2.0500000000000001E-2</v>
      </c>
    </row>
    <row r="27" spans="2:18">
      <c r="B27" t="s">
        <v>268</v>
      </c>
      <c r="C27" t="s">
        <v>269</v>
      </c>
      <c r="D27" t="s">
        <v>100</v>
      </c>
      <c r="E27" t="s">
        <v>239</v>
      </c>
      <c r="G27" t="s">
        <v>251</v>
      </c>
      <c r="H27" s="77">
        <v>1</v>
      </c>
      <c r="I27" t="s">
        <v>102</v>
      </c>
      <c r="J27" s="78">
        <v>4.2500000000000003E-2</v>
      </c>
      <c r="K27" s="78">
        <v>7.4999999999999997E-3</v>
      </c>
      <c r="L27" s="77">
        <v>83319475</v>
      </c>
      <c r="M27" s="77">
        <v>103.47</v>
      </c>
      <c r="N27" s="77">
        <v>0</v>
      </c>
      <c r="O27" s="77">
        <v>86210.660782499996</v>
      </c>
      <c r="P27" s="78">
        <v>5.7000000000000002E-3</v>
      </c>
      <c r="Q27" s="78">
        <v>4.9500000000000002E-2</v>
      </c>
      <c r="R27" s="78">
        <v>1.7500000000000002E-2</v>
      </c>
    </row>
    <row r="28" spans="2:18">
      <c r="B28" t="s">
        <v>270</v>
      </c>
      <c r="C28" t="s">
        <v>271</v>
      </c>
      <c r="D28" t="s">
        <v>100</v>
      </c>
      <c r="E28" t="s">
        <v>239</v>
      </c>
      <c r="G28" t="s">
        <v>272</v>
      </c>
      <c r="H28" s="77">
        <v>1.97</v>
      </c>
      <c r="I28" t="s">
        <v>102</v>
      </c>
      <c r="J28" s="78">
        <v>3.7499999999999999E-2</v>
      </c>
      <c r="K28" s="78">
        <v>1.37E-2</v>
      </c>
      <c r="L28" s="77">
        <v>70000000</v>
      </c>
      <c r="M28" s="77">
        <v>104.66</v>
      </c>
      <c r="N28" s="77">
        <v>0</v>
      </c>
      <c r="O28" s="77">
        <v>73262</v>
      </c>
      <c r="P28" s="78">
        <v>3.2000000000000002E-3</v>
      </c>
      <c r="Q28" s="78">
        <v>4.2099999999999999E-2</v>
      </c>
      <c r="R28" s="78">
        <v>1.49E-2</v>
      </c>
    </row>
    <row r="29" spans="2:18">
      <c r="B29" s="79" t="s">
        <v>273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274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227</v>
      </c>
      <c r="C32" t="s">
        <v>227</v>
      </c>
      <c r="D32" s="16"/>
      <c r="E32" t="s">
        <v>227</v>
      </c>
      <c r="H32" s="77">
        <v>0</v>
      </c>
      <c r="I32" t="s">
        <v>227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232</v>
      </c>
      <c r="C33" s="16"/>
      <c r="D33" s="16"/>
      <c r="H33" s="81">
        <v>0.45</v>
      </c>
      <c r="K33" s="80">
        <v>9.4999999999999998E-3</v>
      </c>
      <c r="L33" s="81">
        <v>63500000</v>
      </c>
      <c r="N33" s="81">
        <v>0</v>
      </c>
      <c r="O33" s="81">
        <v>200911.75991399999</v>
      </c>
      <c r="Q33" s="80">
        <v>0.1154</v>
      </c>
      <c r="R33" s="80">
        <v>4.0800000000000003E-2</v>
      </c>
    </row>
    <row r="34" spans="2:18">
      <c r="B34" s="79" t="s">
        <v>275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276</v>
      </c>
      <c r="C36" s="16"/>
      <c r="D36" s="16"/>
      <c r="H36" s="81">
        <v>0.45</v>
      </c>
      <c r="K36" s="80">
        <v>9.4999999999999998E-3</v>
      </c>
      <c r="L36" s="81">
        <v>63500000</v>
      </c>
      <c r="N36" s="81">
        <v>0</v>
      </c>
      <c r="O36" s="81">
        <v>200911.75991399999</v>
      </c>
      <c r="Q36" s="80">
        <v>0.1154</v>
      </c>
      <c r="R36" s="80">
        <v>4.0800000000000003E-2</v>
      </c>
    </row>
    <row r="37" spans="2:18">
      <c r="B37" t="s">
        <v>277</v>
      </c>
      <c r="C37" t="s">
        <v>278</v>
      </c>
      <c r="D37" t="s">
        <v>123</v>
      </c>
      <c r="E37" t="s">
        <v>279</v>
      </c>
      <c r="F37" t="s">
        <v>280</v>
      </c>
      <c r="G37" t="s">
        <v>281</v>
      </c>
      <c r="H37" s="77">
        <v>0.25</v>
      </c>
      <c r="I37" t="s">
        <v>106</v>
      </c>
      <c r="J37" s="78">
        <v>1.2999999999999999E-3</v>
      </c>
      <c r="K37" s="78">
        <v>6.1000000000000004E-3</v>
      </c>
      <c r="L37" s="77">
        <v>13500000</v>
      </c>
      <c r="M37" s="77">
        <v>99.910150000000002</v>
      </c>
      <c r="N37" s="77">
        <v>0</v>
      </c>
      <c r="O37" s="77">
        <v>42837.475914000002</v>
      </c>
      <c r="P37" s="78">
        <v>2.9999999999999997E-4</v>
      </c>
      <c r="Q37" s="78">
        <v>2.46E-2</v>
      </c>
      <c r="R37" s="78">
        <v>8.6999999999999994E-3</v>
      </c>
    </row>
    <row r="38" spans="2:18">
      <c r="B38" t="s">
        <v>282</v>
      </c>
      <c r="C38" t="s">
        <v>283</v>
      </c>
      <c r="D38" t="s">
        <v>123</v>
      </c>
      <c r="E38" t="s">
        <v>279</v>
      </c>
      <c r="F38" t="s">
        <v>280</v>
      </c>
      <c r="G38" t="s">
        <v>284</v>
      </c>
      <c r="H38" s="77">
        <v>0.5</v>
      </c>
      <c r="I38" t="s">
        <v>106</v>
      </c>
      <c r="J38" s="78">
        <v>1.2999999999999999E-3</v>
      </c>
      <c r="K38" s="78">
        <v>1.04E-2</v>
      </c>
      <c r="L38" s="77">
        <v>50000000</v>
      </c>
      <c r="M38" s="77">
        <v>99.543000000000006</v>
      </c>
      <c r="N38" s="77">
        <v>0</v>
      </c>
      <c r="O38" s="77">
        <v>158074.28400000001</v>
      </c>
      <c r="P38" s="78">
        <v>8.0000000000000004E-4</v>
      </c>
      <c r="Q38" s="78">
        <v>9.0800000000000006E-2</v>
      </c>
      <c r="R38" s="78">
        <v>3.2099999999999997E-2</v>
      </c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B42" t="s">
        <v>288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766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767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414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F24" sqref="F24:F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4.9000000000000004</v>
      </c>
      <c r="L11" s="7"/>
      <c r="M11" s="7"/>
      <c r="N11" s="76">
        <v>7.1000000000000004E-3</v>
      </c>
      <c r="O11" s="75">
        <v>633347914.54999995</v>
      </c>
      <c r="P11" s="33"/>
      <c r="Q11" s="75">
        <v>2011.4354000000001</v>
      </c>
      <c r="R11" s="75">
        <v>756057.44236470165</v>
      </c>
      <c r="S11" s="7"/>
      <c r="T11" s="76">
        <v>1</v>
      </c>
      <c r="U11" s="76">
        <v>0.1537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4.7300000000000004</v>
      </c>
      <c r="N12" s="80">
        <v>-1.1999999999999999E-3</v>
      </c>
      <c r="O12" s="81">
        <v>596640828.76999998</v>
      </c>
      <c r="Q12" s="81">
        <v>1368.4938999999999</v>
      </c>
      <c r="R12" s="81">
        <v>645214.63455516705</v>
      </c>
      <c r="T12" s="80">
        <v>0.85340000000000005</v>
      </c>
      <c r="U12" s="80">
        <v>0.13120000000000001</v>
      </c>
    </row>
    <row r="13" spans="2:66">
      <c r="B13" s="79" t="s">
        <v>289</v>
      </c>
      <c r="C13" s="16"/>
      <c r="D13" s="16"/>
      <c r="E13" s="16"/>
      <c r="F13" s="16"/>
      <c r="K13" s="81">
        <v>4.7</v>
      </c>
      <c r="N13" s="80">
        <v>-6.3E-3</v>
      </c>
      <c r="O13" s="81">
        <v>515681952.29000002</v>
      </c>
      <c r="Q13" s="81">
        <v>1368.4938999999999</v>
      </c>
      <c r="R13" s="81">
        <v>566372.67047899403</v>
      </c>
      <c r="T13" s="80">
        <v>0.74909999999999999</v>
      </c>
      <c r="U13" s="80">
        <v>0.1152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37594499</v>
      </c>
      <c r="P14" s="77">
        <v>107.12</v>
      </c>
      <c r="Q14" s="77">
        <v>0</v>
      </c>
      <c r="R14" s="77">
        <v>40271.2273288</v>
      </c>
      <c r="S14" s="78">
        <v>2.5100000000000001E-2</v>
      </c>
      <c r="T14" s="78">
        <v>5.33E-2</v>
      </c>
      <c r="U14" s="78">
        <v>8.2000000000000007E-3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295</v>
      </c>
      <c r="G15" t="s">
        <v>296</v>
      </c>
      <c r="H15" t="s">
        <v>297</v>
      </c>
      <c r="I15" t="s">
        <v>298</v>
      </c>
      <c r="J15" t="s">
        <v>254</v>
      </c>
      <c r="K15" s="77">
        <v>4.68</v>
      </c>
      <c r="L15" t="s">
        <v>102</v>
      </c>
      <c r="M15" s="78">
        <v>1E-3</v>
      </c>
      <c r="N15" s="78">
        <v>-5.8999999999999999E-3</v>
      </c>
      <c r="O15" s="77">
        <v>26208000</v>
      </c>
      <c r="P15" s="77">
        <v>104.43</v>
      </c>
      <c r="Q15" s="77">
        <v>0</v>
      </c>
      <c r="R15" s="77">
        <v>27369.0144</v>
      </c>
      <c r="S15" s="78">
        <v>5.6099999999999997E-2</v>
      </c>
      <c r="T15" s="78">
        <v>3.6200000000000003E-2</v>
      </c>
      <c r="U15" s="78">
        <v>5.5999999999999999E-3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304</v>
      </c>
      <c r="G16" t="s">
        <v>296</v>
      </c>
      <c r="H16" t="s">
        <v>297</v>
      </c>
      <c r="I16" t="s">
        <v>298</v>
      </c>
      <c r="J16" t="s">
        <v>305</v>
      </c>
      <c r="K16" s="77">
        <v>5.65</v>
      </c>
      <c r="L16" t="s">
        <v>102</v>
      </c>
      <c r="M16" s="78">
        <v>2E-3</v>
      </c>
      <c r="N16" s="78">
        <v>-4.5999999999999999E-3</v>
      </c>
      <c r="O16" s="77">
        <v>28657000</v>
      </c>
      <c r="P16" s="77">
        <v>104.94</v>
      </c>
      <c r="Q16" s="77">
        <v>0</v>
      </c>
      <c r="R16" s="77">
        <v>30072.6558</v>
      </c>
      <c r="S16" s="78">
        <v>0.01</v>
      </c>
      <c r="T16" s="78">
        <v>3.9800000000000002E-2</v>
      </c>
      <c r="U16" s="78">
        <v>6.1000000000000004E-3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308</v>
      </c>
      <c r="G17" t="s">
        <v>296</v>
      </c>
      <c r="H17" t="s">
        <v>297</v>
      </c>
      <c r="I17" t="s">
        <v>298</v>
      </c>
      <c r="J17" t="s">
        <v>309</v>
      </c>
      <c r="K17" s="77">
        <v>3.22</v>
      </c>
      <c r="L17" t="s">
        <v>102</v>
      </c>
      <c r="M17" s="78">
        <v>8.3000000000000001E-3</v>
      </c>
      <c r="N17" s="78">
        <v>-7.4000000000000003E-3</v>
      </c>
      <c r="O17" s="77">
        <v>10522404</v>
      </c>
      <c r="P17" s="77">
        <v>111.05</v>
      </c>
      <c r="Q17" s="77">
        <v>0</v>
      </c>
      <c r="R17" s="77">
        <v>11685.129642</v>
      </c>
      <c r="S17" s="78">
        <v>4.1999999999999997E-3</v>
      </c>
      <c r="T17" s="78">
        <v>1.55E-2</v>
      </c>
      <c r="U17" s="78">
        <v>2.3999999999999998E-3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308</v>
      </c>
      <c r="G18" t="s">
        <v>296</v>
      </c>
      <c r="H18" t="s">
        <v>210</v>
      </c>
      <c r="I18" t="s">
        <v>150</v>
      </c>
      <c r="J18" t="s">
        <v>312</v>
      </c>
      <c r="K18" s="77">
        <v>1.42</v>
      </c>
      <c r="L18" t="s">
        <v>102</v>
      </c>
      <c r="M18" s="78">
        <v>0.01</v>
      </c>
      <c r="N18" s="78">
        <v>-2.1600000000000001E-2</v>
      </c>
      <c r="O18" s="77">
        <v>29630320</v>
      </c>
      <c r="P18" s="77">
        <v>108.8</v>
      </c>
      <c r="Q18" s="77">
        <v>0</v>
      </c>
      <c r="R18" s="77">
        <v>32237.78816</v>
      </c>
      <c r="S18" s="78">
        <v>1.2800000000000001E-2</v>
      </c>
      <c r="T18" s="78">
        <v>4.2599999999999999E-2</v>
      </c>
      <c r="U18" s="78">
        <v>6.6E-3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308</v>
      </c>
      <c r="G19" t="s">
        <v>296</v>
      </c>
      <c r="H19" t="s">
        <v>297</v>
      </c>
      <c r="I19" t="s">
        <v>298</v>
      </c>
      <c r="J19" t="s">
        <v>315</v>
      </c>
      <c r="K19" s="77">
        <v>5.64</v>
      </c>
      <c r="L19" t="s">
        <v>102</v>
      </c>
      <c r="M19" s="78">
        <v>1E-3</v>
      </c>
      <c r="N19" s="78">
        <v>-4.1999999999999997E-3</v>
      </c>
      <c r="O19" s="77">
        <v>27632000</v>
      </c>
      <c r="P19" s="77">
        <v>104.11</v>
      </c>
      <c r="Q19" s="77">
        <v>0</v>
      </c>
      <c r="R19" s="77">
        <v>28767.675200000001</v>
      </c>
      <c r="S19" s="78">
        <v>8.8000000000000005E-3</v>
      </c>
      <c r="T19" s="78">
        <v>3.7999999999999999E-2</v>
      </c>
      <c r="U19" s="78">
        <v>5.7999999999999996E-3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318</v>
      </c>
      <c r="G20" t="s">
        <v>296</v>
      </c>
      <c r="H20" t="s">
        <v>210</v>
      </c>
      <c r="I20" t="s">
        <v>150</v>
      </c>
      <c r="J20" t="s">
        <v>264</v>
      </c>
      <c r="K20" s="77">
        <v>1.93</v>
      </c>
      <c r="L20" t="s">
        <v>102</v>
      </c>
      <c r="M20" s="78">
        <v>9.4999999999999998E-3</v>
      </c>
      <c r="N20" s="78">
        <v>-1.7399999999999999E-2</v>
      </c>
      <c r="O20" s="77">
        <v>7643561.2599999998</v>
      </c>
      <c r="P20" s="77">
        <v>110.27</v>
      </c>
      <c r="Q20" s="77">
        <v>0</v>
      </c>
      <c r="R20" s="77">
        <v>8428.5550014019991</v>
      </c>
      <c r="S20" s="78">
        <v>1.5900000000000001E-2</v>
      </c>
      <c r="T20" s="78">
        <v>1.11E-2</v>
      </c>
      <c r="U20" s="78">
        <v>1.6999999999999999E-3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318</v>
      </c>
      <c r="G21" t="s">
        <v>296</v>
      </c>
      <c r="H21" t="s">
        <v>210</v>
      </c>
      <c r="I21" t="s">
        <v>150</v>
      </c>
      <c r="J21" t="s">
        <v>264</v>
      </c>
      <c r="K21" s="77">
        <v>4.63</v>
      </c>
      <c r="L21" t="s">
        <v>102</v>
      </c>
      <c r="M21" s="78">
        <v>5.0000000000000001E-3</v>
      </c>
      <c r="N21" s="78">
        <v>-5.5999999999999999E-3</v>
      </c>
      <c r="O21" s="77">
        <v>31692835</v>
      </c>
      <c r="P21" s="77">
        <v>108.22</v>
      </c>
      <c r="Q21" s="77">
        <v>0</v>
      </c>
      <c r="R21" s="77">
        <v>34297.986037000002</v>
      </c>
      <c r="S21" s="78">
        <v>4.1500000000000002E-2</v>
      </c>
      <c r="T21" s="78">
        <v>4.5400000000000003E-2</v>
      </c>
      <c r="U21" s="78">
        <v>7.0000000000000001E-3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318</v>
      </c>
      <c r="G22" t="s">
        <v>296</v>
      </c>
      <c r="H22" t="s">
        <v>297</v>
      </c>
      <c r="I22" t="s">
        <v>298</v>
      </c>
      <c r="J22" t="s">
        <v>323</v>
      </c>
      <c r="K22" s="77">
        <v>2.4700000000000002</v>
      </c>
      <c r="L22" t="s">
        <v>102</v>
      </c>
      <c r="M22" s="78">
        <v>8.6E-3</v>
      </c>
      <c r="N22" s="78">
        <v>-1.3899999999999999E-2</v>
      </c>
      <c r="O22" s="77">
        <v>23300000</v>
      </c>
      <c r="P22" s="77">
        <v>111.13</v>
      </c>
      <c r="Q22" s="77">
        <v>0</v>
      </c>
      <c r="R22" s="77">
        <v>25893.29</v>
      </c>
      <c r="S22" s="78">
        <v>9.2999999999999992E-3</v>
      </c>
      <c r="T22" s="78">
        <v>3.4200000000000001E-2</v>
      </c>
      <c r="U22" s="78">
        <v>5.3E-3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318</v>
      </c>
      <c r="G23" t="s">
        <v>296</v>
      </c>
      <c r="H23" t="s">
        <v>297</v>
      </c>
      <c r="I23" t="s">
        <v>298</v>
      </c>
      <c r="J23" t="s">
        <v>326</v>
      </c>
      <c r="K23" s="77">
        <v>8.19</v>
      </c>
      <c r="L23" t="s">
        <v>102</v>
      </c>
      <c r="M23" s="78">
        <v>2E-3</v>
      </c>
      <c r="N23" s="78">
        <v>2.8999999999999998E-3</v>
      </c>
      <c r="O23" s="77">
        <v>15000000</v>
      </c>
      <c r="P23" s="77">
        <v>103.12</v>
      </c>
      <c r="Q23" s="77">
        <v>0</v>
      </c>
      <c r="R23" s="77">
        <v>15468</v>
      </c>
      <c r="S23" s="78">
        <v>1.5699999999999999E-2</v>
      </c>
      <c r="T23" s="78">
        <v>2.0500000000000001E-2</v>
      </c>
      <c r="U23" s="78">
        <v>3.0999999999999999E-3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318</v>
      </c>
      <c r="G24" t="s">
        <v>296</v>
      </c>
      <c r="H24" t="s">
        <v>297</v>
      </c>
      <c r="I24" t="s">
        <v>298</v>
      </c>
      <c r="J24" t="s">
        <v>329</v>
      </c>
      <c r="K24" s="77">
        <v>4.2</v>
      </c>
      <c r="L24" t="s">
        <v>102</v>
      </c>
      <c r="M24" s="78">
        <v>3.8E-3</v>
      </c>
      <c r="N24" s="78">
        <v>-8.0000000000000002E-3</v>
      </c>
      <c r="O24" s="77">
        <v>42950876</v>
      </c>
      <c r="P24" s="77">
        <v>107.57</v>
      </c>
      <c r="Q24" s="77">
        <v>0</v>
      </c>
      <c r="R24" s="77">
        <v>46202.257313200003</v>
      </c>
      <c r="S24" s="78">
        <v>1.43E-2</v>
      </c>
      <c r="T24" s="78">
        <v>6.1100000000000002E-2</v>
      </c>
      <c r="U24" s="78">
        <v>9.4000000000000004E-3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332</v>
      </c>
      <c r="G25" t="s">
        <v>296</v>
      </c>
      <c r="H25" t="s">
        <v>297</v>
      </c>
      <c r="I25" t="s">
        <v>298</v>
      </c>
      <c r="J25" t="s">
        <v>333</v>
      </c>
      <c r="K25" s="77">
        <v>5.23</v>
      </c>
      <c r="L25" t="s">
        <v>102</v>
      </c>
      <c r="M25" s="78">
        <v>1E-3</v>
      </c>
      <c r="N25" s="78">
        <v>-5.4000000000000003E-3</v>
      </c>
      <c r="O25" s="77">
        <v>14143000</v>
      </c>
      <c r="P25" s="77">
        <v>104.55</v>
      </c>
      <c r="Q25" s="77">
        <v>0</v>
      </c>
      <c r="R25" s="77">
        <v>14786.5065</v>
      </c>
      <c r="S25" s="78">
        <v>4.3E-3</v>
      </c>
      <c r="T25" s="78">
        <v>1.9599999999999999E-2</v>
      </c>
      <c r="U25" s="78">
        <v>3.0000000000000001E-3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336</v>
      </c>
      <c r="G26" t="s">
        <v>296</v>
      </c>
      <c r="H26" t="s">
        <v>297</v>
      </c>
      <c r="I26" t="s">
        <v>298</v>
      </c>
      <c r="J26" t="s">
        <v>337</v>
      </c>
      <c r="K26" s="77">
        <v>3.1</v>
      </c>
      <c r="L26" t="s">
        <v>102</v>
      </c>
      <c r="M26" s="78">
        <v>6.0000000000000001E-3</v>
      </c>
      <c r="N26" s="78">
        <v>-1.1299999999999999E-2</v>
      </c>
      <c r="O26" s="77">
        <v>6952075.96</v>
      </c>
      <c r="P26" s="77">
        <v>110.87</v>
      </c>
      <c r="Q26" s="77">
        <v>0</v>
      </c>
      <c r="R26" s="77">
        <v>7707.766616852</v>
      </c>
      <c r="S26" s="78">
        <v>4.4999999999999997E-3</v>
      </c>
      <c r="T26" s="78">
        <v>1.0200000000000001E-2</v>
      </c>
      <c r="U26" s="78">
        <v>1.6000000000000001E-3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336</v>
      </c>
      <c r="G27" t="s">
        <v>296</v>
      </c>
      <c r="H27" t="s">
        <v>297</v>
      </c>
      <c r="I27" t="s">
        <v>298</v>
      </c>
      <c r="J27" t="s">
        <v>299</v>
      </c>
      <c r="K27" s="77">
        <v>4.66</v>
      </c>
      <c r="L27" t="s">
        <v>102</v>
      </c>
      <c r="M27" s="78">
        <v>1.7500000000000002E-2</v>
      </c>
      <c r="N27" s="78">
        <v>-1.2800000000000001E-2</v>
      </c>
      <c r="O27" s="77">
        <v>46026502.969999999</v>
      </c>
      <c r="P27" s="77">
        <v>115.41</v>
      </c>
      <c r="Q27" s="77">
        <v>0</v>
      </c>
      <c r="R27" s="77">
        <v>53119.187077677001</v>
      </c>
      <c r="S27" s="78">
        <v>1.24E-2</v>
      </c>
      <c r="T27" s="78">
        <v>7.0300000000000001E-2</v>
      </c>
      <c r="U27" s="78">
        <v>1.0800000000000001E-2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343</v>
      </c>
      <c r="H28" t="s">
        <v>344</v>
      </c>
      <c r="I28" t="s">
        <v>298</v>
      </c>
      <c r="J28" t="s">
        <v>345</v>
      </c>
      <c r="K28" s="77">
        <v>5.55</v>
      </c>
      <c r="L28" t="s">
        <v>102</v>
      </c>
      <c r="M28" s="78">
        <v>3.85E-2</v>
      </c>
      <c r="N28" s="78">
        <v>-1.6000000000000001E-3</v>
      </c>
      <c r="O28" s="77">
        <v>28037904.870000001</v>
      </c>
      <c r="P28" s="77">
        <v>129.63999999999999</v>
      </c>
      <c r="Q28" s="77">
        <v>880.20702000000006</v>
      </c>
      <c r="R28" s="77">
        <v>37228.546893468003</v>
      </c>
      <c r="S28" s="78">
        <v>1.0699999999999999E-2</v>
      </c>
      <c r="T28" s="78">
        <v>4.9200000000000001E-2</v>
      </c>
      <c r="U28" s="78">
        <v>7.6E-3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348</v>
      </c>
      <c r="G29" t="s">
        <v>349</v>
      </c>
      <c r="H29" t="s">
        <v>350</v>
      </c>
      <c r="I29" t="s">
        <v>150</v>
      </c>
      <c r="J29" t="s">
        <v>351</v>
      </c>
      <c r="K29" s="77">
        <v>3.36</v>
      </c>
      <c r="L29" t="s">
        <v>102</v>
      </c>
      <c r="M29" s="78">
        <v>8.3000000000000001E-3</v>
      </c>
      <c r="N29" s="78">
        <v>-9.7999999999999997E-3</v>
      </c>
      <c r="O29" s="77">
        <v>29000000</v>
      </c>
      <c r="P29" s="77">
        <v>111.3</v>
      </c>
      <c r="Q29" s="77">
        <v>0</v>
      </c>
      <c r="R29" s="77">
        <v>32277</v>
      </c>
      <c r="S29" s="78">
        <v>1.89E-2</v>
      </c>
      <c r="T29" s="78">
        <v>4.2700000000000002E-2</v>
      </c>
      <c r="U29" s="78">
        <v>6.6E-3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349</v>
      </c>
      <c r="H30" t="s">
        <v>344</v>
      </c>
      <c r="I30" t="s">
        <v>298</v>
      </c>
      <c r="J30" t="s">
        <v>355</v>
      </c>
      <c r="K30" s="77">
        <v>9.25</v>
      </c>
      <c r="L30" t="s">
        <v>102</v>
      </c>
      <c r="M30" s="78">
        <v>8.9999999999999993E-3</v>
      </c>
      <c r="N30" s="78">
        <v>1.1599999999999999E-2</v>
      </c>
      <c r="O30" s="77">
        <v>32064844</v>
      </c>
      <c r="P30" s="77">
        <v>99.91</v>
      </c>
      <c r="Q30" s="77">
        <v>0</v>
      </c>
      <c r="R30" s="77">
        <v>32035.985640399998</v>
      </c>
      <c r="S30" s="78">
        <v>1.6799999999999999E-2</v>
      </c>
      <c r="T30" s="78">
        <v>4.24E-2</v>
      </c>
      <c r="U30" s="78">
        <v>6.4999999999999997E-3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354</v>
      </c>
      <c r="G31" t="s">
        <v>349</v>
      </c>
      <c r="H31" t="s">
        <v>350</v>
      </c>
      <c r="I31" t="s">
        <v>150</v>
      </c>
      <c r="J31" t="s">
        <v>358</v>
      </c>
      <c r="K31" s="77">
        <v>4.21</v>
      </c>
      <c r="L31" t="s">
        <v>102</v>
      </c>
      <c r="M31" s="78">
        <v>1.77E-2</v>
      </c>
      <c r="N31" s="78">
        <v>-2.8999999999999998E-3</v>
      </c>
      <c r="O31" s="77">
        <v>39126949</v>
      </c>
      <c r="P31" s="77">
        <v>113.34</v>
      </c>
      <c r="Q31" s="77">
        <v>0</v>
      </c>
      <c r="R31" s="77">
        <v>44346.4839966</v>
      </c>
      <c r="S31" s="78">
        <v>1.21E-2</v>
      </c>
      <c r="T31" s="78">
        <v>5.8700000000000002E-2</v>
      </c>
      <c r="U31" s="78">
        <v>8.9999999999999993E-3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354</v>
      </c>
      <c r="G32" t="s">
        <v>349</v>
      </c>
      <c r="H32" t="s">
        <v>344</v>
      </c>
      <c r="I32" t="s">
        <v>298</v>
      </c>
      <c r="J32" t="s">
        <v>355</v>
      </c>
      <c r="K32" s="77">
        <v>12.6</v>
      </c>
      <c r="L32" t="s">
        <v>102</v>
      </c>
      <c r="M32" s="78">
        <v>1.6899999999999998E-2</v>
      </c>
      <c r="N32" s="78">
        <v>1.8499999999999999E-2</v>
      </c>
      <c r="O32" s="77">
        <v>10750000</v>
      </c>
      <c r="P32" s="77">
        <v>100.58</v>
      </c>
      <c r="Q32" s="77">
        <v>0</v>
      </c>
      <c r="R32" s="77">
        <v>10812.35</v>
      </c>
      <c r="S32" s="78">
        <v>6.1000000000000004E-3</v>
      </c>
      <c r="T32" s="78">
        <v>1.43E-2</v>
      </c>
      <c r="U32" s="78">
        <v>2.2000000000000001E-3</v>
      </c>
    </row>
    <row r="33" spans="2:21">
      <c r="B33" t="s">
        <v>361</v>
      </c>
      <c r="C33" t="s">
        <v>362</v>
      </c>
      <c r="D33" t="s">
        <v>100</v>
      </c>
      <c r="E33" t="s">
        <v>123</v>
      </c>
      <c r="F33" t="s">
        <v>336</v>
      </c>
      <c r="G33" t="s">
        <v>296</v>
      </c>
      <c r="H33" t="s">
        <v>344</v>
      </c>
      <c r="I33" t="s">
        <v>298</v>
      </c>
      <c r="J33" t="s">
        <v>363</v>
      </c>
      <c r="K33" s="77">
        <v>0.68</v>
      </c>
      <c r="L33" t="s">
        <v>102</v>
      </c>
      <c r="M33" s="78">
        <v>0.04</v>
      </c>
      <c r="N33" s="78">
        <v>-2.9499999999999998E-2</v>
      </c>
      <c r="O33" s="77">
        <v>1443142.25</v>
      </c>
      <c r="P33" s="77">
        <v>116.55</v>
      </c>
      <c r="Q33" s="77">
        <v>0</v>
      </c>
      <c r="R33" s="77">
        <v>1681.982292375</v>
      </c>
      <c r="S33" s="78">
        <v>2E-3</v>
      </c>
      <c r="T33" s="78">
        <v>2.2000000000000001E-3</v>
      </c>
      <c r="U33" s="78">
        <v>2.9999999999999997E-4</v>
      </c>
    </row>
    <row r="34" spans="2:21">
      <c r="B34" t="s">
        <v>364</v>
      </c>
      <c r="C34" t="s">
        <v>365</v>
      </c>
      <c r="D34" t="s">
        <v>100</v>
      </c>
      <c r="E34" t="s">
        <v>123</v>
      </c>
      <c r="F34" t="s">
        <v>366</v>
      </c>
      <c r="G34" t="s">
        <v>349</v>
      </c>
      <c r="H34" t="s">
        <v>367</v>
      </c>
      <c r="I34" t="s">
        <v>298</v>
      </c>
      <c r="J34" t="s">
        <v>368</v>
      </c>
      <c r="K34" s="77">
        <v>7.73</v>
      </c>
      <c r="L34" t="s">
        <v>102</v>
      </c>
      <c r="M34" s="78">
        <v>5.8999999999999999E-3</v>
      </c>
      <c r="N34" s="78">
        <v>9.4999999999999998E-3</v>
      </c>
      <c r="O34" s="77">
        <v>4652000</v>
      </c>
      <c r="P34" s="77">
        <v>97.96</v>
      </c>
      <c r="Q34" s="77">
        <v>0</v>
      </c>
      <c r="R34" s="77">
        <v>4557.0991999999997</v>
      </c>
      <c r="S34" s="78">
        <v>1.1599999999999999E-2</v>
      </c>
      <c r="T34" s="78">
        <v>6.0000000000000001E-3</v>
      </c>
      <c r="U34" s="78">
        <v>8.9999999999999998E-4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349</v>
      </c>
      <c r="H35" t="s">
        <v>367</v>
      </c>
      <c r="I35" t="s">
        <v>298</v>
      </c>
      <c r="J35" t="s">
        <v>372</v>
      </c>
      <c r="K35" s="77">
        <v>1.03</v>
      </c>
      <c r="L35" t="s">
        <v>102</v>
      </c>
      <c r="M35" s="78">
        <v>4.9000000000000002E-2</v>
      </c>
      <c r="N35" s="78">
        <v>-2.6800000000000001E-2</v>
      </c>
      <c r="O35" s="77">
        <v>1716430.31</v>
      </c>
      <c r="P35" s="77">
        <v>115.18</v>
      </c>
      <c r="Q35" s="77">
        <v>44.905479999999997</v>
      </c>
      <c r="R35" s="77">
        <v>2021.8899110580001</v>
      </c>
      <c r="S35" s="78">
        <v>6.4999999999999997E-3</v>
      </c>
      <c r="T35" s="78">
        <v>2.7000000000000001E-3</v>
      </c>
      <c r="U35" s="78">
        <v>4.0000000000000002E-4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371</v>
      </c>
      <c r="G36" t="s">
        <v>349</v>
      </c>
      <c r="H36" t="s">
        <v>367</v>
      </c>
      <c r="I36" t="s">
        <v>298</v>
      </c>
      <c r="J36" t="s">
        <v>375</v>
      </c>
      <c r="K36" s="77">
        <v>4.46</v>
      </c>
      <c r="L36" t="s">
        <v>102</v>
      </c>
      <c r="M36" s="78">
        <v>2.35E-2</v>
      </c>
      <c r="N36" s="78">
        <v>-2.9999999999999997E-4</v>
      </c>
      <c r="O36" s="77">
        <v>18292160.41</v>
      </c>
      <c r="P36" s="77">
        <v>117.8</v>
      </c>
      <c r="Q36" s="77">
        <v>443.38139999999999</v>
      </c>
      <c r="R36" s="77">
        <v>21991.54636298</v>
      </c>
      <c r="S36" s="78">
        <v>2.4400000000000002E-2</v>
      </c>
      <c r="T36" s="78">
        <v>2.9100000000000001E-2</v>
      </c>
      <c r="U36" s="78">
        <v>4.4999999999999997E-3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371</v>
      </c>
      <c r="G37" t="s">
        <v>349</v>
      </c>
      <c r="H37" t="s">
        <v>367</v>
      </c>
      <c r="I37" t="s">
        <v>298</v>
      </c>
      <c r="J37" t="s">
        <v>378</v>
      </c>
      <c r="K37" s="77">
        <v>0.66</v>
      </c>
      <c r="L37" t="s">
        <v>102</v>
      </c>
      <c r="M37" s="78">
        <v>5.8500000000000003E-2</v>
      </c>
      <c r="N37" s="78">
        <v>-2.6700000000000002E-2</v>
      </c>
      <c r="O37" s="77">
        <v>1214754.21</v>
      </c>
      <c r="P37" s="77">
        <v>120.92</v>
      </c>
      <c r="Q37" s="77">
        <v>0</v>
      </c>
      <c r="R37" s="77">
        <v>1468.8807907319999</v>
      </c>
      <c r="S37" s="78">
        <v>3.3999999999999998E-3</v>
      </c>
      <c r="T37" s="78">
        <v>1.9E-3</v>
      </c>
      <c r="U37" s="78">
        <v>2.9999999999999997E-4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349</v>
      </c>
      <c r="H38" t="s">
        <v>382</v>
      </c>
      <c r="I38" t="s">
        <v>298</v>
      </c>
      <c r="J38" t="s">
        <v>383</v>
      </c>
      <c r="K38" s="77">
        <v>0.9</v>
      </c>
      <c r="L38" t="s">
        <v>102</v>
      </c>
      <c r="M38" s="78">
        <v>4.4499999999999998E-2</v>
      </c>
      <c r="N38" s="78">
        <v>-3.0300000000000001E-2</v>
      </c>
      <c r="O38" s="77">
        <v>1430693.05</v>
      </c>
      <c r="P38" s="77">
        <v>114.9</v>
      </c>
      <c r="Q38" s="77">
        <v>0</v>
      </c>
      <c r="R38" s="77">
        <v>1643.8663144499999</v>
      </c>
      <c r="S38" s="78">
        <v>6.8999999999999999E-3</v>
      </c>
      <c r="T38" s="78">
        <v>2.2000000000000001E-3</v>
      </c>
      <c r="U38" s="78">
        <v>2.9999999999999997E-4</v>
      </c>
    </row>
    <row r="39" spans="2:21">
      <c r="B39" s="79" t="s">
        <v>247</v>
      </c>
      <c r="C39" s="16"/>
      <c r="D39" s="16"/>
      <c r="E39" s="16"/>
      <c r="F39" s="16"/>
      <c r="K39" s="81">
        <v>5.08</v>
      </c>
      <c r="N39" s="80">
        <v>2.7799999999999998E-2</v>
      </c>
      <c r="O39" s="81">
        <v>62103728.619999997</v>
      </c>
      <c r="Q39" s="81">
        <v>0</v>
      </c>
      <c r="R39" s="81">
        <v>61997.018384832998</v>
      </c>
      <c r="T39" s="80">
        <v>8.2000000000000003E-2</v>
      </c>
      <c r="U39" s="80">
        <v>1.26E-2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304</v>
      </c>
      <c r="G40" t="s">
        <v>296</v>
      </c>
      <c r="H40" t="s">
        <v>297</v>
      </c>
      <c r="I40" t="s">
        <v>298</v>
      </c>
      <c r="J40" t="s">
        <v>386</v>
      </c>
      <c r="K40" s="77">
        <v>4.37</v>
      </c>
      <c r="L40" t="s">
        <v>102</v>
      </c>
      <c r="M40" s="78">
        <v>2.6800000000000001E-2</v>
      </c>
      <c r="N40" s="78">
        <v>2.47E-2</v>
      </c>
      <c r="O40" s="77">
        <v>23592761</v>
      </c>
      <c r="P40" s="77">
        <v>101.73</v>
      </c>
      <c r="Q40" s="77">
        <v>0</v>
      </c>
      <c r="R40" s="77">
        <v>24000.9157653</v>
      </c>
      <c r="S40" s="78">
        <v>1.2E-2</v>
      </c>
      <c r="T40" s="78">
        <v>3.1699999999999999E-2</v>
      </c>
      <c r="U40" s="78">
        <v>4.8999999999999998E-3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318</v>
      </c>
      <c r="G41" t="s">
        <v>296</v>
      </c>
      <c r="H41" t="s">
        <v>297</v>
      </c>
      <c r="I41" t="s">
        <v>298</v>
      </c>
      <c r="J41" t="s">
        <v>389</v>
      </c>
      <c r="K41" s="77">
        <v>0.19</v>
      </c>
      <c r="L41" t="s">
        <v>102</v>
      </c>
      <c r="M41" s="78">
        <v>2.47E-2</v>
      </c>
      <c r="N41" s="78">
        <v>3.0999999999999999E-3</v>
      </c>
      <c r="O41" s="77">
        <v>3100288</v>
      </c>
      <c r="P41" s="77">
        <v>102.41</v>
      </c>
      <c r="Q41" s="77">
        <v>0</v>
      </c>
      <c r="R41" s="77">
        <v>3175.0049408</v>
      </c>
      <c r="S41" s="78">
        <v>8.9999999999999998E-4</v>
      </c>
      <c r="T41" s="78">
        <v>4.1999999999999997E-3</v>
      </c>
      <c r="U41" s="78">
        <v>5.9999999999999995E-4</v>
      </c>
    </row>
    <row r="42" spans="2:21">
      <c r="B42" t="s">
        <v>390</v>
      </c>
      <c r="C42" t="s">
        <v>391</v>
      </c>
      <c r="D42" t="s">
        <v>100</v>
      </c>
      <c r="E42" t="s">
        <v>123</v>
      </c>
      <c r="F42" t="s">
        <v>366</v>
      </c>
      <c r="G42" t="s">
        <v>349</v>
      </c>
      <c r="H42" t="s">
        <v>367</v>
      </c>
      <c r="I42" t="s">
        <v>298</v>
      </c>
      <c r="J42" t="s">
        <v>375</v>
      </c>
      <c r="K42" s="77">
        <v>6.73</v>
      </c>
      <c r="L42" t="s">
        <v>102</v>
      </c>
      <c r="M42" s="78">
        <v>2.5499999999999998E-2</v>
      </c>
      <c r="N42" s="78">
        <v>3.3700000000000001E-2</v>
      </c>
      <c r="O42" s="77">
        <v>22403880.41</v>
      </c>
      <c r="P42" s="77">
        <v>95.4</v>
      </c>
      <c r="Q42" s="77">
        <v>0</v>
      </c>
      <c r="R42" s="77">
        <v>21373.301911139999</v>
      </c>
      <c r="S42" s="78">
        <v>1.5299999999999999E-2</v>
      </c>
      <c r="T42" s="78">
        <v>2.8299999999999999E-2</v>
      </c>
      <c r="U42" s="78">
        <v>4.3E-3</v>
      </c>
    </row>
    <row r="43" spans="2:21">
      <c r="B43" t="s">
        <v>392</v>
      </c>
      <c r="C43" t="s">
        <v>393</v>
      </c>
      <c r="D43" t="s">
        <v>100</v>
      </c>
      <c r="E43" t="s">
        <v>123</v>
      </c>
      <c r="F43" t="s">
        <v>394</v>
      </c>
      <c r="G43" t="s">
        <v>395</v>
      </c>
      <c r="H43" t="s">
        <v>367</v>
      </c>
      <c r="I43" t="s">
        <v>298</v>
      </c>
      <c r="J43" t="s">
        <v>396</v>
      </c>
      <c r="K43" s="77">
        <v>5.15</v>
      </c>
      <c r="L43" t="s">
        <v>102</v>
      </c>
      <c r="M43" s="78">
        <v>3.5200000000000002E-2</v>
      </c>
      <c r="N43" s="78">
        <v>2.93E-2</v>
      </c>
      <c r="O43" s="77">
        <v>11591440</v>
      </c>
      <c r="P43" s="77">
        <v>103.52</v>
      </c>
      <c r="Q43" s="77">
        <v>0</v>
      </c>
      <c r="R43" s="77">
        <v>11999.458688000001</v>
      </c>
      <c r="S43" s="78">
        <v>1.38E-2</v>
      </c>
      <c r="T43" s="78">
        <v>1.5900000000000001E-2</v>
      </c>
      <c r="U43" s="78">
        <v>2.3999999999999998E-3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132</v>
      </c>
      <c r="H44" t="s">
        <v>400</v>
      </c>
      <c r="I44" t="s">
        <v>150</v>
      </c>
      <c r="J44" t="s">
        <v>401</v>
      </c>
      <c r="K44" s="77">
        <v>2.54</v>
      </c>
      <c r="L44" t="s">
        <v>102</v>
      </c>
      <c r="M44" s="78">
        <v>3.85E-2</v>
      </c>
      <c r="N44" s="78">
        <v>3.3099999999999997E-2</v>
      </c>
      <c r="O44" s="77">
        <v>1415359.21</v>
      </c>
      <c r="P44" s="77">
        <v>102.33</v>
      </c>
      <c r="Q44" s="77">
        <v>0</v>
      </c>
      <c r="R44" s="77">
        <v>1448.337079593</v>
      </c>
      <c r="S44" s="78">
        <v>2.3E-3</v>
      </c>
      <c r="T44" s="78">
        <v>1.9E-3</v>
      </c>
      <c r="U44" s="78">
        <v>2.9999999999999997E-4</v>
      </c>
    </row>
    <row r="45" spans="2:21">
      <c r="B45" s="79" t="s">
        <v>290</v>
      </c>
      <c r="C45" s="16"/>
      <c r="D45" s="16"/>
      <c r="E45" s="16"/>
      <c r="F45" s="16"/>
      <c r="K45" s="81">
        <v>4.3600000000000003</v>
      </c>
      <c r="N45" s="80">
        <v>6.5299999999999997E-2</v>
      </c>
      <c r="O45" s="81">
        <v>18855147.859999999</v>
      </c>
      <c r="Q45" s="81">
        <v>0</v>
      </c>
      <c r="R45" s="81">
        <v>16844.945691339999</v>
      </c>
      <c r="T45" s="80">
        <v>2.23E-2</v>
      </c>
      <c r="U45" s="80">
        <v>3.3999999999999998E-3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404</v>
      </c>
      <c r="G46" t="s">
        <v>405</v>
      </c>
      <c r="H46" t="s">
        <v>406</v>
      </c>
      <c r="I46" t="s">
        <v>150</v>
      </c>
      <c r="J46" t="s">
        <v>407</v>
      </c>
      <c r="K46" s="77">
        <v>4.34</v>
      </c>
      <c r="L46" t="s">
        <v>102</v>
      </c>
      <c r="M46" s="78">
        <v>4.2999999999999997E-2</v>
      </c>
      <c r="N46" s="78">
        <v>7.2599999999999998E-2</v>
      </c>
      <c r="O46" s="77">
        <v>12357437.18</v>
      </c>
      <c r="P46" s="77">
        <v>89.48</v>
      </c>
      <c r="Q46" s="77">
        <v>0</v>
      </c>
      <c r="R46" s="77">
        <v>11057.434788664001</v>
      </c>
      <c r="S46" s="78">
        <v>9.4999999999999998E-3</v>
      </c>
      <c r="T46" s="78">
        <v>1.46E-2</v>
      </c>
      <c r="U46" s="78">
        <v>2.2000000000000001E-3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410</v>
      </c>
      <c r="G47" t="s">
        <v>411</v>
      </c>
      <c r="H47" t="s">
        <v>412</v>
      </c>
      <c r="I47" t="s">
        <v>150</v>
      </c>
      <c r="J47" t="s">
        <v>413</v>
      </c>
      <c r="K47" s="77">
        <v>4.42</v>
      </c>
      <c r="L47" t="s">
        <v>102</v>
      </c>
      <c r="M47" s="78">
        <v>4.6899999999999997E-2</v>
      </c>
      <c r="N47" s="78">
        <v>5.1299999999999998E-2</v>
      </c>
      <c r="O47" s="77">
        <v>6497710.6799999997</v>
      </c>
      <c r="P47" s="77">
        <v>89.07</v>
      </c>
      <c r="Q47" s="77">
        <v>0</v>
      </c>
      <c r="R47" s="77">
        <v>5787.5109026760001</v>
      </c>
      <c r="S47" s="78">
        <v>4.0000000000000001E-3</v>
      </c>
      <c r="T47" s="78">
        <v>7.7000000000000002E-3</v>
      </c>
      <c r="U47" s="78">
        <v>1.1999999999999999E-3</v>
      </c>
    </row>
    <row r="48" spans="2:21">
      <c r="B48" s="79" t="s">
        <v>414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227</v>
      </c>
      <c r="C49" t="s">
        <v>227</v>
      </c>
      <c r="D49" s="16"/>
      <c r="E49" s="16"/>
      <c r="F49" s="16"/>
      <c r="G49" t="s">
        <v>227</v>
      </c>
      <c r="H49" t="s">
        <v>227</v>
      </c>
      <c r="K49" s="77">
        <v>0</v>
      </c>
      <c r="L49" t="s">
        <v>227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232</v>
      </c>
      <c r="C50" s="16"/>
      <c r="D50" s="16"/>
      <c r="E50" s="16"/>
      <c r="F50" s="16"/>
      <c r="K50" s="81">
        <v>5.88</v>
      </c>
      <c r="N50" s="80">
        <v>5.5199999999999999E-2</v>
      </c>
      <c r="O50" s="81">
        <v>36707085.780000001</v>
      </c>
      <c r="Q50" s="81">
        <v>642.94150000000002</v>
      </c>
      <c r="R50" s="81">
        <v>110842.80780953466</v>
      </c>
      <c r="T50" s="80">
        <v>0.14660000000000001</v>
      </c>
      <c r="U50" s="80">
        <v>2.2499999999999999E-2</v>
      </c>
    </row>
    <row r="51" spans="2:21">
      <c r="B51" s="79" t="s">
        <v>291</v>
      </c>
      <c r="C51" s="16"/>
      <c r="D51" s="16"/>
      <c r="E51" s="16"/>
      <c r="F51" s="16"/>
      <c r="K51" s="81">
        <v>13.91</v>
      </c>
      <c r="N51" s="80">
        <v>6.0499999999999998E-2</v>
      </c>
      <c r="O51" s="81">
        <v>9875000</v>
      </c>
      <c r="Q51" s="81">
        <v>642.94150000000002</v>
      </c>
      <c r="R51" s="81">
        <v>25155.00778</v>
      </c>
      <c r="T51" s="80">
        <v>3.3300000000000003E-2</v>
      </c>
      <c r="U51" s="80">
        <v>5.1000000000000004E-3</v>
      </c>
    </row>
    <row r="52" spans="2:21">
      <c r="B52" t="s">
        <v>415</v>
      </c>
      <c r="C52" t="s">
        <v>416</v>
      </c>
      <c r="D52" t="s">
        <v>417</v>
      </c>
      <c r="E52" t="s">
        <v>418</v>
      </c>
      <c r="F52" t="s">
        <v>419</v>
      </c>
      <c r="G52" t="s">
        <v>420</v>
      </c>
      <c r="H52" t="s">
        <v>421</v>
      </c>
      <c r="I52" t="s">
        <v>422</v>
      </c>
      <c r="J52" t="s">
        <v>423</v>
      </c>
      <c r="K52" s="77">
        <v>13.91</v>
      </c>
      <c r="L52" t="s">
        <v>106</v>
      </c>
      <c r="M52" s="78">
        <v>4.1000000000000002E-2</v>
      </c>
      <c r="N52" s="78">
        <v>6.0499999999999998E-2</v>
      </c>
      <c r="O52" s="77">
        <v>9875000</v>
      </c>
      <c r="P52" s="77">
        <v>78.156000000000006</v>
      </c>
      <c r="Q52" s="77">
        <v>642.94150000000002</v>
      </c>
      <c r="R52" s="77">
        <v>25155.00778</v>
      </c>
      <c r="S52" s="78">
        <v>4.8999999999999998E-3</v>
      </c>
      <c r="T52" s="78">
        <v>3.3300000000000003E-2</v>
      </c>
      <c r="U52" s="78">
        <v>5.1000000000000004E-3</v>
      </c>
    </row>
    <row r="53" spans="2:21">
      <c r="B53" s="79" t="s">
        <v>292</v>
      </c>
      <c r="C53" s="16"/>
      <c r="D53" s="16"/>
      <c r="E53" s="16"/>
      <c r="F53" s="16"/>
      <c r="K53" s="81">
        <v>3.52</v>
      </c>
      <c r="N53" s="80">
        <v>5.3699999999999998E-2</v>
      </c>
      <c r="O53" s="81">
        <v>26832085.780000001</v>
      </c>
      <c r="Q53" s="81">
        <v>0</v>
      </c>
      <c r="R53" s="81">
        <v>85687.800029534657</v>
      </c>
      <c r="T53" s="80">
        <v>0.1133</v>
      </c>
      <c r="U53" s="80">
        <v>1.7399999999999999E-2</v>
      </c>
    </row>
    <row r="54" spans="2:21">
      <c r="B54" t="s">
        <v>424</v>
      </c>
      <c r="C54" t="s">
        <v>425</v>
      </c>
      <c r="D54" t="s">
        <v>426</v>
      </c>
      <c r="E54" t="s">
        <v>418</v>
      </c>
      <c r="F54" t="s">
        <v>427</v>
      </c>
      <c r="G54" t="s">
        <v>428</v>
      </c>
      <c r="H54" t="s">
        <v>429</v>
      </c>
      <c r="I54" t="s">
        <v>280</v>
      </c>
      <c r="J54" t="s">
        <v>430</v>
      </c>
      <c r="K54" s="77">
        <v>6.42</v>
      </c>
      <c r="L54" t="s">
        <v>110</v>
      </c>
      <c r="M54" s="78">
        <v>1.7500000000000002E-2</v>
      </c>
      <c r="N54" s="78">
        <v>2.0199999999999999E-2</v>
      </c>
      <c r="O54" s="77">
        <v>2115000</v>
      </c>
      <c r="P54" s="77">
        <v>98.492583333333329</v>
      </c>
      <c r="Q54" s="77">
        <v>0</v>
      </c>
      <c r="R54" s="77">
        <v>7340.0750692949996</v>
      </c>
      <c r="S54" s="78">
        <v>3.5000000000000001E-3</v>
      </c>
      <c r="T54" s="78">
        <v>9.7000000000000003E-3</v>
      </c>
      <c r="U54" s="78">
        <v>1.5E-3</v>
      </c>
    </row>
    <row r="55" spans="2:21">
      <c r="B55" t="s">
        <v>431</v>
      </c>
      <c r="C55" t="s">
        <v>432</v>
      </c>
      <c r="D55" t="s">
        <v>417</v>
      </c>
      <c r="E55" t="s">
        <v>418</v>
      </c>
      <c r="F55" t="s">
        <v>433</v>
      </c>
      <c r="G55" t="s">
        <v>428</v>
      </c>
      <c r="H55" t="s">
        <v>434</v>
      </c>
      <c r="I55" t="s">
        <v>435</v>
      </c>
      <c r="J55" t="s">
        <v>430</v>
      </c>
      <c r="K55" s="77">
        <v>2.1800000000000002</v>
      </c>
      <c r="L55" t="s">
        <v>106</v>
      </c>
      <c r="M55" s="78">
        <v>4.6300000000000001E-2</v>
      </c>
      <c r="N55" s="78">
        <v>4.1000000000000002E-2</v>
      </c>
      <c r="O55" s="77">
        <v>1675000</v>
      </c>
      <c r="P55" s="77">
        <v>102.15</v>
      </c>
      <c r="Q55" s="77">
        <v>0</v>
      </c>
      <c r="R55" s="77">
        <v>5434.1756999999998</v>
      </c>
      <c r="S55" s="78">
        <v>4.1999999999999997E-3</v>
      </c>
      <c r="T55" s="78">
        <v>7.1999999999999998E-3</v>
      </c>
      <c r="U55" s="78">
        <v>1.1000000000000001E-3</v>
      </c>
    </row>
    <row r="56" spans="2:21">
      <c r="B56" t="s">
        <v>436</v>
      </c>
      <c r="C56" t="s">
        <v>437</v>
      </c>
      <c r="D56" t="s">
        <v>123</v>
      </c>
      <c r="E56" t="s">
        <v>418</v>
      </c>
      <c r="F56" t="s">
        <v>438</v>
      </c>
      <c r="G56" t="s">
        <v>428</v>
      </c>
      <c r="H56" t="s">
        <v>434</v>
      </c>
      <c r="I56" t="s">
        <v>435</v>
      </c>
      <c r="J56" t="s">
        <v>439</v>
      </c>
      <c r="K56" s="77">
        <v>2.73</v>
      </c>
      <c r="L56" t="s">
        <v>106</v>
      </c>
      <c r="M56" s="78">
        <v>3.7499999999999999E-2</v>
      </c>
      <c r="N56" s="78">
        <v>3.8199999999999998E-2</v>
      </c>
      <c r="O56" s="77">
        <v>1315000</v>
      </c>
      <c r="P56" s="77">
        <v>100.41183333079847</v>
      </c>
      <c r="Q56" s="77">
        <v>0</v>
      </c>
      <c r="R56" s="77">
        <v>4193.6399719607998</v>
      </c>
      <c r="S56" s="78">
        <v>3.7000000000000002E-3</v>
      </c>
      <c r="T56" s="78">
        <v>5.4999999999999997E-3</v>
      </c>
      <c r="U56" s="78">
        <v>8.9999999999999998E-4</v>
      </c>
    </row>
    <row r="57" spans="2:21">
      <c r="B57" t="s">
        <v>440</v>
      </c>
      <c r="C57" t="s">
        <v>441</v>
      </c>
      <c r="D57" t="s">
        <v>123</v>
      </c>
      <c r="E57" t="s">
        <v>418</v>
      </c>
      <c r="F57" t="s">
        <v>442</v>
      </c>
      <c r="G57" t="s">
        <v>428</v>
      </c>
      <c r="H57" t="s">
        <v>434</v>
      </c>
      <c r="I57" t="s">
        <v>422</v>
      </c>
      <c r="J57" t="s">
        <v>443</v>
      </c>
      <c r="K57" s="77">
        <v>3.13</v>
      </c>
      <c r="L57" t="s">
        <v>106</v>
      </c>
      <c r="M57" s="78">
        <v>3.2500000000000001E-2</v>
      </c>
      <c r="N57" s="78">
        <v>4.36E-2</v>
      </c>
      <c r="O57" s="77">
        <v>2750000</v>
      </c>
      <c r="P57" s="77">
        <v>97.402000000000001</v>
      </c>
      <c r="Q57" s="77">
        <v>0</v>
      </c>
      <c r="R57" s="77">
        <v>8507.0906799999993</v>
      </c>
      <c r="S57" s="78">
        <v>2.2000000000000001E-3</v>
      </c>
      <c r="T57" s="78">
        <v>1.1299999999999999E-2</v>
      </c>
      <c r="U57" s="78">
        <v>1.6999999999999999E-3</v>
      </c>
    </row>
    <row r="58" spans="2:21">
      <c r="B58" t="s">
        <v>444</v>
      </c>
      <c r="C58" t="s">
        <v>445</v>
      </c>
      <c r="D58" t="s">
        <v>123</v>
      </c>
      <c r="E58" t="s">
        <v>418</v>
      </c>
      <c r="F58" t="s">
        <v>433</v>
      </c>
      <c r="G58" t="s">
        <v>428</v>
      </c>
      <c r="H58" t="s">
        <v>434</v>
      </c>
      <c r="I58" t="s">
        <v>435</v>
      </c>
      <c r="J58" t="s">
        <v>423</v>
      </c>
      <c r="K58" s="77">
        <v>2.62</v>
      </c>
      <c r="L58" t="s">
        <v>106</v>
      </c>
      <c r="M58" s="78">
        <v>4.1300000000000003E-2</v>
      </c>
      <c r="N58" s="78">
        <v>4.2500000000000003E-2</v>
      </c>
      <c r="O58" s="77">
        <v>675000</v>
      </c>
      <c r="P58" s="77">
        <v>100.43704167407408</v>
      </c>
      <c r="Q58" s="77">
        <v>0</v>
      </c>
      <c r="R58" s="77">
        <v>2153.1692994087998</v>
      </c>
      <c r="S58" s="78">
        <v>1.4E-3</v>
      </c>
      <c r="T58" s="78">
        <v>2.8E-3</v>
      </c>
      <c r="U58" s="78">
        <v>4.0000000000000002E-4</v>
      </c>
    </row>
    <row r="59" spans="2:21">
      <c r="B59" t="s">
        <v>446</v>
      </c>
      <c r="C59" t="s">
        <v>447</v>
      </c>
      <c r="D59" t="s">
        <v>448</v>
      </c>
      <c r="E59" t="s">
        <v>418</v>
      </c>
      <c r="F59" t="s">
        <v>449</v>
      </c>
      <c r="G59" t="s">
        <v>450</v>
      </c>
      <c r="H59" t="s">
        <v>434</v>
      </c>
      <c r="I59" t="s">
        <v>422</v>
      </c>
      <c r="J59" t="s">
        <v>451</v>
      </c>
      <c r="K59" s="77">
        <v>1.54</v>
      </c>
      <c r="L59" t="s">
        <v>110</v>
      </c>
      <c r="M59" s="78">
        <v>2.5000000000000001E-2</v>
      </c>
      <c r="N59" s="78">
        <v>3.5499999999999997E-2</v>
      </c>
      <c r="O59" s="77">
        <v>1600000</v>
      </c>
      <c r="P59" s="77">
        <v>99.492493150000001</v>
      </c>
      <c r="Q59" s="77">
        <v>0</v>
      </c>
      <c r="R59" s="77">
        <v>5609.1479818134403</v>
      </c>
      <c r="S59" s="78">
        <v>4.5999999999999999E-3</v>
      </c>
      <c r="T59" s="78">
        <v>7.4000000000000003E-3</v>
      </c>
      <c r="U59" s="78">
        <v>1.1000000000000001E-3</v>
      </c>
    </row>
    <row r="60" spans="2:21">
      <c r="B60" t="s">
        <v>452</v>
      </c>
      <c r="C60" t="s">
        <v>453</v>
      </c>
      <c r="D60" t="s">
        <v>123</v>
      </c>
      <c r="E60" t="s">
        <v>418</v>
      </c>
      <c r="F60" t="s">
        <v>454</v>
      </c>
      <c r="G60" t="s">
        <v>428</v>
      </c>
      <c r="H60" t="s">
        <v>434</v>
      </c>
      <c r="I60" t="s">
        <v>435</v>
      </c>
      <c r="J60" t="s">
        <v>423</v>
      </c>
      <c r="K60" s="77">
        <v>3.12</v>
      </c>
      <c r="L60" t="s">
        <v>106</v>
      </c>
      <c r="M60" s="78">
        <v>3.7499999999999999E-2</v>
      </c>
      <c r="N60" s="78">
        <v>4.82E-2</v>
      </c>
      <c r="O60" s="77">
        <v>1700000</v>
      </c>
      <c r="P60" s="77">
        <v>97.625333335294115</v>
      </c>
      <c r="Q60" s="77">
        <v>0</v>
      </c>
      <c r="R60" s="77">
        <v>5270.9869974392004</v>
      </c>
      <c r="S60" s="78">
        <v>3.3999999999999998E-3</v>
      </c>
      <c r="T60" s="78">
        <v>7.0000000000000001E-3</v>
      </c>
      <c r="U60" s="78">
        <v>1.1000000000000001E-3</v>
      </c>
    </row>
    <row r="61" spans="2:21">
      <c r="B61" t="s">
        <v>455</v>
      </c>
      <c r="C61" t="s">
        <v>456</v>
      </c>
      <c r="D61" t="s">
        <v>123</v>
      </c>
      <c r="E61" t="s">
        <v>418</v>
      </c>
      <c r="F61" t="s">
        <v>457</v>
      </c>
      <c r="G61" t="s">
        <v>458</v>
      </c>
      <c r="H61" t="s">
        <v>459</v>
      </c>
      <c r="I61" t="s">
        <v>280</v>
      </c>
      <c r="J61" t="s">
        <v>460</v>
      </c>
      <c r="K61" s="77">
        <v>2.19</v>
      </c>
      <c r="L61" t="s">
        <v>106</v>
      </c>
      <c r="M61" s="78">
        <v>5.5E-2</v>
      </c>
      <c r="N61" s="78">
        <v>0.18410000000000001</v>
      </c>
      <c r="O61" s="77">
        <v>2500000</v>
      </c>
      <c r="P61" s="77">
        <v>78.148977775999995</v>
      </c>
      <c r="Q61" s="77">
        <v>0</v>
      </c>
      <c r="R61" s="77">
        <v>6205.0288354144004</v>
      </c>
      <c r="S61" s="78">
        <v>7.3000000000000001E-3</v>
      </c>
      <c r="T61" s="78">
        <v>8.2000000000000007E-3</v>
      </c>
      <c r="U61" s="78">
        <v>1.2999999999999999E-3</v>
      </c>
    </row>
    <row r="62" spans="2:21">
      <c r="B62" t="s">
        <v>461</v>
      </c>
      <c r="C62" t="s">
        <v>462</v>
      </c>
      <c r="D62" t="s">
        <v>417</v>
      </c>
      <c r="E62" t="s">
        <v>418</v>
      </c>
      <c r="F62" t="s">
        <v>463</v>
      </c>
      <c r="G62" t="s">
        <v>420</v>
      </c>
      <c r="H62" t="s">
        <v>464</v>
      </c>
      <c r="I62" t="s">
        <v>422</v>
      </c>
      <c r="J62" t="s">
        <v>423</v>
      </c>
      <c r="K62" s="77">
        <v>2.15</v>
      </c>
      <c r="L62" t="s">
        <v>110</v>
      </c>
      <c r="M62" s="78">
        <v>3.7499999999999999E-2</v>
      </c>
      <c r="N62" s="78">
        <v>3.1800000000000002E-2</v>
      </c>
      <c r="O62" s="77">
        <v>3100000</v>
      </c>
      <c r="P62" s="77">
        <v>104.01308333225825</v>
      </c>
      <c r="Q62" s="77">
        <v>0</v>
      </c>
      <c r="R62" s="77">
        <v>11361.515513315901</v>
      </c>
      <c r="S62" s="78">
        <v>2.0999999999999999E-3</v>
      </c>
      <c r="T62" s="78">
        <v>1.4999999999999999E-2</v>
      </c>
      <c r="U62" s="78">
        <v>2.3E-3</v>
      </c>
    </row>
    <row r="63" spans="2:21">
      <c r="B63" t="s">
        <v>465</v>
      </c>
      <c r="C63" t="s">
        <v>466</v>
      </c>
      <c r="D63" t="s">
        <v>123</v>
      </c>
      <c r="E63" t="s">
        <v>418</v>
      </c>
      <c r="F63" t="s">
        <v>467</v>
      </c>
      <c r="G63" t="s">
        <v>468</v>
      </c>
      <c r="H63" t="s">
        <v>459</v>
      </c>
      <c r="I63" t="s">
        <v>280</v>
      </c>
      <c r="J63" t="s">
        <v>469</v>
      </c>
      <c r="K63" s="77">
        <v>6.48</v>
      </c>
      <c r="L63" t="s">
        <v>106</v>
      </c>
      <c r="M63" s="78">
        <v>3.9E-2</v>
      </c>
      <c r="N63" s="78">
        <v>4.3900000000000002E-2</v>
      </c>
      <c r="O63" s="77">
        <v>1750000</v>
      </c>
      <c r="P63" s="77">
        <v>98.951499999999996</v>
      </c>
      <c r="Q63" s="77">
        <v>0</v>
      </c>
      <c r="R63" s="77">
        <v>5499.7243699999999</v>
      </c>
      <c r="S63" s="78">
        <v>5.0000000000000001E-3</v>
      </c>
      <c r="T63" s="78">
        <v>7.3000000000000001E-3</v>
      </c>
      <c r="U63" s="78">
        <v>1.1000000000000001E-3</v>
      </c>
    </row>
    <row r="64" spans="2:21">
      <c r="B64" t="s">
        <v>470</v>
      </c>
      <c r="C64" t="s">
        <v>471</v>
      </c>
      <c r="D64" t="s">
        <v>417</v>
      </c>
      <c r="E64" t="s">
        <v>418</v>
      </c>
      <c r="F64" t="s">
        <v>472</v>
      </c>
      <c r="G64" t="s">
        <v>473</v>
      </c>
      <c r="H64" t="s">
        <v>474</v>
      </c>
      <c r="I64" t="s">
        <v>435</v>
      </c>
      <c r="J64" t="s">
        <v>423</v>
      </c>
      <c r="K64" s="77">
        <v>0.62</v>
      </c>
      <c r="L64" t="s">
        <v>106</v>
      </c>
      <c r="M64" s="78">
        <v>3.7499999999999999E-2</v>
      </c>
      <c r="N64" s="78">
        <v>3.8399999999999997E-2</v>
      </c>
      <c r="O64" s="77">
        <v>1637714</v>
      </c>
      <c r="P64" s="77">
        <v>101.35083333231566</v>
      </c>
      <c r="Q64" s="77">
        <v>0</v>
      </c>
      <c r="R64" s="77">
        <v>5271.6416342415996</v>
      </c>
      <c r="S64" s="78">
        <v>4.0000000000000001E-3</v>
      </c>
      <c r="T64" s="78">
        <v>7.0000000000000001E-3</v>
      </c>
      <c r="U64" s="78">
        <v>1.1000000000000001E-3</v>
      </c>
    </row>
    <row r="65" spans="2:21">
      <c r="B65" t="s">
        <v>475</v>
      </c>
      <c r="C65" t="s">
        <v>476</v>
      </c>
      <c r="D65" t="s">
        <v>123</v>
      </c>
      <c r="E65" t="s">
        <v>418</v>
      </c>
      <c r="F65" t="s">
        <v>477</v>
      </c>
      <c r="G65" t="s">
        <v>458</v>
      </c>
      <c r="H65" t="s">
        <v>478</v>
      </c>
      <c r="I65" t="s">
        <v>280</v>
      </c>
      <c r="J65" t="s">
        <v>479</v>
      </c>
      <c r="K65" s="77">
        <v>6.83</v>
      </c>
      <c r="L65" t="s">
        <v>106</v>
      </c>
      <c r="M65" s="78">
        <v>5.9499999999999997E-2</v>
      </c>
      <c r="N65" s="78">
        <v>7.2900000000000006E-2</v>
      </c>
      <c r="O65" s="77">
        <v>703371.78</v>
      </c>
      <c r="P65" s="77">
        <v>93.168722217317139</v>
      </c>
      <c r="Q65" s="77">
        <v>0</v>
      </c>
      <c r="R65" s="77">
        <v>2081.3042595655202</v>
      </c>
      <c r="S65" s="78">
        <v>2.0000000000000001E-4</v>
      </c>
      <c r="T65" s="78">
        <v>2.8E-3</v>
      </c>
      <c r="U65" s="78">
        <v>4.0000000000000002E-4</v>
      </c>
    </row>
    <row r="66" spans="2:21">
      <c r="B66" t="s">
        <v>480</v>
      </c>
      <c r="C66" t="s">
        <v>481</v>
      </c>
      <c r="D66" t="s">
        <v>123</v>
      </c>
      <c r="E66" t="s">
        <v>418</v>
      </c>
      <c r="F66" t="s">
        <v>477</v>
      </c>
      <c r="G66" t="s">
        <v>458</v>
      </c>
      <c r="H66" t="s">
        <v>478</v>
      </c>
      <c r="I66" t="s">
        <v>280</v>
      </c>
      <c r="J66" t="s">
        <v>479</v>
      </c>
      <c r="K66" s="77">
        <v>6.1</v>
      </c>
      <c r="L66" t="s">
        <v>106</v>
      </c>
      <c r="M66" s="78">
        <v>6.8400000000000002E-2</v>
      </c>
      <c r="N66" s="78">
        <v>7.1099999999999997E-2</v>
      </c>
      <c r="O66" s="77">
        <v>2850000</v>
      </c>
      <c r="P66" s="77">
        <v>100.354</v>
      </c>
      <c r="Q66" s="77">
        <v>0</v>
      </c>
      <c r="R66" s="77">
        <v>9083.6426640000009</v>
      </c>
      <c r="S66" s="78">
        <v>1.1999999999999999E-3</v>
      </c>
      <c r="T66" s="78">
        <v>1.2E-2</v>
      </c>
      <c r="U66" s="78">
        <v>1.8E-3</v>
      </c>
    </row>
    <row r="67" spans="2:21">
      <c r="B67" t="s">
        <v>482</v>
      </c>
      <c r="C67" t="s">
        <v>483</v>
      </c>
      <c r="D67" t="s">
        <v>123</v>
      </c>
      <c r="E67" t="s">
        <v>418</v>
      </c>
      <c r="F67" t="s">
        <v>477</v>
      </c>
      <c r="G67" t="s">
        <v>458</v>
      </c>
      <c r="H67" t="s">
        <v>478</v>
      </c>
      <c r="I67" t="s">
        <v>280</v>
      </c>
      <c r="J67" t="s">
        <v>484</v>
      </c>
      <c r="K67" s="77">
        <v>3.52</v>
      </c>
      <c r="L67" t="s">
        <v>106</v>
      </c>
      <c r="M67" s="78">
        <v>4.4999999999999998E-2</v>
      </c>
      <c r="N67" s="78">
        <v>5.33E-2</v>
      </c>
      <c r="O67" s="77">
        <v>2461000</v>
      </c>
      <c r="P67" s="77">
        <v>98.215500000000006</v>
      </c>
      <c r="Q67" s="77">
        <v>0</v>
      </c>
      <c r="R67" s="77">
        <v>7676.65705308</v>
      </c>
      <c r="S67" s="78">
        <v>2.2000000000000001E-3</v>
      </c>
      <c r="T67" s="78">
        <v>1.0200000000000001E-2</v>
      </c>
      <c r="U67" s="78">
        <v>1.6000000000000001E-3</v>
      </c>
    </row>
    <row r="68" spans="2:21">
      <c r="B68" t="s">
        <v>234</v>
      </c>
      <c r="C68" s="16"/>
      <c r="D68" s="16"/>
      <c r="E68" s="16"/>
      <c r="F68" s="16"/>
    </row>
    <row r="69" spans="2:21">
      <c r="B69" t="s">
        <v>285</v>
      </c>
      <c r="C69" s="16"/>
      <c r="D69" s="16"/>
      <c r="E69" s="16"/>
      <c r="F69" s="16"/>
    </row>
    <row r="70" spans="2:21">
      <c r="B70" t="s">
        <v>286</v>
      </c>
      <c r="C70" s="16"/>
      <c r="D70" s="16"/>
      <c r="E70" s="16"/>
      <c r="F70" s="16"/>
    </row>
    <row r="71" spans="2:21">
      <c r="B71" t="s">
        <v>287</v>
      </c>
      <c r="C71" s="16"/>
      <c r="D71" s="16"/>
      <c r="E71" s="16"/>
      <c r="F71" s="16"/>
    </row>
    <row r="72" spans="2:21">
      <c r="B72" t="s">
        <v>288</v>
      </c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12850504.859999999</v>
      </c>
      <c r="J11" s="7"/>
      <c r="K11" s="75">
        <v>1275.6337000000001</v>
      </c>
      <c r="L11" s="75">
        <v>676981.00728087605</v>
      </c>
      <c r="M11" s="7"/>
      <c r="N11" s="76">
        <v>1</v>
      </c>
      <c r="O11" s="76">
        <v>0.1376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12182944.859999999</v>
      </c>
      <c r="K12" s="81">
        <v>1246.5437099999999</v>
      </c>
      <c r="L12" s="81">
        <v>456069.08444314002</v>
      </c>
      <c r="N12" s="80">
        <v>0.67369999999999997</v>
      </c>
      <c r="O12" s="80">
        <v>9.2700000000000005E-2</v>
      </c>
    </row>
    <row r="13" spans="2:62">
      <c r="B13" s="79" t="s">
        <v>485</v>
      </c>
      <c r="E13" s="16"/>
      <c r="F13" s="16"/>
      <c r="G13" s="16"/>
      <c r="I13" s="81">
        <v>7802428.3700000001</v>
      </c>
      <c r="K13" s="81">
        <v>1099.05017</v>
      </c>
      <c r="L13" s="81">
        <v>312762.65025910002</v>
      </c>
      <c r="N13" s="80">
        <v>0.46200000000000002</v>
      </c>
      <c r="O13" s="80">
        <v>6.3600000000000004E-2</v>
      </c>
    </row>
    <row r="14" spans="2:62">
      <c r="B14" t="s">
        <v>486</v>
      </c>
      <c r="C14" t="s">
        <v>487</v>
      </c>
      <c r="D14" t="s">
        <v>100</v>
      </c>
      <c r="E14" t="s">
        <v>123</v>
      </c>
      <c r="F14" t="s">
        <v>488</v>
      </c>
      <c r="G14" t="s">
        <v>343</v>
      </c>
      <c r="H14" t="s">
        <v>102</v>
      </c>
      <c r="I14" s="77">
        <v>202857.37</v>
      </c>
      <c r="J14" s="77">
        <v>3643</v>
      </c>
      <c r="K14" s="77">
        <v>0</v>
      </c>
      <c r="L14" s="77">
        <v>7390.0939890999998</v>
      </c>
      <c r="M14" s="78">
        <v>1E-3</v>
      </c>
      <c r="N14" s="78">
        <v>1.09E-2</v>
      </c>
      <c r="O14" s="78">
        <v>1.5E-3</v>
      </c>
    </row>
    <row r="15" spans="2:62">
      <c r="B15" t="s">
        <v>489</v>
      </c>
      <c r="C15" t="s">
        <v>490</v>
      </c>
      <c r="D15" t="s">
        <v>100</v>
      </c>
      <c r="E15" t="s">
        <v>123</v>
      </c>
      <c r="F15" t="s">
        <v>491</v>
      </c>
      <c r="G15" t="s">
        <v>492</v>
      </c>
      <c r="H15" t="s">
        <v>102</v>
      </c>
      <c r="I15" s="77">
        <v>65000</v>
      </c>
      <c r="J15" s="77">
        <v>4205</v>
      </c>
      <c r="K15" s="77">
        <v>0</v>
      </c>
      <c r="L15" s="77">
        <v>2733.25</v>
      </c>
      <c r="M15" s="78">
        <v>2.9999999999999997E-4</v>
      </c>
      <c r="N15" s="78">
        <v>4.0000000000000001E-3</v>
      </c>
      <c r="O15" s="78">
        <v>5.9999999999999995E-4</v>
      </c>
    </row>
    <row r="16" spans="2:62">
      <c r="B16" t="s">
        <v>493</v>
      </c>
      <c r="C16" t="s">
        <v>494</v>
      </c>
      <c r="D16" t="s">
        <v>100</v>
      </c>
      <c r="E16" t="s">
        <v>123</v>
      </c>
      <c r="F16" t="s">
        <v>495</v>
      </c>
      <c r="G16" t="s">
        <v>496</v>
      </c>
      <c r="H16" t="s">
        <v>102</v>
      </c>
      <c r="I16" s="77">
        <v>21235</v>
      </c>
      <c r="J16" s="77">
        <v>70000</v>
      </c>
      <c r="K16" s="77">
        <v>0</v>
      </c>
      <c r="L16" s="77">
        <v>14864.5</v>
      </c>
      <c r="M16" s="78">
        <v>5.0000000000000001E-4</v>
      </c>
      <c r="N16" s="78">
        <v>2.1999999999999999E-2</v>
      </c>
      <c r="O16" s="78">
        <v>3.0000000000000001E-3</v>
      </c>
    </row>
    <row r="17" spans="2:15">
      <c r="B17" t="s">
        <v>497</v>
      </c>
      <c r="C17" t="s">
        <v>498</v>
      </c>
      <c r="D17" t="s">
        <v>100</v>
      </c>
      <c r="E17" t="s">
        <v>123</v>
      </c>
      <c r="F17" t="s">
        <v>499</v>
      </c>
      <c r="G17" t="s">
        <v>296</v>
      </c>
      <c r="H17" t="s">
        <v>102</v>
      </c>
      <c r="I17" s="77">
        <v>59500</v>
      </c>
      <c r="J17" s="77">
        <v>13810</v>
      </c>
      <c r="K17" s="77">
        <v>0</v>
      </c>
      <c r="L17" s="77">
        <v>8216.9500000000007</v>
      </c>
      <c r="M17" s="78">
        <v>5.9999999999999995E-4</v>
      </c>
      <c r="N17" s="78">
        <v>1.21E-2</v>
      </c>
      <c r="O17" s="78">
        <v>1.6999999999999999E-3</v>
      </c>
    </row>
    <row r="18" spans="2:15">
      <c r="B18" t="s">
        <v>500</v>
      </c>
      <c r="C18" t="s">
        <v>501</v>
      </c>
      <c r="D18" t="s">
        <v>100</v>
      </c>
      <c r="E18" t="s">
        <v>123</v>
      </c>
      <c r="F18" t="s">
        <v>502</v>
      </c>
      <c r="G18" t="s">
        <v>296</v>
      </c>
      <c r="H18" t="s">
        <v>102</v>
      </c>
      <c r="I18" s="77">
        <v>1098600</v>
      </c>
      <c r="J18" s="77">
        <v>1996</v>
      </c>
      <c r="K18" s="77">
        <v>0</v>
      </c>
      <c r="L18" s="77">
        <v>21928.056</v>
      </c>
      <c r="M18" s="78">
        <v>8.9999999999999998E-4</v>
      </c>
      <c r="N18" s="78">
        <v>3.2399999999999998E-2</v>
      </c>
      <c r="O18" s="78">
        <v>4.4999999999999997E-3</v>
      </c>
    </row>
    <row r="19" spans="2:15">
      <c r="B19" t="s">
        <v>503</v>
      </c>
      <c r="C19" t="s">
        <v>504</v>
      </c>
      <c r="D19" t="s">
        <v>100</v>
      </c>
      <c r="E19" t="s">
        <v>123</v>
      </c>
      <c r="F19" t="s">
        <v>308</v>
      </c>
      <c r="G19" t="s">
        <v>296</v>
      </c>
      <c r="H19" t="s">
        <v>102</v>
      </c>
      <c r="I19" s="77">
        <v>1668000</v>
      </c>
      <c r="J19" s="77">
        <v>3454</v>
      </c>
      <c r="K19" s="77">
        <v>675.22892000000002</v>
      </c>
      <c r="L19" s="77">
        <v>58287.948920000003</v>
      </c>
      <c r="M19" s="78">
        <v>1.1000000000000001E-3</v>
      </c>
      <c r="N19" s="78">
        <v>8.6099999999999996E-2</v>
      </c>
      <c r="O19" s="78">
        <v>1.1900000000000001E-2</v>
      </c>
    </row>
    <row r="20" spans="2:15">
      <c r="B20" t="s">
        <v>505</v>
      </c>
      <c r="C20" t="s">
        <v>506</v>
      </c>
      <c r="D20" t="s">
        <v>100</v>
      </c>
      <c r="E20" t="s">
        <v>123</v>
      </c>
      <c r="F20" t="s">
        <v>332</v>
      </c>
      <c r="G20" t="s">
        <v>296</v>
      </c>
      <c r="H20" t="s">
        <v>102</v>
      </c>
      <c r="I20" s="77">
        <v>1599641</v>
      </c>
      <c r="J20" s="77">
        <v>3175</v>
      </c>
      <c r="K20" s="77">
        <v>0</v>
      </c>
      <c r="L20" s="77">
        <v>50788.601750000002</v>
      </c>
      <c r="M20" s="78">
        <v>1.1999999999999999E-3</v>
      </c>
      <c r="N20" s="78">
        <v>7.4999999999999997E-2</v>
      </c>
      <c r="O20" s="78">
        <v>1.03E-2</v>
      </c>
    </row>
    <row r="21" spans="2:15">
      <c r="B21" t="s">
        <v>507</v>
      </c>
      <c r="C21" t="s">
        <v>508</v>
      </c>
      <c r="D21" t="s">
        <v>100</v>
      </c>
      <c r="E21" t="s">
        <v>123</v>
      </c>
      <c r="F21" t="s">
        <v>509</v>
      </c>
      <c r="G21" t="s">
        <v>510</v>
      </c>
      <c r="H21" t="s">
        <v>102</v>
      </c>
      <c r="I21" s="77">
        <v>33675</v>
      </c>
      <c r="J21" s="77">
        <v>21140</v>
      </c>
      <c r="K21" s="77">
        <v>0</v>
      </c>
      <c r="L21" s="77">
        <v>7118.8950000000004</v>
      </c>
      <c r="M21" s="78">
        <v>5.9999999999999995E-4</v>
      </c>
      <c r="N21" s="78">
        <v>1.0500000000000001E-2</v>
      </c>
      <c r="O21" s="78">
        <v>1.4E-3</v>
      </c>
    </row>
    <row r="22" spans="2:15">
      <c r="B22" t="s">
        <v>511</v>
      </c>
      <c r="C22" t="s">
        <v>512</v>
      </c>
      <c r="D22" t="s">
        <v>100</v>
      </c>
      <c r="E22" t="s">
        <v>123</v>
      </c>
      <c r="F22" t="s">
        <v>513</v>
      </c>
      <c r="G22" t="s">
        <v>514</v>
      </c>
      <c r="H22" t="s">
        <v>102</v>
      </c>
      <c r="I22" s="77">
        <v>1005848</v>
      </c>
      <c r="J22" s="77">
        <v>3823</v>
      </c>
      <c r="K22" s="77">
        <v>0</v>
      </c>
      <c r="L22" s="77">
        <v>38453.569040000002</v>
      </c>
      <c r="M22" s="78">
        <v>8.0000000000000004E-4</v>
      </c>
      <c r="N22" s="78">
        <v>5.6800000000000003E-2</v>
      </c>
      <c r="O22" s="78">
        <v>7.7999999999999996E-3</v>
      </c>
    </row>
    <row r="23" spans="2:15">
      <c r="B23" t="s">
        <v>515</v>
      </c>
      <c r="C23" t="s">
        <v>516</v>
      </c>
      <c r="D23" t="s">
        <v>100</v>
      </c>
      <c r="E23" t="s">
        <v>123</v>
      </c>
      <c r="F23" t="s">
        <v>517</v>
      </c>
      <c r="G23" t="s">
        <v>518</v>
      </c>
      <c r="H23" t="s">
        <v>102</v>
      </c>
      <c r="I23" s="77">
        <v>82000</v>
      </c>
      <c r="J23" s="77">
        <v>3175</v>
      </c>
      <c r="K23" s="77">
        <v>0</v>
      </c>
      <c r="L23" s="77">
        <v>2603.5</v>
      </c>
      <c r="M23" s="78">
        <v>2.0000000000000001E-4</v>
      </c>
      <c r="N23" s="78">
        <v>3.8E-3</v>
      </c>
      <c r="O23" s="78">
        <v>5.0000000000000001E-4</v>
      </c>
    </row>
    <row r="24" spans="2:15">
      <c r="B24" t="s">
        <v>519</v>
      </c>
      <c r="C24" t="s">
        <v>520</v>
      </c>
      <c r="D24" t="s">
        <v>100</v>
      </c>
      <c r="E24" t="s">
        <v>123</v>
      </c>
      <c r="F24" t="s">
        <v>381</v>
      </c>
      <c r="G24" t="s">
        <v>349</v>
      </c>
      <c r="H24" t="s">
        <v>102</v>
      </c>
      <c r="I24" s="77">
        <v>565095</v>
      </c>
      <c r="J24" s="77">
        <v>5313</v>
      </c>
      <c r="K24" s="77">
        <v>423.82125000000002</v>
      </c>
      <c r="L24" s="77">
        <v>30447.318599999999</v>
      </c>
      <c r="M24" s="78">
        <v>3.2000000000000002E-3</v>
      </c>
      <c r="N24" s="78">
        <v>4.4999999999999998E-2</v>
      </c>
      <c r="O24" s="78">
        <v>6.1999999999999998E-3</v>
      </c>
    </row>
    <row r="25" spans="2:15">
      <c r="B25" t="s">
        <v>521</v>
      </c>
      <c r="C25" t="s">
        <v>522</v>
      </c>
      <c r="D25" t="s">
        <v>100</v>
      </c>
      <c r="E25" t="s">
        <v>123</v>
      </c>
      <c r="F25" t="s">
        <v>523</v>
      </c>
      <c r="G25" t="s">
        <v>349</v>
      </c>
      <c r="H25" t="s">
        <v>102</v>
      </c>
      <c r="I25" s="77">
        <v>404634</v>
      </c>
      <c r="J25" s="77">
        <v>2402</v>
      </c>
      <c r="K25" s="77">
        <v>0</v>
      </c>
      <c r="L25" s="77">
        <v>9719.3086800000001</v>
      </c>
      <c r="M25" s="78">
        <v>8.9999999999999998E-4</v>
      </c>
      <c r="N25" s="78">
        <v>1.44E-2</v>
      </c>
      <c r="O25" s="78">
        <v>2E-3</v>
      </c>
    </row>
    <row r="26" spans="2:15">
      <c r="B26" t="s">
        <v>524</v>
      </c>
      <c r="C26" t="s">
        <v>525</v>
      </c>
      <c r="D26" t="s">
        <v>100</v>
      </c>
      <c r="E26" t="s">
        <v>123</v>
      </c>
      <c r="F26" t="s">
        <v>526</v>
      </c>
      <c r="G26" t="s">
        <v>349</v>
      </c>
      <c r="H26" t="s">
        <v>102</v>
      </c>
      <c r="I26" s="77">
        <v>27250</v>
      </c>
      <c r="J26" s="77">
        <v>49500</v>
      </c>
      <c r="K26" s="77">
        <v>0</v>
      </c>
      <c r="L26" s="77">
        <v>13488.75</v>
      </c>
      <c r="M26" s="78">
        <v>1.2999999999999999E-3</v>
      </c>
      <c r="N26" s="78">
        <v>1.9900000000000001E-2</v>
      </c>
      <c r="O26" s="78">
        <v>2.7000000000000001E-3</v>
      </c>
    </row>
    <row r="27" spans="2:15">
      <c r="B27" t="s">
        <v>527</v>
      </c>
      <c r="C27" t="s">
        <v>528</v>
      </c>
      <c r="D27" t="s">
        <v>100</v>
      </c>
      <c r="E27" t="s">
        <v>123</v>
      </c>
      <c r="F27" t="s">
        <v>371</v>
      </c>
      <c r="G27" t="s">
        <v>349</v>
      </c>
      <c r="H27" t="s">
        <v>102</v>
      </c>
      <c r="I27" s="77">
        <v>41750</v>
      </c>
      <c r="J27" s="77">
        <v>26690</v>
      </c>
      <c r="K27" s="77">
        <v>0</v>
      </c>
      <c r="L27" s="77">
        <v>11143.075000000001</v>
      </c>
      <c r="M27" s="78">
        <v>8.9999999999999998E-4</v>
      </c>
      <c r="N27" s="78">
        <v>1.6500000000000001E-2</v>
      </c>
      <c r="O27" s="78">
        <v>2.3E-3</v>
      </c>
    </row>
    <row r="28" spans="2:15">
      <c r="B28" t="s">
        <v>529</v>
      </c>
      <c r="C28" t="s">
        <v>530</v>
      </c>
      <c r="D28" t="s">
        <v>100</v>
      </c>
      <c r="E28" t="s">
        <v>123</v>
      </c>
      <c r="F28" t="s">
        <v>354</v>
      </c>
      <c r="G28" t="s">
        <v>349</v>
      </c>
      <c r="H28" t="s">
        <v>102</v>
      </c>
      <c r="I28" s="77">
        <v>34500</v>
      </c>
      <c r="J28" s="77">
        <v>28180</v>
      </c>
      <c r="K28" s="77">
        <v>0</v>
      </c>
      <c r="L28" s="77">
        <v>9722.1</v>
      </c>
      <c r="M28" s="78">
        <v>2.9999999999999997E-4</v>
      </c>
      <c r="N28" s="78">
        <v>1.44E-2</v>
      </c>
      <c r="O28" s="78">
        <v>2E-3</v>
      </c>
    </row>
    <row r="29" spans="2:15">
      <c r="B29" t="s">
        <v>531</v>
      </c>
      <c r="C29" t="s">
        <v>532</v>
      </c>
      <c r="D29" t="s">
        <v>100</v>
      </c>
      <c r="E29" t="s">
        <v>123</v>
      </c>
      <c r="F29" t="s">
        <v>394</v>
      </c>
      <c r="G29" t="s">
        <v>395</v>
      </c>
      <c r="H29" t="s">
        <v>102</v>
      </c>
      <c r="I29" s="77">
        <v>892843</v>
      </c>
      <c r="J29" s="77">
        <v>2896</v>
      </c>
      <c r="K29" s="77">
        <v>0</v>
      </c>
      <c r="L29" s="77">
        <v>25856.73328</v>
      </c>
      <c r="M29" s="78">
        <v>3.3E-3</v>
      </c>
      <c r="N29" s="78">
        <v>3.8199999999999998E-2</v>
      </c>
      <c r="O29" s="78">
        <v>5.3E-3</v>
      </c>
    </row>
    <row r="30" spans="2:15">
      <c r="B30" s="79" t="s">
        <v>533</v>
      </c>
      <c r="E30" s="16"/>
      <c r="F30" s="16"/>
      <c r="G30" s="16"/>
      <c r="I30" s="81">
        <v>2392169.85</v>
      </c>
      <c r="K30" s="81">
        <v>74.048940000000002</v>
      </c>
      <c r="L30" s="81">
        <v>112302.4609485</v>
      </c>
      <c r="N30" s="80">
        <v>0.16589999999999999</v>
      </c>
      <c r="O30" s="80">
        <v>2.2800000000000001E-2</v>
      </c>
    </row>
    <row r="31" spans="2:15">
      <c r="B31" t="s">
        <v>534</v>
      </c>
      <c r="C31" t="s">
        <v>535</v>
      </c>
      <c r="D31" t="s">
        <v>100</v>
      </c>
      <c r="E31" t="s">
        <v>123</v>
      </c>
      <c r="F31" t="s">
        <v>536</v>
      </c>
      <c r="G31" t="s">
        <v>492</v>
      </c>
      <c r="H31" t="s">
        <v>102</v>
      </c>
      <c r="I31" s="77">
        <v>45000</v>
      </c>
      <c r="J31" s="77">
        <v>7518</v>
      </c>
      <c r="K31" s="77">
        <v>0</v>
      </c>
      <c r="L31" s="77">
        <v>3383.1</v>
      </c>
      <c r="M31" s="78">
        <v>5.9999999999999995E-4</v>
      </c>
      <c r="N31" s="78">
        <v>5.0000000000000001E-3</v>
      </c>
      <c r="O31" s="78">
        <v>6.9999999999999999E-4</v>
      </c>
    </row>
    <row r="32" spans="2:15">
      <c r="B32" t="s">
        <v>537</v>
      </c>
      <c r="C32" t="s">
        <v>538</v>
      </c>
      <c r="D32" t="s">
        <v>100</v>
      </c>
      <c r="E32" t="s">
        <v>123</v>
      </c>
      <c r="F32" t="s">
        <v>539</v>
      </c>
      <c r="G32" t="s">
        <v>540</v>
      </c>
      <c r="H32" t="s">
        <v>102</v>
      </c>
      <c r="I32" s="77">
        <v>32546</v>
      </c>
      <c r="J32" s="77">
        <v>9320</v>
      </c>
      <c r="K32" s="77">
        <v>0</v>
      </c>
      <c r="L32" s="77">
        <v>3033.2872000000002</v>
      </c>
      <c r="M32" s="78">
        <v>1E-3</v>
      </c>
      <c r="N32" s="78">
        <v>4.4999999999999997E-3</v>
      </c>
      <c r="O32" s="78">
        <v>5.9999999999999995E-4</v>
      </c>
    </row>
    <row r="33" spans="2:15">
      <c r="B33" t="s">
        <v>541</v>
      </c>
      <c r="C33" t="s">
        <v>542</v>
      </c>
      <c r="D33" t="s">
        <v>100</v>
      </c>
      <c r="E33" t="s">
        <v>123</v>
      </c>
      <c r="F33" t="s">
        <v>543</v>
      </c>
      <c r="G33" t="s">
        <v>510</v>
      </c>
      <c r="H33" t="s">
        <v>102</v>
      </c>
      <c r="I33" s="77">
        <v>19494</v>
      </c>
      <c r="J33" s="77">
        <v>27300</v>
      </c>
      <c r="K33" s="77">
        <v>35.658540000000002</v>
      </c>
      <c r="L33" s="77">
        <v>5357.5205400000004</v>
      </c>
      <c r="M33" s="78">
        <v>5.9999999999999995E-4</v>
      </c>
      <c r="N33" s="78">
        <v>7.9000000000000008E-3</v>
      </c>
      <c r="O33" s="78">
        <v>1.1000000000000001E-3</v>
      </c>
    </row>
    <row r="34" spans="2:15">
      <c r="B34" t="s">
        <v>544</v>
      </c>
      <c r="C34" t="s">
        <v>545</v>
      </c>
      <c r="D34" t="s">
        <v>100</v>
      </c>
      <c r="E34" t="s">
        <v>123</v>
      </c>
      <c r="F34" t="s">
        <v>546</v>
      </c>
      <c r="G34" t="s">
        <v>510</v>
      </c>
      <c r="H34" t="s">
        <v>102</v>
      </c>
      <c r="I34" s="77">
        <v>31992</v>
      </c>
      <c r="J34" s="77">
        <v>10610</v>
      </c>
      <c r="K34" s="77">
        <v>38.3904</v>
      </c>
      <c r="L34" s="77">
        <v>3432.7415999999998</v>
      </c>
      <c r="M34" s="78">
        <v>1.2999999999999999E-3</v>
      </c>
      <c r="N34" s="78">
        <v>5.1000000000000004E-3</v>
      </c>
      <c r="O34" s="78">
        <v>6.9999999999999999E-4</v>
      </c>
    </row>
    <row r="35" spans="2:15">
      <c r="B35" t="s">
        <v>547</v>
      </c>
      <c r="C35" t="s">
        <v>548</v>
      </c>
      <c r="D35" t="s">
        <v>100</v>
      </c>
      <c r="E35" t="s">
        <v>123</v>
      </c>
      <c r="F35" t="s">
        <v>549</v>
      </c>
      <c r="G35" t="s">
        <v>550</v>
      </c>
      <c r="H35" t="s">
        <v>102</v>
      </c>
      <c r="I35" s="77">
        <v>375000</v>
      </c>
      <c r="J35" s="77">
        <v>4927</v>
      </c>
      <c r="K35" s="77">
        <v>0</v>
      </c>
      <c r="L35" s="77">
        <v>18476.25</v>
      </c>
      <c r="M35" s="78">
        <v>4.0000000000000001E-3</v>
      </c>
      <c r="N35" s="78">
        <v>2.7300000000000001E-2</v>
      </c>
      <c r="O35" s="78">
        <v>3.8E-3</v>
      </c>
    </row>
    <row r="36" spans="2:15">
      <c r="B36" t="s">
        <v>551</v>
      </c>
      <c r="C36" t="s">
        <v>552</v>
      </c>
      <c r="D36" t="s">
        <v>100</v>
      </c>
      <c r="E36" t="s">
        <v>123</v>
      </c>
      <c r="F36" t="s">
        <v>553</v>
      </c>
      <c r="G36" t="s">
        <v>518</v>
      </c>
      <c r="H36" t="s">
        <v>102</v>
      </c>
      <c r="I36" s="77">
        <v>753956</v>
      </c>
      <c r="J36" s="77">
        <v>1490</v>
      </c>
      <c r="K36" s="77">
        <v>0</v>
      </c>
      <c r="L36" s="77">
        <v>11233.9444</v>
      </c>
      <c r="M36" s="78">
        <v>6.0000000000000001E-3</v>
      </c>
      <c r="N36" s="78">
        <v>1.66E-2</v>
      </c>
      <c r="O36" s="78">
        <v>2.3E-3</v>
      </c>
    </row>
    <row r="37" spans="2:15">
      <c r="B37" t="s">
        <v>554</v>
      </c>
      <c r="C37" t="s">
        <v>555</v>
      </c>
      <c r="D37" t="s">
        <v>100</v>
      </c>
      <c r="E37" t="s">
        <v>123</v>
      </c>
      <c r="F37" t="s">
        <v>556</v>
      </c>
      <c r="G37" t="s">
        <v>349</v>
      </c>
      <c r="H37" t="s">
        <v>102</v>
      </c>
      <c r="I37" s="77">
        <v>43694</v>
      </c>
      <c r="J37" s="77">
        <v>11780</v>
      </c>
      <c r="K37" s="77">
        <v>0</v>
      </c>
      <c r="L37" s="77">
        <v>5147.1531999999997</v>
      </c>
      <c r="M37" s="78">
        <v>3.0000000000000001E-3</v>
      </c>
      <c r="N37" s="78">
        <v>7.6E-3</v>
      </c>
      <c r="O37" s="78">
        <v>1E-3</v>
      </c>
    </row>
    <row r="38" spans="2:15">
      <c r="B38" t="s">
        <v>557</v>
      </c>
      <c r="C38" t="s">
        <v>558</v>
      </c>
      <c r="D38" t="s">
        <v>100</v>
      </c>
      <c r="E38" t="s">
        <v>123</v>
      </c>
      <c r="F38" t="s">
        <v>559</v>
      </c>
      <c r="G38" t="s">
        <v>349</v>
      </c>
      <c r="H38" t="s">
        <v>102</v>
      </c>
      <c r="I38" s="77">
        <v>765855</v>
      </c>
      <c r="J38" s="77">
        <v>2168</v>
      </c>
      <c r="K38" s="77">
        <v>0</v>
      </c>
      <c r="L38" s="77">
        <v>16603.736400000002</v>
      </c>
      <c r="M38" s="78">
        <v>4.1000000000000003E-3</v>
      </c>
      <c r="N38" s="78">
        <v>2.4500000000000001E-2</v>
      </c>
      <c r="O38" s="78">
        <v>3.3999999999999998E-3</v>
      </c>
    </row>
    <row r="39" spans="2:15">
      <c r="B39" t="s">
        <v>560</v>
      </c>
      <c r="C39" t="s">
        <v>561</v>
      </c>
      <c r="D39" t="s">
        <v>100</v>
      </c>
      <c r="E39" t="s">
        <v>123</v>
      </c>
      <c r="F39" t="s">
        <v>562</v>
      </c>
      <c r="G39" t="s">
        <v>395</v>
      </c>
      <c r="H39" t="s">
        <v>102</v>
      </c>
      <c r="I39" s="77">
        <v>58500</v>
      </c>
      <c r="J39" s="77">
        <v>7429</v>
      </c>
      <c r="K39" s="77">
        <v>0</v>
      </c>
      <c r="L39" s="77">
        <v>4345.9650000000001</v>
      </c>
      <c r="M39" s="78">
        <v>2.3E-3</v>
      </c>
      <c r="N39" s="78">
        <v>6.4000000000000003E-3</v>
      </c>
      <c r="O39" s="78">
        <v>8.9999999999999998E-4</v>
      </c>
    </row>
    <row r="40" spans="2:15">
      <c r="B40" t="s">
        <v>563</v>
      </c>
      <c r="C40" t="s">
        <v>564</v>
      </c>
      <c r="D40" t="s">
        <v>100</v>
      </c>
      <c r="E40" t="s">
        <v>123</v>
      </c>
      <c r="F40" t="s">
        <v>565</v>
      </c>
      <c r="G40" t="s">
        <v>395</v>
      </c>
      <c r="H40" t="s">
        <v>102</v>
      </c>
      <c r="I40" s="77">
        <v>43200</v>
      </c>
      <c r="J40" s="77">
        <v>51260</v>
      </c>
      <c r="K40" s="77">
        <v>0</v>
      </c>
      <c r="L40" s="77">
        <v>22144.32</v>
      </c>
      <c r="M40" s="78">
        <v>3.2000000000000002E-3</v>
      </c>
      <c r="N40" s="78">
        <v>3.27E-2</v>
      </c>
      <c r="O40" s="78">
        <v>4.4999999999999997E-3</v>
      </c>
    </row>
    <row r="41" spans="2:15">
      <c r="B41" t="s">
        <v>566</v>
      </c>
      <c r="C41" t="s">
        <v>567</v>
      </c>
      <c r="D41" t="s">
        <v>100</v>
      </c>
      <c r="E41" t="s">
        <v>123</v>
      </c>
      <c r="F41" t="s">
        <v>568</v>
      </c>
      <c r="G41" t="s">
        <v>395</v>
      </c>
      <c r="H41" t="s">
        <v>102</v>
      </c>
      <c r="I41" s="77">
        <v>9077</v>
      </c>
      <c r="J41" s="77">
        <v>7477</v>
      </c>
      <c r="K41" s="77">
        <v>0</v>
      </c>
      <c r="L41" s="77">
        <v>678.68728999999996</v>
      </c>
      <c r="M41" s="78">
        <v>2.0000000000000001E-4</v>
      </c>
      <c r="N41" s="78">
        <v>1E-3</v>
      </c>
      <c r="O41" s="78">
        <v>1E-4</v>
      </c>
    </row>
    <row r="42" spans="2:15">
      <c r="B42" t="s">
        <v>569</v>
      </c>
      <c r="C42" t="s">
        <v>570</v>
      </c>
      <c r="D42" t="s">
        <v>100</v>
      </c>
      <c r="E42" t="s">
        <v>123</v>
      </c>
      <c r="F42" t="s">
        <v>571</v>
      </c>
      <c r="G42" t="s">
        <v>395</v>
      </c>
      <c r="H42" t="s">
        <v>102</v>
      </c>
      <c r="I42" s="77">
        <v>33500</v>
      </c>
      <c r="J42" s="77">
        <v>25500</v>
      </c>
      <c r="K42" s="77">
        <v>0</v>
      </c>
      <c r="L42" s="77">
        <v>8542.5</v>
      </c>
      <c r="M42" s="78">
        <v>2.3999999999999998E-3</v>
      </c>
      <c r="N42" s="78">
        <v>1.26E-2</v>
      </c>
      <c r="O42" s="78">
        <v>1.6999999999999999E-3</v>
      </c>
    </row>
    <row r="43" spans="2:15">
      <c r="B43" t="s">
        <v>572</v>
      </c>
      <c r="C43" t="s">
        <v>573</v>
      </c>
      <c r="D43" t="s">
        <v>100</v>
      </c>
      <c r="E43" t="s">
        <v>123</v>
      </c>
      <c r="F43" t="s">
        <v>574</v>
      </c>
      <c r="G43" t="s">
        <v>575</v>
      </c>
      <c r="H43" t="s">
        <v>102</v>
      </c>
      <c r="I43" s="77">
        <v>38837</v>
      </c>
      <c r="J43" s="77">
        <v>19790</v>
      </c>
      <c r="K43" s="77">
        <v>0</v>
      </c>
      <c r="L43" s="77">
        <v>7685.8423000000003</v>
      </c>
      <c r="M43" s="78">
        <v>1.6999999999999999E-3</v>
      </c>
      <c r="N43" s="78">
        <v>1.14E-2</v>
      </c>
      <c r="O43" s="78">
        <v>1.6000000000000001E-3</v>
      </c>
    </row>
    <row r="44" spans="2:15">
      <c r="B44" t="s">
        <v>576</v>
      </c>
      <c r="C44" t="s">
        <v>577</v>
      </c>
      <c r="D44" t="s">
        <v>100</v>
      </c>
      <c r="E44" t="s">
        <v>123</v>
      </c>
      <c r="F44" t="s">
        <v>578</v>
      </c>
      <c r="G44" t="s">
        <v>579</v>
      </c>
      <c r="H44" t="s">
        <v>102</v>
      </c>
      <c r="I44" s="77">
        <v>141518.85</v>
      </c>
      <c r="J44" s="77">
        <v>1581</v>
      </c>
      <c r="K44" s="77">
        <v>0</v>
      </c>
      <c r="L44" s="77">
        <v>2237.4130184999999</v>
      </c>
      <c r="M44" s="78">
        <v>6.9999999999999999E-4</v>
      </c>
      <c r="N44" s="78">
        <v>3.3E-3</v>
      </c>
      <c r="O44" s="78">
        <v>5.0000000000000001E-4</v>
      </c>
    </row>
    <row r="45" spans="2:15">
      <c r="B45" s="79" t="s">
        <v>580</v>
      </c>
      <c r="E45" s="16"/>
      <c r="F45" s="16"/>
      <c r="G45" s="16"/>
      <c r="I45" s="81">
        <v>1988346.64</v>
      </c>
      <c r="K45" s="81">
        <v>73.444599999999994</v>
      </c>
      <c r="L45" s="81">
        <v>31003.973235540001</v>
      </c>
      <c r="N45" s="80">
        <v>4.58E-2</v>
      </c>
      <c r="O45" s="80">
        <v>6.3E-3</v>
      </c>
    </row>
    <row r="46" spans="2:15">
      <c r="B46" t="s">
        <v>581</v>
      </c>
      <c r="C46" t="s">
        <v>582</v>
      </c>
      <c r="D46" t="s">
        <v>100</v>
      </c>
      <c r="E46" t="s">
        <v>123</v>
      </c>
      <c r="F46" t="s">
        <v>583</v>
      </c>
      <c r="G46" t="s">
        <v>584</v>
      </c>
      <c r="H46" t="s">
        <v>102</v>
      </c>
      <c r="I46" s="77">
        <v>97480.35</v>
      </c>
      <c r="J46" s="77">
        <v>3073</v>
      </c>
      <c r="K46" s="77">
        <v>59.565480000000001</v>
      </c>
      <c r="L46" s="77">
        <v>3055.1366355</v>
      </c>
      <c r="M46" s="78">
        <v>3.0000000000000001E-3</v>
      </c>
      <c r="N46" s="78">
        <v>4.4999999999999997E-3</v>
      </c>
      <c r="O46" s="78">
        <v>5.9999999999999995E-4</v>
      </c>
    </row>
    <row r="47" spans="2:15">
      <c r="B47" t="s">
        <v>585</v>
      </c>
      <c r="C47" t="s">
        <v>586</v>
      </c>
      <c r="D47" t="s">
        <v>100</v>
      </c>
      <c r="E47" t="s">
        <v>123</v>
      </c>
      <c r="F47" t="s">
        <v>587</v>
      </c>
      <c r="G47" t="s">
        <v>584</v>
      </c>
      <c r="H47" t="s">
        <v>102</v>
      </c>
      <c r="I47" s="77">
        <v>46000</v>
      </c>
      <c r="J47" s="77">
        <v>4401</v>
      </c>
      <c r="K47" s="77">
        <v>13.87912</v>
      </c>
      <c r="L47" s="77">
        <v>2038.3391200000001</v>
      </c>
      <c r="M47" s="78">
        <v>1.1999999999999999E-3</v>
      </c>
      <c r="N47" s="78">
        <v>3.0000000000000001E-3</v>
      </c>
      <c r="O47" s="78">
        <v>4.0000000000000002E-4</v>
      </c>
    </row>
    <row r="48" spans="2:15">
      <c r="B48" t="s">
        <v>588</v>
      </c>
      <c r="C48" t="s">
        <v>589</v>
      </c>
      <c r="D48" t="s">
        <v>100</v>
      </c>
      <c r="E48" t="s">
        <v>123</v>
      </c>
      <c r="F48" t="s">
        <v>590</v>
      </c>
      <c r="G48" t="s">
        <v>496</v>
      </c>
      <c r="H48" t="s">
        <v>102</v>
      </c>
      <c r="I48" s="77">
        <v>272722</v>
      </c>
      <c r="J48" s="77">
        <v>2256</v>
      </c>
      <c r="K48" s="77">
        <v>0</v>
      </c>
      <c r="L48" s="77">
        <v>6152.6083200000003</v>
      </c>
      <c r="M48" s="78">
        <v>4.4999999999999997E-3</v>
      </c>
      <c r="N48" s="78">
        <v>9.1000000000000004E-3</v>
      </c>
      <c r="O48" s="78">
        <v>1.2999999999999999E-3</v>
      </c>
    </row>
    <row r="49" spans="2:15">
      <c r="B49" t="s">
        <v>591</v>
      </c>
      <c r="C49" t="s">
        <v>592</v>
      </c>
      <c r="D49" t="s">
        <v>100</v>
      </c>
      <c r="E49" t="s">
        <v>123</v>
      </c>
      <c r="F49" t="s">
        <v>593</v>
      </c>
      <c r="G49" t="s">
        <v>540</v>
      </c>
      <c r="H49" t="s">
        <v>102</v>
      </c>
      <c r="I49" s="77">
        <v>409714.29</v>
      </c>
      <c r="J49" s="77">
        <v>67.599999999999994</v>
      </c>
      <c r="K49" s="77">
        <v>0</v>
      </c>
      <c r="L49" s="77">
        <v>276.96686003999997</v>
      </c>
      <c r="M49" s="78">
        <v>2.3E-3</v>
      </c>
      <c r="N49" s="78">
        <v>4.0000000000000002E-4</v>
      </c>
      <c r="O49" s="78">
        <v>1E-4</v>
      </c>
    </row>
    <row r="50" spans="2:15">
      <c r="B50" t="s">
        <v>594</v>
      </c>
      <c r="C50" t="s">
        <v>595</v>
      </c>
      <c r="D50" t="s">
        <v>100</v>
      </c>
      <c r="E50" t="s">
        <v>123</v>
      </c>
      <c r="F50" t="s">
        <v>596</v>
      </c>
      <c r="G50" t="s">
        <v>540</v>
      </c>
      <c r="H50" t="s">
        <v>102</v>
      </c>
      <c r="I50" s="77">
        <v>131200</v>
      </c>
      <c r="J50" s="77">
        <v>2913</v>
      </c>
      <c r="K50" s="77">
        <v>0</v>
      </c>
      <c r="L50" s="77">
        <v>3821.8560000000002</v>
      </c>
      <c r="M50" s="78">
        <v>6.7999999999999996E-3</v>
      </c>
      <c r="N50" s="78">
        <v>5.5999999999999999E-3</v>
      </c>
      <c r="O50" s="78">
        <v>8.0000000000000004E-4</v>
      </c>
    </row>
    <row r="51" spans="2:15">
      <c r="B51" t="s">
        <v>597</v>
      </c>
      <c r="C51" t="s">
        <v>598</v>
      </c>
      <c r="D51" t="s">
        <v>100</v>
      </c>
      <c r="E51" t="s">
        <v>123</v>
      </c>
      <c r="F51" t="s">
        <v>599</v>
      </c>
      <c r="G51" t="s">
        <v>600</v>
      </c>
      <c r="H51" t="s">
        <v>102</v>
      </c>
      <c r="I51" s="77">
        <v>25240</v>
      </c>
      <c r="J51" s="77">
        <v>3707</v>
      </c>
      <c r="K51" s="77">
        <v>0</v>
      </c>
      <c r="L51" s="77">
        <v>935.64679999999998</v>
      </c>
      <c r="M51" s="78">
        <v>2.5000000000000001E-3</v>
      </c>
      <c r="N51" s="78">
        <v>1.4E-3</v>
      </c>
      <c r="O51" s="78">
        <v>2.0000000000000001E-4</v>
      </c>
    </row>
    <row r="52" spans="2:15">
      <c r="B52" t="s">
        <v>601</v>
      </c>
      <c r="C52" t="s">
        <v>602</v>
      </c>
      <c r="D52" t="s">
        <v>100</v>
      </c>
      <c r="E52" t="s">
        <v>123</v>
      </c>
      <c r="F52" t="s">
        <v>603</v>
      </c>
      <c r="G52" t="s">
        <v>349</v>
      </c>
      <c r="H52" t="s">
        <v>102</v>
      </c>
      <c r="I52" s="77">
        <v>68490</v>
      </c>
      <c r="J52" s="77">
        <v>18680</v>
      </c>
      <c r="K52" s="77">
        <v>0</v>
      </c>
      <c r="L52" s="77">
        <v>12793.932000000001</v>
      </c>
      <c r="M52" s="78">
        <v>3.0999999999999999E-3</v>
      </c>
      <c r="N52" s="78">
        <v>1.89E-2</v>
      </c>
      <c r="O52" s="78">
        <v>2.5999999999999999E-3</v>
      </c>
    </row>
    <row r="53" spans="2:15">
      <c r="B53" t="s">
        <v>604</v>
      </c>
      <c r="C53" t="s">
        <v>605</v>
      </c>
      <c r="D53" t="s">
        <v>100</v>
      </c>
      <c r="E53" t="s">
        <v>123</v>
      </c>
      <c r="F53" t="s">
        <v>606</v>
      </c>
      <c r="G53" t="s">
        <v>607</v>
      </c>
      <c r="H53" t="s">
        <v>102</v>
      </c>
      <c r="I53" s="77">
        <v>600000</v>
      </c>
      <c r="J53" s="77">
        <v>92.7</v>
      </c>
      <c r="K53" s="77">
        <v>0</v>
      </c>
      <c r="L53" s="77">
        <v>556.20000000000005</v>
      </c>
      <c r="M53" s="78">
        <v>5.0000000000000001E-3</v>
      </c>
      <c r="N53" s="78">
        <v>8.0000000000000004E-4</v>
      </c>
      <c r="O53" s="78">
        <v>1E-4</v>
      </c>
    </row>
    <row r="54" spans="2:15">
      <c r="B54" t="s">
        <v>608</v>
      </c>
      <c r="C54" t="s">
        <v>609</v>
      </c>
      <c r="D54" t="s">
        <v>100</v>
      </c>
      <c r="E54" t="s">
        <v>123</v>
      </c>
      <c r="F54" t="s">
        <v>610</v>
      </c>
      <c r="G54" t="s">
        <v>607</v>
      </c>
      <c r="H54" t="s">
        <v>102</v>
      </c>
      <c r="I54" s="77">
        <v>337500</v>
      </c>
      <c r="J54" s="77">
        <v>406.9</v>
      </c>
      <c r="K54" s="77">
        <v>0</v>
      </c>
      <c r="L54" s="77">
        <v>1373.2874999999999</v>
      </c>
      <c r="M54" s="78">
        <v>3.8999999999999998E-3</v>
      </c>
      <c r="N54" s="78">
        <v>2E-3</v>
      </c>
      <c r="O54" s="78">
        <v>2.9999999999999997E-4</v>
      </c>
    </row>
    <row r="55" spans="2:15">
      <c r="B55" s="79" t="s">
        <v>611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5">
      <c r="B56" t="s">
        <v>227</v>
      </c>
      <c r="C56" t="s">
        <v>227</v>
      </c>
      <c r="E56" s="16"/>
      <c r="F56" s="16"/>
      <c r="G56" t="s">
        <v>227</v>
      </c>
      <c r="H56" t="s">
        <v>227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5">
      <c r="B57" s="79" t="s">
        <v>232</v>
      </c>
      <c r="E57" s="16"/>
      <c r="F57" s="16"/>
      <c r="G57" s="16"/>
      <c r="I57" s="81">
        <v>667560</v>
      </c>
      <c r="K57" s="81">
        <v>29.08999</v>
      </c>
      <c r="L57" s="81">
        <v>220911.922837736</v>
      </c>
      <c r="N57" s="80">
        <v>0.32629999999999998</v>
      </c>
      <c r="O57" s="80">
        <v>4.4900000000000002E-2</v>
      </c>
    </row>
    <row r="58" spans="2:15">
      <c r="B58" s="79" t="s">
        <v>291</v>
      </c>
      <c r="E58" s="16"/>
      <c r="F58" s="16"/>
      <c r="G58" s="16"/>
      <c r="I58" s="81">
        <v>43350</v>
      </c>
      <c r="K58" s="81">
        <v>0</v>
      </c>
      <c r="L58" s="81">
        <v>51237.331336000003</v>
      </c>
      <c r="N58" s="80">
        <v>7.5700000000000003E-2</v>
      </c>
      <c r="O58" s="80">
        <v>1.04E-2</v>
      </c>
    </row>
    <row r="59" spans="2:15">
      <c r="B59" t="s">
        <v>612</v>
      </c>
      <c r="C59" t="s">
        <v>613</v>
      </c>
      <c r="D59" t="s">
        <v>417</v>
      </c>
      <c r="E59" t="s">
        <v>418</v>
      </c>
      <c r="F59" t="s">
        <v>614</v>
      </c>
      <c r="G59" t="s">
        <v>615</v>
      </c>
      <c r="H59" t="s">
        <v>106</v>
      </c>
      <c r="I59" s="77">
        <v>22400</v>
      </c>
      <c r="J59" s="77">
        <v>62251</v>
      </c>
      <c r="K59" s="77">
        <v>0</v>
      </c>
      <c r="L59" s="77">
        <v>44286.855424000001</v>
      </c>
      <c r="M59" s="78">
        <v>2.0000000000000001E-4</v>
      </c>
      <c r="N59" s="78">
        <v>6.54E-2</v>
      </c>
      <c r="O59" s="78">
        <v>8.9999999999999993E-3</v>
      </c>
    </row>
    <row r="60" spans="2:15">
      <c r="B60" t="s">
        <v>616</v>
      </c>
      <c r="C60" t="s">
        <v>617</v>
      </c>
      <c r="D60" t="s">
        <v>618</v>
      </c>
      <c r="E60" t="s">
        <v>418</v>
      </c>
      <c r="F60" t="s">
        <v>619</v>
      </c>
      <c r="G60" t="s">
        <v>615</v>
      </c>
      <c r="H60" t="s">
        <v>106</v>
      </c>
      <c r="I60" s="77">
        <v>20950</v>
      </c>
      <c r="J60" s="77">
        <v>10446</v>
      </c>
      <c r="K60" s="77">
        <v>0</v>
      </c>
      <c r="L60" s="77">
        <v>6950.4759119999999</v>
      </c>
      <c r="M60" s="78">
        <v>4.0000000000000002E-4</v>
      </c>
      <c r="N60" s="78">
        <v>1.03E-2</v>
      </c>
      <c r="O60" s="78">
        <v>1.4E-3</v>
      </c>
    </row>
    <row r="61" spans="2:15">
      <c r="B61" s="79" t="s">
        <v>292</v>
      </c>
      <c r="E61" s="16"/>
      <c r="F61" s="16"/>
      <c r="G61" s="16"/>
      <c r="I61" s="81">
        <v>624210</v>
      </c>
      <c r="K61" s="81">
        <v>29.08999</v>
      </c>
      <c r="L61" s="81">
        <v>169674.59150173599</v>
      </c>
      <c r="N61" s="80">
        <v>0.25059999999999999</v>
      </c>
      <c r="O61" s="80">
        <v>3.4500000000000003E-2</v>
      </c>
    </row>
    <row r="62" spans="2:15">
      <c r="B62" t="s">
        <v>620</v>
      </c>
      <c r="C62" t="s">
        <v>621</v>
      </c>
      <c r="D62" t="s">
        <v>622</v>
      </c>
      <c r="E62" t="s">
        <v>418</v>
      </c>
      <c r="F62" t="s">
        <v>623</v>
      </c>
      <c r="G62" t="s">
        <v>624</v>
      </c>
      <c r="H62" t="s">
        <v>113</v>
      </c>
      <c r="I62" s="77">
        <v>215000</v>
      </c>
      <c r="J62" s="77">
        <v>261.8</v>
      </c>
      <c r="K62" s="77">
        <v>0</v>
      </c>
      <c r="L62" s="77">
        <v>2346.2110210000001</v>
      </c>
      <c r="M62" s="78">
        <v>2.0000000000000001E-4</v>
      </c>
      <c r="N62" s="78">
        <v>3.5000000000000001E-3</v>
      </c>
      <c r="O62" s="78">
        <v>5.0000000000000001E-4</v>
      </c>
    </row>
    <row r="63" spans="2:15">
      <c r="B63" t="s">
        <v>625</v>
      </c>
      <c r="C63" t="s">
        <v>626</v>
      </c>
      <c r="D63" t="s">
        <v>417</v>
      </c>
      <c r="E63" t="s">
        <v>418</v>
      </c>
      <c r="F63" t="s">
        <v>627</v>
      </c>
      <c r="G63" t="s">
        <v>628</v>
      </c>
      <c r="H63" t="s">
        <v>106</v>
      </c>
      <c r="I63" s="77">
        <v>27775</v>
      </c>
      <c r="J63" s="77">
        <v>22282</v>
      </c>
      <c r="K63" s="77">
        <v>0</v>
      </c>
      <c r="L63" s="77">
        <v>19655.709788</v>
      </c>
      <c r="M63" s="78">
        <v>1E-4</v>
      </c>
      <c r="N63" s="78">
        <v>2.9000000000000001E-2</v>
      </c>
      <c r="O63" s="78">
        <v>4.0000000000000001E-3</v>
      </c>
    </row>
    <row r="64" spans="2:15">
      <c r="B64" t="s">
        <v>629</v>
      </c>
      <c r="C64" t="s">
        <v>630</v>
      </c>
      <c r="D64" t="s">
        <v>618</v>
      </c>
      <c r="E64" t="s">
        <v>418</v>
      </c>
      <c r="F64" t="s">
        <v>631</v>
      </c>
      <c r="G64" t="s">
        <v>420</v>
      </c>
      <c r="H64" t="s">
        <v>106</v>
      </c>
      <c r="I64" s="77">
        <v>23890</v>
      </c>
      <c r="J64" s="77">
        <v>55.99</v>
      </c>
      <c r="K64" s="77">
        <v>0</v>
      </c>
      <c r="L64" s="77">
        <v>42.482210936000001</v>
      </c>
      <c r="M64" s="78">
        <v>2.9999999999999997E-4</v>
      </c>
      <c r="N64" s="78">
        <v>1E-4</v>
      </c>
      <c r="O64" s="78">
        <v>0</v>
      </c>
    </row>
    <row r="65" spans="2:15">
      <c r="B65" t="s">
        <v>632</v>
      </c>
      <c r="C65" t="s">
        <v>633</v>
      </c>
      <c r="D65" t="s">
        <v>417</v>
      </c>
      <c r="E65" t="s">
        <v>418</v>
      </c>
      <c r="F65" t="s">
        <v>634</v>
      </c>
      <c r="G65" t="s">
        <v>450</v>
      </c>
      <c r="H65" t="s">
        <v>106</v>
      </c>
      <c r="I65" s="77">
        <v>19000</v>
      </c>
      <c r="J65" s="77">
        <v>9768</v>
      </c>
      <c r="K65" s="77">
        <v>0</v>
      </c>
      <c r="L65" s="77">
        <v>5894.4019200000002</v>
      </c>
      <c r="M65" s="78">
        <v>8.0000000000000004E-4</v>
      </c>
      <c r="N65" s="78">
        <v>8.6999999999999994E-3</v>
      </c>
      <c r="O65" s="78">
        <v>1.1999999999999999E-3</v>
      </c>
    </row>
    <row r="66" spans="2:15">
      <c r="B66" t="s">
        <v>635</v>
      </c>
      <c r="C66" t="s">
        <v>636</v>
      </c>
      <c r="D66" t="s">
        <v>123</v>
      </c>
      <c r="E66" t="s">
        <v>418</v>
      </c>
      <c r="F66" t="s">
        <v>637</v>
      </c>
      <c r="G66" t="s">
        <v>638</v>
      </c>
      <c r="H66" t="s">
        <v>110</v>
      </c>
      <c r="I66" s="77">
        <v>173900</v>
      </c>
      <c r="J66" s="77">
        <v>3098.5</v>
      </c>
      <c r="K66" s="77">
        <v>0</v>
      </c>
      <c r="L66" s="77">
        <v>18986.183929399998</v>
      </c>
      <c r="M66" s="78">
        <v>1E-4</v>
      </c>
      <c r="N66" s="78">
        <v>2.8000000000000001E-2</v>
      </c>
      <c r="O66" s="78">
        <v>3.8999999999999998E-3</v>
      </c>
    </row>
    <row r="67" spans="2:15">
      <c r="B67" t="s">
        <v>639</v>
      </c>
      <c r="C67" t="s">
        <v>640</v>
      </c>
      <c r="D67" t="s">
        <v>417</v>
      </c>
      <c r="E67" t="s">
        <v>418</v>
      </c>
      <c r="F67" t="s">
        <v>641</v>
      </c>
      <c r="G67" t="s">
        <v>638</v>
      </c>
      <c r="H67" t="s">
        <v>106</v>
      </c>
      <c r="I67" s="77">
        <v>29700</v>
      </c>
      <c r="J67" s="77">
        <v>10426</v>
      </c>
      <c r="K67" s="77">
        <v>29.08999</v>
      </c>
      <c r="L67" s="77">
        <v>9863.6438620000008</v>
      </c>
      <c r="M67" s="78">
        <v>0</v>
      </c>
      <c r="N67" s="78">
        <v>1.46E-2</v>
      </c>
      <c r="O67" s="78">
        <v>2E-3</v>
      </c>
    </row>
    <row r="68" spans="2:15">
      <c r="B68" t="s">
        <v>642</v>
      </c>
      <c r="C68" t="s">
        <v>643</v>
      </c>
      <c r="D68" t="s">
        <v>417</v>
      </c>
      <c r="E68" t="s">
        <v>418</v>
      </c>
      <c r="F68" t="s">
        <v>644</v>
      </c>
      <c r="G68" t="s">
        <v>615</v>
      </c>
      <c r="H68" t="s">
        <v>106</v>
      </c>
      <c r="I68" s="77">
        <v>27590</v>
      </c>
      <c r="J68" s="77">
        <v>30831</v>
      </c>
      <c r="K68" s="77">
        <v>0</v>
      </c>
      <c r="L68" s="77">
        <v>27015.922730400001</v>
      </c>
      <c r="M68" s="78">
        <v>0</v>
      </c>
      <c r="N68" s="78">
        <v>3.9899999999999998E-2</v>
      </c>
      <c r="O68" s="78">
        <v>5.4999999999999997E-3</v>
      </c>
    </row>
    <row r="69" spans="2:15">
      <c r="B69" t="s">
        <v>645</v>
      </c>
      <c r="C69" t="s">
        <v>646</v>
      </c>
      <c r="D69" t="s">
        <v>417</v>
      </c>
      <c r="E69" t="s">
        <v>418</v>
      </c>
      <c r="F69" t="s">
        <v>647</v>
      </c>
      <c r="G69" t="s">
        <v>648</v>
      </c>
      <c r="H69" t="s">
        <v>106</v>
      </c>
      <c r="I69" s="77">
        <v>43000</v>
      </c>
      <c r="J69" s="77">
        <v>34174</v>
      </c>
      <c r="K69" s="77">
        <v>0</v>
      </c>
      <c r="L69" s="77">
        <v>46670.748319999999</v>
      </c>
      <c r="M69" s="78">
        <v>2.9999999999999997E-4</v>
      </c>
      <c r="N69" s="78">
        <v>6.8900000000000003E-2</v>
      </c>
      <c r="O69" s="78">
        <v>9.4999999999999998E-3</v>
      </c>
    </row>
    <row r="70" spans="2:15">
      <c r="B70" t="s">
        <v>649</v>
      </c>
      <c r="C70" t="s">
        <v>650</v>
      </c>
      <c r="D70" t="s">
        <v>426</v>
      </c>
      <c r="E70" t="s">
        <v>418</v>
      </c>
      <c r="F70" t="s">
        <v>651</v>
      </c>
      <c r="G70" t="s">
        <v>648</v>
      </c>
      <c r="H70" t="s">
        <v>106</v>
      </c>
      <c r="I70" s="77">
        <v>4355</v>
      </c>
      <c r="J70" s="77">
        <v>141900</v>
      </c>
      <c r="K70" s="77">
        <v>0</v>
      </c>
      <c r="L70" s="77">
        <v>19626.87012</v>
      </c>
      <c r="M70" s="78">
        <v>0</v>
      </c>
      <c r="N70" s="78">
        <v>2.9000000000000001E-2</v>
      </c>
      <c r="O70" s="78">
        <v>4.0000000000000001E-3</v>
      </c>
    </row>
    <row r="71" spans="2:15">
      <c r="B71" t="s">
        <v>652</v>
      </c>
      <c r="C71" t="s">
        <v>653</v>
      </c>
      <c r="D71" t="s">
        <v>417</v>
      </c>
      <c r="E71" t="s">
        <v>418</v>
      </c>
      <c r="F71" t="s">
        <v>654</v>
      </c>
      <c r="G71" t="s">
        <v>648</v>
      </c>
      <c r="H71" t="s">
        <v>106</v>
      </c>
      <c r="I71" s="77">
        <v>60000</v>
      </c>
      <c r="J71" s="77">
        <v>10271</v>
      </c>
      <c r="K71" s="77">
        <v>0</v>
      </c>
      <c r="L71" s="77">
        <v>19572.417600000001</v>
      </c>
      <c r="M71" s="78">
        <v>0</v>
      </c>
      <c r="N71" s="78">
        <v>2.8899999999999999E-2</v>
      </c>
      <c r="O71" s="78">
        <v>4.0000000000000001E-3</v>
      </c>
    </row>
    <row r="72" spans="2:15">
      <c r="B72" t="s">
        <v>234</v>
      </c>
      <c r="E72" s="16"/>
      <c r="F72" s="16"/>
      <c r="G72" s="16"/>
    </row>
    <row r="73" spans="2:15">
      <c r="B73" t="s">
        <v>285</v>
      </c>
      <c r="E73" s="16"/>
      <c r="F73" s="16"/>
      <c r="G73" s="16"/>
    </row>
    <row r="74" spans="2:15">
      <c r="B74" t="s">
        <v>286</v>
      </c>
      <c r="E74" s="16"/>
      <c r="F74" s="16"/>
      <c r="G74" s="16"/>
    </row>
    <row r="75" spans="2:15">
      <c r="B75" t="s">
        <v>287</v>
      </c>
      <c r="E75" s="16"/>
      <c r="F75" s="16"/>
      <c r="G75" s="16"/>
    </row>
    <row r="76" spans="2:15">
      <c r="B76" t="s">
        <v>288</v>
      </c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4137175</v>
      </c>
      <c r="I11" s="7"/>
      <c r="J11" s="75">
        <v>175.47583</v>
      </c>
      <c r="K11" s="75">
        <v>797090.06105400005</v>
      </c>
      <c r="L11" s="7"/>
      <c r="M11" s="76">
        <v>1</v>
      </c>
      <c r="N11" s="76">
        <v>0.16209999999999999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2083500</v>
      </c>
      <c r="J12" s="81">
        <v>0</v>
      </c>
      <c r="K12" s="81">
        <v>165447.5</v>
      </c>
      <c r="M12" s="80">
        <v>0.20760000000000001</v>
      </c>
      <c r="N12" s="80">
        <v>3.3599999999999998E-2</v>
      </c>
    </row>
    <row r="13" spans="2:63">
      <c r="B13" s="79" t="s">
        <v>655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656</v>
      </c>
      <c r="D15" s="16"/>
      <c r="E15" s="16"/>
      <c r="F15" s="16"/>
      <c r="G15" s="16"/>
      <c r="H15" s="81">
        <v>2083500</v>
      </c>
      <c r="J15" s="81">
        <v>0</v>
      </c>
      <c r="K15" s="81">
        <v>165447.5</v>
      </c>
      <c r="M15" s="80">
        <v>0.20760000000000001</v>
      </c>
      <c r="N15" s="80">
        <v>3.3599999999999998E-2</v>
      </c>
    </row>
    <row r="16" spans="2:63">
      <c r="B16" t="s">
        <v>657</v>
      </c>
      <c r="C16" t="s">
        <v>658</v>
      </c>
      <c r="D16" t="s">
        <v>100</v>
      </c>
      <c r="E16" t="s">
        <v>659</v>
      </c>
      <c r="F16" t="s">
        <v>660</v>
      </c>
      <c r="G16" t="s">
        <v>102</v>
      </c>
      <c r="H16" s="77">
        <v>1457500</v>
      </c>
      <c r="I16" s="77">
        <v>6122</v>
      </c>
      <c r="J16" s="77">
        <v>0</v>
      </c>
      <c r="K16" s="77">
        <v>89228.15</v>
      </c>
      <c r="L16" s="78">
        <v>5.9799999999999999E-2</v>
      </c>
      <c r="M16" s="78">
        <v>0.1119</v>
      </c>
      <c r="N16" s="78">
        <v>1.8100000000000002E-2</v>
      </c>
    </row>
    <row r="17" spans="2:14">
      <c r="B17" t="s">
        <v>661</v>
      </c>
      <c r="C17" t="s">
        <v>662</v>
      </c>
      <c r="D17" t="s">
        <v>100</v>
      </c>
      <c r="E17" t="s">
        <v>663</v>
      </c>
      <c r="F17" t="s">
        <v>660</v>
      </c>
      <c r="G17" t="s">
        <v>102</v>
      </c>
      <c r="H17" s="77">
        <v>325000</v>
      </c>
      <c r="I17" s="77">
        <v>7513</v>
      </c>
      <c r="J17" s="77">
        <v>0</v>
      </c>
      <c r="K17" s="77">
        <v>24417.25</v>
      </c>
      <c r="L17" s="78">
        <v>2.4400000000000002E-2</v>
      </c>
      <c r="M17" s="78">
        <v>3.0599999999999999E-2</v>
      </c>
      <c r="N17" s="78">
        <v>5.0000000000000001E-3</v>
      </c>
    </row>
    <row r="18" spans="2:14">
      <c r="B18" t="s">
        <v>664</v>
      </c>
      <c r="C18" t="s">
        <v>665</v>
      </c>
      <c r="D18" t="s">
        <v>100</v>
      </c>
      <c r="E18" t="s">
        <v>666</v>
      </c>
      <c r="F18" t="s">
        <v>660</v>
      </c>
      <c r="G18" t="s">
        <v>102</v>
      </c>
      <c r="H18" s="77">
        <v>301000</v>
      </c>
      <c r="I18" s="77">
        <v>17210</v>
      </c>
      <c r="J18" s="77">
        <v>0</v>
      </c>
      <c r="K18" s="77">
        <v>51802.1</v>
      </c>
      <c r="L18" s="78">
        <v>0.11169999999999999</v>
      </c>
      <c r="M18" s="78">
        <v>6.5000000000000002E-2</v>
      </c>
      <c r="N18" s="78">
        <v>1.0500000000000001E-2</v>
      </c>
    </row>
    <row r="19" spans="2:14">
      <c r="B19" s="79" t="s">
        <v>667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668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414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669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232</v>
      </c>
      <c r="D27" s="16"/>
      <c r="E27" s="16"/>
      <c r="F27" s="16"/>
      <c r="G27" s="16"/>
      <c r="H27" s="81">
        <v>2053675</v>
      </c>
      <c r="J27" s="81">
        <v>175.47583</v>
      </c>
      <c r="K27" s="81">
        <v>631642.56105400005</v>
      </c>
      <c r="M27" s="80">
        <v>0.79239999999999999</v>
      </c>
      <c r="N27" s="80">
        <v>0.12839999999999999</v>
      </c>
    </row>
    <row r="28" spans="2:14">
      <c r="B28" s="79" t="s">
        <v>670</v>
      </c>
      <c r="D28" s="16"/>
      <c r="E28" s="16"/>
      <c r="F28" s="16"/>
      <c r="G28" s="16"/>
      <c r="H28" s="81">
        <v>2053675</v>
      </c>
      <c r="J28" s="81">
        <v>175.47583</v>
      </c>
      <c r="K28" s="81">
        <v>631642.56105400005</v>
      </c>
      <c r="M28" s="80">
        <v>0.79239999999999999</v>
      </c>
      <c r="N28" s="80">
        <v>0.12839999999999999</v>
      </c>
    </row>
    <row r="29" spans="2:14">
      <c r="B29" t="s">
        <v>671</v>
      </c>
      <c r="C29" t="s">
        <v>672</v>
      </c>
      <c r="D29" t="s">
        <v>417</v>
      </c>
      <c r="E29" t="s">
        <v>673</v>
      </c>
      <c r="F29" t="s">
        <v>660</v>
      </c>
      <c r="G29" t="s">
        <v>106</v>
      </c>
      <c r="H29" s="77">
        <v>117650</v>
      </c>
      <c r="I29" s="77">
        <v>7123</v>
      </c>
      <c r="J29" s="77">
        <v>0</v>
      </c>
      <c r="K29" s="77">
        <v>26615.545372</v>
      </c>
      <c r="L29" s="78">
        <v>0</v>
      </c>
      <c r="M29" s="78">
        <v>3.3399999999999999E-2</v>
      </c>
      <c r="N29" s="78">
        <v>5.4000000000000003E-3</v>
      </c>
    </row>
    <row r="30" spans="2:14">
      <c r="B30" t="s">
        <v>674</v>
      </c>
      <c r="C30" t="s">
        <v>675</v>
      </c>
      <c r="D30" t="s">
        <v>417</v>
      </c>
      <c r="E30" t="s">
        <v>676</v>
      </c>
      <c r="F30" t="s">
        <v>660</v>
      </c>
      <c r="G30" t="s">
        <v>106</v>
      </c>
      <c r="H30" s="77">
        <v>383250</v>
      </c>
      <c r="I30" s="77">
        <v>4551</v>
      </c>
      <c r="J30" s="77">
        <v>0</v>
      </c>
      <c r="K30" s="77">
        <v>55394.863019999997</v>
      </c>
      <c r="L30" s="78">
        <v>2.0000000000000001E-4</v>
      </c>
      <c r="M30" s="78">
        <v>6.9500000000000006E-2</v>
      </c>
      <c r="N30" s="78">
        <v>1.1299999999999999E-2</v>
      </c>
    </row>
    <row r="31" spans="2:14">
      <c r="B31" t="s">
        <v>677</v>
      </c>
      <c r="C31" t="s">
        <v>678</v>
      </c>
      <c r="D31" t="s">
        <v>618</v>
      </c>
      <c r="E31" t="s">
        <v>679</v>
      </c>
      <c r="F31" t="s">
        <v>660</v>
      </c>
      <c r="G31" t="s">
        <v>106</v>
      </c>
      <c r="H31" s="77">
        <v>168325</v>
      </c>
      <c r="I31" s="77">
        <v>36254</v>
      </c>
      <c r="J31" s="77">
        <v>175.47583</v>
      </c>
      <c r="K31" s="77">
        <v>193989.43233800001</v>
      </c>
      <c r="L31" s="78">
        <v>0</v>
      </c>
      <c r="M31" s="78">
        <v>0.24340000000000001</v>
      </c>
      <c r="N31" s="78">
        <v>3.9399999999999998E-2</v>
      </c>
    </row>
    <row r="32" spans="2:14">
      <c r="B32" t="s">
        <v>680</v>
      </c>
      <c r="C32" t="s">
        <v>681</v>
      </c>
      <c r="D32" t="s">
        <v>417</v>
      </c>
      <c r="E32" t="s">
        <v>682</v>
      </c>
      <c r="F32" t="s">
        <v>660</v>
      </c>
      <c r="G32" t="s">
        <v>106</v>
      </c>
      <c r="H32" s="77">
        <v>1187000</v>
      </c>
      <c r="I32" s="77">
        <v>3832</v>
      </c>
      <c r="J32" s="77">
        <v>0</v>
      </c>
      <c r="K32" s="77">
        <v>144463.02784</v>
      </c>
      <c r="L32" s="78">
        <v>0</v>
      </c>
      <c r="M32" s="78">
        <v>0.1812</v>
      </c>
      <c r="N32" s="78">
        <v>2.9399999999999999E-2</v>
      </c>
    </row>
    <row r="33" spans="2:14">
      <c r="B33" t="s">
        <v>683</v>
      </c>
      <c r="C33" t="s">
        <v>684</v>
      </c>
      <c r="D33" t="s">
        <v>417</v>
      </c>
      <c r="E33" t="s">
        <v>685</v>
      </c>
      <c r="F33" t="s">
        <v>660</v>
      </c>
      <c r="G33" t="s">
        <v>106</v>
      </c>
      <c r="H33" s="77">
        <v>106500</v>
      </c>
      <c r="I33" s="77">
        <v>26979</v>
      </c>
      <c r="J33" s="77">
        <v>0</v>
      </c>
      <c r="K33" s="77">
        <v>91254.848759999993</v>
      </c>
      <c r="L33" s="78">
        <v>0</v>
      </c>
      <c r="M33" s="78">
        <v>0.1145</v>
      </c>
      <c r="N33" s="78">
        <v>1.8599999999999998E-2</v>
      </c>
    </row>
    <row r="34" spans="2:14">
      <c r="B34" t="s">
        <v>686</v>
      </c>
      <c r="C34" t="s">
        <v>687</v>
      </c>
      <c r="D34" t="s">
        <v>417</v>
      </c>
      <c r="E34" t="s">
        <v>688</v>
      </c>
      <c r="F34" t="s">
        <v>660</v>
      </c>
      <c r="G34" t="s">
        <v>106</v>
      </c>
      <c r="H34" s="77">
        <v>90950</v>
      </c>
      <c r="I34" s="77">
        <v>41517</v>
      </c>
      <c r="J34" s="77">
        <v>0</v>
      </c>
      <c r="K34" s="77">
        <v>119924.84372400001</v>
      </c>
      <c r="L34" s="78">
        <v>0</v>
      </c>
      <c r="M34" s="78">
        <v>0.15049999999999999</v>
      </c>
      <c r="N34" s="78">
        <v>2.4400000000000002E-2</v>
      </c>
    </row>
    <row r="35" spans="2:14">
      <c r="B35" s="79" t="s">
        <v>689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414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669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234</v>
      </c>
      <c r="D41" s="16"/>
      <c r="E41" s="16"/>
      <c r="F41" s="16"/>
      <c r="G41" s="16"/>
    </row>
    <row r="42" spans="2:14">
      <c r="B42" t="s">
        <v>285</v>
      </c>
      <c r="D42" s="16"/>
      <c r="E42" s="16"/>
      <c r="F42" s="16"/>
      <c r="G42" s="16"/>
    </row>
    <row r="43" spans="2:14">
      <c r="B43" t="s">
        <v>286</v>
      </c>
      <c r="D43" s="16"/>
      <c r="E43" s="16"/>
      <c r="F43" s="16"/>
      <c r="G43" s="16"/>
    </row>
    <row r="44" spans="2:14">
      <c r="B44" t="s">
        <v>287</v>
      </c>
      <c r="D44" s="16"/>
      <c r="E44" s="16"/>
      <c r="F44" s="16"/>
      <c r="G44" s="16"/>
    </row>
    <row r="45" spans="2:14">
      <c r="B45" t="s">
        <v>288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25849830.649999999</v>
      </c>
      <c r="K11" s="7"/>
      <c r="L11" s="75">
        <v>184223.05500506249</v>
      </c>
      <c r="M11" s="7"/>
      <c r="N11" s="76">
        <v>1</v>
      </c>
      <c r="O11" s="76">
        <v>3.7499999999999999E-2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24150000</v>
      </c>
      <c r="L12" s="81">
        <v>52970.61</v>
      </c>
      <c r="N12" s="80">
        <v>0.28749999999999998</v>
      </c>
      <c r="O12" s="80">
        <v>1.0800000000000001E-2</v>
      </c>
    </row>
    <row r="13" spans="2:65">
      <c r="B13" s="79" t="s">
        <v>690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24150000</v>
      </c>
      <c r="L17" s="81">
        <v>52970.61</v>
      </c>
      <c r="N17" s="80">
        <v>0.28749999999999998</v>
      </c>
      <c r="O17" s="80">
        <v>1.0800000000000001E-2</v>
      </c>
    </row>
    <row r="18" spans="2:15">
      <c r="B18" t="s">
        <v>692</v>
      </c>
      <c r="C18" t="s">
        <v>693</v>
      </c>
      <c r="D18" t="s">
        <v>100</v>
      </c>
      <c r="E18" t="s">
        <v>666</v>
      </c>
      <c r="F18" t="s">
        <v>660</v>
      </c>
      <c r="G18" t="s">
        <v>227</v>
      </c>
      <c r="H18" t="s">
        <v>694</v>
      </c>
      <c r="I18" t="s">
        <v>102</v>
      </c>
      <c r="J18" s="77">
        <v>24150000</v>
      </c>
      <c r="K18" s="77">
        <v>219.34</v>
      </c>
      <c r="L18" s="77">
        <v>52970.61</v>
      </c>
      <c r="M18" s="78">
        <v>0</v>
      </c>
      <c r="N18" s="78">
        <v>0.28749999999999998</v>
      </c>
      <c r="O18" s="78">
        <v>1.0800000000000001E-2</v>
      </c>
    </row>
    <row r="19" spans="2:15">
      <c r="B19" s="79" t="s">
        <v>414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1699830.65</v>
      </c>
      <c r="L21" s="81">
        <v>131252.4450050625</v>
      </c>
      <c r="N21" s="80">
        <v>0.71250000000000002</v>
      </c>
      <c r="O21" s="80">
        <v>2.6700000000000002E-2</v>
      </c>
    </row>
    <row r="22" spans="2:15">
      <c r="B22" s="79" t="s">
        <v>690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1699830.65</v>
      </c>
      <c r="L26" s="81">
        <v>131252.4450050625</v>
      </c>
      <c r="N26" s="80">
        <v>0.71250000000000002</v>
      </c>
      <c r="O26" s="80">
        <v>2.6700000000000002E-2</v>
      </c>
    </row>
    <row r="27" spans="2:15">
      <c r="B27" t="s">
        <v>695</v>
      </c>
      <c r="C27" t="s">
        <v>696</v>
      </c>
      <c r="D27" t="s">
        <v>123</v>
      </c>
      <c r="E27" t="s">
        <v>697</v>
      </c>
      <c r="F27" t="s">
        <v>660</v>
      </c>
      <c r="G27" t="s">
        <v>227</v>
      </c>
      <c r="H27" t="s">
        <v>694</v>
      </c>
      <c r="I27" t="s">
        <v>106</v>
      </c>
      <c r="J27" s="77">
        <v>92000</v>
      </c>
      <c r="K27" s="77">
        <v>2558</v>
      </c>
      <c r="L27" s="77">
        <v>7474.2713599999997</v>
      </c>
      <c r="M27" s="78">
        <v>2.0000000000000001E-4</v>
      </c>
      <c r="N27" s="78">
        <v>4.0599999999999997E-2</v>
      </c>
      <c r="O27" s="78">
        <v>1.5E-3</v>
      </c>
    </row>
    <row r="28" spans="2:15">
      <c r="B28" t="s">
        <v>698</v>
      </c>
      <c r="C28" t="s">
        <v>699</v>
      </c>
      <c r="D28" t="s">
        <v>123</v>
      </c>
      <c r="E28" t="s">
        <v>700</v>
      </c>
      <c r="F28" t="s">
        <v>660</v>
      </c>
      <c r="G28" t="s">
        <v>227</v>
      </c>
      <c r="H28" t="s">
        <v>694</v>
      </c>
      <c r="I28" t="s">
        <v>106</v>
      </c>
      <c r="J28" s="77">
        <v>17425</v>
      </c>
      <c r="K28" s="77">
        <v>20551</v>
      </c>
      <c r="L28" s="77">
        <v>11373.293318</v>
      </c>
      <c r="M28" s="78">
        <v>0</v>
      </c>
      <c r="N28" s="78">
        <v>6.1699999999999998E-2</v>
      </c>
      <c r="O28" s="78">
        <v>2.3E-3</v>
      </c>
    </row>
    <row r="29" spans="2:15">
      <c r="B29" t="s">
        <v>701</v>
      </c>
      <c r="C29" t="s">
        <v>702</v>
      </c>
      <c r="D29" t="s">
        <v>123</v>
      </c>
      <c r="E29" t="s">
        <v>703</v>
      </c>
      <c r="F29" t="s">
        <v>660</v>
      </c>
      <c r="G29" t="s">
        <v>227</v>
      </c>
      <c r="H29" t="s">
        <v>694</v>
      </c>
      <c r="I29" t="s">
        <v>110</v>
      </c>
      <c r="J29" s="77">
        <v>96000</v>
      </c>
      <c r="K29" s="77">
        <v>5543</v>
      </c>
      <c r="L29" s="77">
        <v>18750.062207999999</v>
      </c>
      <c r="M29" s="78">
        <v>1E-4</v>
      </c>
      <c r="N29" s="78">
        <v>0.1018</v>
      </c>
      <c r="O29" s="78">
        <v>3.8E-3</v>
      </c>
    </row>
    <row r="30" spans="2:15">
      <c r="B30" t="s">
        <v>704</v>
      </c>
      <c r="C30" t="s">
        <v>705</v>
      </c>
      <c r="D30" t="s">
        <v>123</v>
      </c>
      <c r="E30" t="s">
        <v>703</v>
      </c>
      <c r="F30" t="s">
        <v>660</v>
      </c>
      <c r="G30" t="s">
        <v>227</v>
      </c>
      <c r="H30" t="s">
        <v>694</v>
      </c>
      <c r="I30" t="s">
        <v>203</v>
      </c>
      <c r="J30" s="77">
        <v>225000</v>
      </c>
      <c r="K30" s="77">
        <v>175700</v>
      </c>
      <c r="L30" s="77">
        <v>10306.12275</v>
      </c>
      <c r="M30" s="78">
        <v>0</v>
      </c>
      <c r="N30" s="78">
        <v>5.5899999999999998E-2</v>
      </c>
      <c r="O30" s="78">
        <v>2.0999999999999999E-3</v>
      </c>
    </row>
    <row r="31" spans="2:15">
      <c r="B31" t="s">
        <v>706</v>
      </c>
      <c r="C31" t="s">
        <v>707</v>
      </c>
      <c r="D31" t="s">
        <v>417</v>
      </c>
      <c r="E31" t="s">
        <v>708</v>
      </c>
      <c r="F31" t="s">
        <v>660</v>
      </c>
      <c r="G31" t="s">
        <v>227</v>
      </c>
      <c r="H31" t="s">
        <v>694</v>
      </c>
      <c r="I31" t="s">
        <v>200</v>
      </c>
      <c r="J31" s="77">
        <v>5150</v>
      </c>
      <c r="K31" s="77">
        <v>27600</v>
      </c>
      <c r="L31" s="77">
        <v>4881.6561600000005</v>
      </c>
      <c r="M31" s="78">
        <v>2.6383000000000001</v>
      </c>
      <c r="N31" s="78">
        <v>2.6499999999999999E-2</v>
      </c>
      <c r="O31" s="78">
        <v>1E-3</v>
      </c>
    </row>
    <row r="32" spans="2:15">
      <c r="B32" t="s">
        <v>709</v>
      </c>
      <c r="C32" t="s">
        <v>710</v>
      </c>
      <c r="D32" t="s">
        <v>123</v>
      </c>
      <c r="E32" t="s">
        <v>711</v>
      </c>
      <c r="F32" t="s">
        <v>660</v>
      </c>
      <c r="G32" t="s">
        <v>227</v>
      </c>
      <c r="H32" t="s">
        <v>694</v>
      </c>
      <c r="I32" t="s">
        <v>106</v>
      </c>
      <c r="J32" s="77">
        <v>2350</v>
      </c>
      <c r="K32" s="77">
        <v>22974.639999999999</v>
      </c>
      <c r="L32" s="77">
        <v>1714.7352310399999</v>
      </c>
      <c r="M32" s="78">
        <v>0</v>
      </c>
      <c r="N32" s="78">
        <v>9.2999999999999992E-3</v>
      </c>
      <c r="O32" s="78">
        <v>2.9999999999999997E-4</v>
      </c>
    </row>
    <row r="33" spans="2:15">
      <c r="B33" t="s">
        <v>712</v>
      </c>
      <c r="C33" t="s">
        <v>713</v>
      </c>
      <c r="D33" t="s">
        <v>123</v>
      </c>
      <c r="E33" t="s">
        <v>714</v>
      </c>
      <c r="F33" t="s">
        <v>660</v>
      </c>
      <c r="G33" t="s">
        <v>227</v>
      </c>
      <c r="H33" t="s">
        <v>694</v>
      </c>
      <c r="I33" t="s">
        <v>106</v>
      </c>
      <c r="J33" s="77">
        <v>251405.14</v>
      </c>
      <c r="K33" s="77">
        <v>2502.9399999999978</v>
      </c>
      <c r="L33" s="77">
        <v>19985.042920104399</v>
      </c>
      <c r="M33" s="78">
        <v>1E-4</v>
      </c>
      <c r="N33" s="78">
        <v>0.1085</v>
      </c>
      <c r="O33" s="78">
        <v>4.1000000000000003E-3</v>
      </c>
    </row>
    <row r="34" spans="2:15">
      <c r="B34" t="s">
        <v>715</v>
      </c>
      <c r="C34" t="s">
        <v>716</v>
      </c>
      <c r="D34" t="s">
        <v>123</v>
      </c>
      <c r="E34" t="s">
        <v>717</v>
      </c>
      <c r="F34" t="s">
        <v>660</v>
      </c>
      <c r="G34" t="s">
        <v>227</v>
      </c>
      <c r="H34" t="s">
        <v>694</v>
      </c>
      <c r="I34" t="s">
        <v>113</v>
      </c>
      <c r="J34" s="77">
        <v>400000</v>
      </c>
      <c r="K34" s="77">
        <v>461.1</v>
      </c>
      <c r="L34" s="77">
        <v>7688.0125200000002</v>
      </c>
      <c r="M34" s="78">
        <v>5.0000000000000001E-4</v>
      </c>
      <c r="N34" s="78">
        <v>4.1700000000000001E-2</v>
      </c>
      <c r="O34" s="78">
        <v>1.6000000000000001E-3</v>
      </c>
    </row>
    <row r="35" spans="2:15">
      <c r="B35" t="s">
        <v>718</v>
      </c>
      <c r="C35" t="s">
        <v>719</v>
      </c>
      <c r="D35" t="s">
        <v>123</v>
      </c>
      <c r="E35" s="16"/>
      <c r="F35" t="s">
        <v>660</v>
      </c>
      <c r="G35" t="s">
        <v>227</v>
      </c>
      <c r="H35" t="s">
        <v>694</v>
      </c>
      <c r="I35" t="s">
        <v>106</v>
      </c>
      <c r="J35" s="77">
        <v>19750</v>
      </c>
      <c r="K35" s="77">
        <v>14057</v>
      </c>
      <c r="L35" s="77">
        <v>8817.3938199999993</v>
      </c>
      <c r="M35" s="78">
        <v>1E-4</v>
      </c>
      <c r="N35" s="78">
        <v>4.7899999999999998E-2</v>
      </c>
      <c r="O35" s="78">
        <v>1.8E-3</v>
      </c>
    </row>
    <row r="36" spans="2:15">
      <c r="B36" t="s">
        <v>720</v>
      </c>
      <c r="C36" t="s">
        <v>721</v>
      </c>
      <c r="D36" t="s">
        <v>123</v>
      </c>
      <c r="E36" t="s">
        <v>722</v>
      </c>
      <c r="F36" t="s">
        <v>660</v>
      </c>
      <c r="G36" t="s">
        <v>227</v>
      </c>
      <c r="H36" t="s">
        <v>694</v>
      </c>
      <c r="I36" t="s">
        <v>106</v>
      </c>
      <c r="J36" s="77">
        <v>184000</v>
      </c>
      <c r="K36" s="77">
        <v>1448.2</v>
      </c>
      <c r="L36" s="77">
        <v>8463.0490879999998</v>
      </c>
      <c r="M36" s="78">
        <v>2.9999999999999997E-4</v>
      </c>
      <c r="N36" s="78">
        <v>4.5900000000000003E-2</v>
      </c>
      <c r="O36" s="78">
        <v>1.6999999999999999E-3</v>
      </c>
    </row>
    <row r="37" spans="2:15">
      <c r="B37" t="s">
        <v>723</v>
      </c>
      <c r="C37" t="s">
        <v>724</v>
      </c>
      <c r="D37" t="s">
        <v>123</v>
      </c>
      <c r="E37" t="s">
        <v>725</v>
      </c>
      <c r="F37" t="s">
        <v>660</v>
      </c>
      <c r="G37" t="s">
        <v>227</v>
      </c>
      <c r="H37" t="s">
        <v>694</v>
      </c>
      <c r="I37" t="s">
        <v>110</v>
      </c>
      <c r="J37" s="77">
        <v>11750</v>
      </c>
      <c r="K37" s="77">
        <v>11609</v>
      </c>
      <c r="L37" s="77">
        <v>4806.3930069999997</v>
      </c>
      <c r="M37" s="78">
        <v>0</v>
      </c>
      <c r="N37" s="78">
        <v>2.6100000000000002E-2</v>
      </c>
      <c r="O37" s="78">
        <v>1E-3</v>
      </c>
    </row>
    <row r="38" spans="2:15">
      <c r="B38" t="s">
        <v>726</v>
      </c>
      <c r="C38" t="s">
        <v>727</v>
      </c>
      <c r="D38" t="s">
        <v>123</v>
      </c>
      <c r="E38" t="s">
        <v>728</v>
      </c>
      <c r="F38" t="s">
        <v>660</v>
      </c>
      <c r="G38" t="s">
        <v>227</v>
      </c>
      <c r="H38" t="s">
        <v>694</v>
      </c>
      <c r="I38" t="s">
        <v>106</v>
      </c>
      <c r="J38" s="77">
        <v>395000.51</v>
      </c>
      <c r="K38" s="77">
        <v>2151.6099999999969</v>
      </c>
      <c r="L38" s="77">
        <v>26992.412622918098</v>
      </c>
      <c r="M38" s="78">
        <v>2.9999999999999997E-4</v>
      </c>
      <c r="N38" s="78">
        <v>0.14649999999999999</v>
      </c>
      <c r="O38" s="78">
        <v>5.4999999999999997E-3</v>
      </c>
    </row>
    <row r="39" spans="2:15">
      <c r="B39" s="79" t="s">
        <v>414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I40" t="s">
        <v>227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234</v>
      </c>
      <c r="C41" s="16"/>
      <c r="D41" s="16"/>
      <c r="E41" s="16"/>
    </row>
    <row r="42" spans="2:15">
      <c r="B42" t="s">
        <v>285</v>
      </c>
      <c r="C42" s="16"/>
      <c r="D42" s="16"/>
      <c r="E42" s="16"/>
    </row>
    <row r="43" spans="2:15">
      <c r="B43" t="s">
        <v>286</v>
      </c>
      <c r="C43" s="16"/>
      <c r="D43" s="16"/>
      <c r="E43" s="16"/>
    </row>
    <row r="44" spans="2:15">
      <c r="B44" t="s">
        <v>287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11040</v>
      </c>
      <c r="H11" s="7"/>
      <c r="I11" s="75">
        <v>16.493760000000002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11040</v>
      </c>
      <c r="I12" s="81">
        <v>16.493760000000002</v>
      </c>
      <c r="K12" s="80">
        <v>1</v>
      </c>
      <c r="L12" s="80">
        <v>0</v>
      </c>
    </row>
    <row r="13" spans="2:60">
      <c r="B13" s="79" t="s">
        <v>729</v>
      </c>
      <c r="D13" s="16"/>
      <c r="E13" s="16"/>
      <c r="G13" s="81">
        <v>11040</v>
      </c>
      <c r="I13" s="81">
        <v>16.493760000000002</v>
      </c>
      <c r="K13" s="80">
        <v>1</v>
      </c>
      <c r="L13" s="80">
        <v>0</v>
      </c>
    </row>
    <row r="14" spans="2:60">
      <c r="B14" t="s">
        <v>730</v>
      </c>
      <c r="C14" t="s">
        <v>731</v>
      </c>
      <c r="D14" t="s">
        <v>100</v>
      </c>
      <c r="E14" t="s">
        <v>349</v>
      </c>
      <c r="F14" t="s">
        <v>102</v>
      </c>
      <c r="G14" s="77">
        <v>11040</v>
      </c>
      <c r="H14" s="77">
        <v>149.4</v>
      </c>
      <c r="I14" s="77">
        <v>16.493760000000002</v>
      </c>
      <c r="J14" s="78">
        <v>1.5E-3</v>
      </c>
      <c r="K14" s="78">
        <v>1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732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73AB24-B023-4814-9B99-158C9ED6071B}"/>
</file>

<file path=customXml/itemProps2.xml><?xml version="1.0" encoding="utf-8"?>
<ds:datastoreItem xmlns:ds="http://schemas.openxmlformats.org/officeDocument/2006/customXml" ds:itemID="{39FF3022-277E-4008-B8E9-BA5984E3D510}"/>
</file>

<file path=customXml/itemProps3.xml><?xml version="1.0" encoding="utf-8"?>
<ds:datastoreItem xmlns:ds="http://schemas.openxmlformats.org/officeDocument/2006/customXml" ds:itemID="{0BEEADBA-3A02-42D1-B761-50BDE3831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2022-05-03T09:59:49Z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