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1" i="1"/>
  <c r="D40" i="1"/>
  <c r="D39" i="1"/>
  <c r="D36" i="1"/>
  <c r="D35" i="1"/>
  <c r="D34" i="1"/>
  <c r="D32" i="1"/>
  <c r="D31" i="1"/>
  <c r="D30" i="1"/>
  <c r="D28" i="1"/>
  <c r="D27" i="1"/>
  <c r="D26" i="1"/>
  <c r="D24" i="1"/>
  <c r="D22" i="1"/>
  <c r="D21" i="1"/>
  <c r="D19" i="1"/>
  <c r="D18" i="1"/>
  <c r="D17" i="1"/>
  <c r="D16" i="1"/>
  <c r="D15" i="1"/>
  <c r="D14" i="1"/>
  <c r="D13" i="1"/>
  <c r="D11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0" i="1" l="1"/>
  <c r="D25" i="1"/>
  <c r="D29" i="1"/>
  <c r="D33" i="1"/>
  <c r="D37" i="1"/>
</calcChain>
</file>

<file path=xl/sharedStrings.xml><?xml version="1.0" encoding="utf-8"?>
<sst xmlns="http://schemas.openxmlformats.org/spreadsheetml/2006/main" count="2512" uniqueCount="346">
  <si>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</si>
  <si>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</si>
  <si>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</si>
  <si>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</si>
  <si>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</si>
  <si>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</si>
  <si>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</si>
  <si>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</si>
  <si>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</si>
  <si>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</si>
  <si>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</si>
  <si>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</si>
  <si>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</si>
  <si>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</si>
  <si>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</si>
  <si>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</si>
  <si>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</si>
  <si>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</si>
  <si>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</si>
  <si>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</si>
  <si>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</si>
  <si>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</si>
  <si>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</si>
  <si>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</si>
  <si>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</si>
  <si>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</si>
  <si>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</si>
  <si>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</si>
  <si>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</si>
  <si>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</si>
  <si>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</si>
  <si>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</si>
  <si>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</si>
  <si>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</si>
  <si>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</si>
  <si>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</si>
  <si>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</si>
  <si>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</si>
  <si>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</si>
  <si>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</si>
  <si>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</si>
  <si>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</si>
  <si>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</si>
  <si>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</si>
  <si>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</si>
  <si>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</si>
  <si>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</si>
  <si>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</si>
  <si>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</si>
  <si>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</si>
  <si>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</si>
  <si>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</si>
  <si>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</si>
  <si>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</si>
  <si>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</si>
  <si>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</si>
  <si>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</si>
  <si>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</si>
  <si>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</si>
  <si>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</si>
  <si>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</si>
  <si>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</si>
  <si>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</si>
  <si>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</si>
  <si>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</si>
  <si>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</si>
  <si>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</si>
  <si>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</si>
  <si>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</si>
  <si>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</si>
  <si>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</si>
  <si>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</si>
  <si>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</si>
  <si>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</si>
  <si>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</si>
  <si>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</si>
  <si>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</si>
  <si>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</si>
  <si>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</si>
  <si>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</si>
  <si>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</si>
  <si>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</si>
  <si>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</si>
  <si>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</si>
  <si>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</si>
  <si>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</si>
  <si>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</si>
  <si>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</si>
  <si>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</si>
  <si>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</si>
  <si>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</si>
  <si>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</si>
  <si>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</si>
  <si>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</si>
  <si>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</si>
  <si>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</si>
  <si>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</si>
  <si>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</si>
  <si>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</si>
  <si>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</si>
  <si>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</si>
  <si>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</si>
  <si>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</si>
  <si>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</si>
  <si>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</si>
  <si>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</si>
  <si>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</si>
  <si>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</si>
  <si>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</si>
  <si>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</si>
  <si>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</si>
  <si>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</si>
  <si>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</si>
  <si>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</si>
  <si>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</si>
  <si>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</si>
  <si>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</si>
  <si>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</si>
  <si>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</si>
  <si>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</si>
  <si>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</si>
  <si>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</si>
  <si>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</si>
  <si>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</si>
  <si>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</si>
  <si>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</si>
  <si>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</si>
  <si>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</si>
  <si>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</si>
  <si>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</si>
  <si>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</si>
  <si>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</si>
  <si>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</si>
  <si>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</si>
  <si>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</si>
  <si>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</si>
  <si>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</si>
  <si>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</si>
  <si>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</si>
  <si>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</si>
  <si>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</si>
  <si>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</si>
  <si>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</si>
  <si>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</si>
  <si>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</si>
  <si>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</si>
  <si>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</si>
  <si>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</si>
  <si>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</si>
  <si>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</si>
  <si>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</si>
  <si>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</si>
  <si>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</si>
  <si>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</si>
  <si>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</si>
  <si>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</si>
  <si>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</si>
  <si>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</si>
  <si>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</si>
  <si>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</si>
  <si>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</si>
  <si>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</si>
  <si>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</si>
  <si>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</si>
  <si>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</si>
  <si>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</si>
  <si>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</si>
  <si>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</si>
  <si>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</si>
  <si>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</si>
  <si>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</si>
  <si>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</si>
  <si>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</si>
  <si>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</si>
  <si>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</si>
  <si>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</si>
  <si>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</si>
  <si>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</si>
  <si>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</si>
  <si>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</si>
  <si>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</si>
  <si>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</si>
  <si>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</si>
  <si>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</si>
  <si>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</si>
  <si>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</si>
  <si>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</si>
  <si>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</si>
  <si>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</si>
  <si>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</si>
  <si>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</si>
  <si>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</si>
  <si>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</si>
  <si>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</si>
  <si>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</si>
  <si>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</si>
  <si>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</si>
  <si>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</si>
  <si>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משולב סחיר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</si>
  <si>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</si>
  <si>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</si>
  <si>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</si>
  <si>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</si>
  <si>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</si>
  <si>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</si>
  <si>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</si>
  <si>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</si>
  <si>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</si>
  <si>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</si>
  <si>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</si>
  <si>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</si>
  <si>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</si>
  <si>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</si>
  <si>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</si>
  <si>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</si>
  <si>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</si>
  <si>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</si>
  <si>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</si>
  <si>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</si>
  <si>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</si>
  <si>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</si>
  <si>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</si>
  <si>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</si>
  <si>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1214- בנק ישראל- מק"מ</t>
  </si>
  <si>
    <t>8241218</t>
  </si>
  <si>
    <t>RF</t>
  </si>
  <si>
    <t>28/12/23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</si>
  <si>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</si>
  <si>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</si>
  <si>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</si>
  <si>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</si>
  <si>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</si>
  <si>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</si>
  <si>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</si>
  <si>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</si>
  <si>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</si>
  <si>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</si>
  <si>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</si>
  <si>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</si>
  <si>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</si>
  <si>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</si>
  <si>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</si>
  <si>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</si>
  <si>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</si>
  <si>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</si>
  <si>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</si>
  <si>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</si>
  <si>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</si>
  <si>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</si>
  <si>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</si>
  <si>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</si>
  <si>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</si>
  <si>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</si>
  <si>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</si>
  <si>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</si>
  <si>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</si>
  <si>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</si>
  <si>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</si>
  <si>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</si>
  <si>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</si>
  <si>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</si>
  <si>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</si>
  <si>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סה"כ שמחקות מדדי מניות בחו"ל</t>
  </si>
  <si>
    <t>MTF סל Nasdaq 100 (4A) מנוטרלת מט"ח- מגדל קרנות נאמנ</t>
  </si>
  <si>
    <t>1181445</t>
  </si>
  <si>
    <t>מור סל S&amp;P 500 מנוטרלת מט"ח- מור קרנות נאמנ</t>
  </si>
  <si>
    <t>1165828</t>
  </si>
  <si>
    <t>514884485</t>
  </si>
  <si>
    <t>סה"כ שמחקות מדדים אחרים בישראל</t>
  </si>
  <si>
    <t>הראל סל (00) תל בונד 20- הראל קרנות מדד</t>
  </si>
  <si>
    <t>1150440</t>
  </si>
  <si>
    <t>אג"ח</t>
  </si>
  <si>
    <t>סל (00) תל בונד 20 MTF- מגדל קרנות נאמנ</t>
  </si>
  <si>
    <t>1149988</t>
  </si>
  <si>
    <t>תכלית סל (00) תל בונד 20- מיטב קרנות נאמנ</t>
  </si>
  <si>
    <t>1143791</t>
  </si>
  <si>
    <t>פסגות EFT' (00) תל בונד 40- פסגות קרנות נאמ</t>
  </si>
  <si>
    <t>1147974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</si>
  <si>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</si>
  <si>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</si>
  <si>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</si>
  <si>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</si>
  <si>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</si>
  <si>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QQQQ - Nasdaq 100- Invesco Capital Management LLC</t>
  </si>
  <si>
    <t>US46090E1038</t>
  </si>
  <si>
    <t>NASDAQ</t>
  </si>
  <si>
    <t>1290</t>
  </si>
  <si>
    <t>SPY - S&amp;P 500</t>
  </si>
  <si>
    <t>US78462F1030</t>
  </si>
  <si>
    <t>NYSE</t>
  </si>
  <si>
    <t>4640</t>
  </si>
  <si>
    <t>סה"כ שמחקות מדדים אחרים</t>
  </si>
  <si>
    <t>סה"כ אג"ח ממשלתי</t>
  </si>
  <si>
    <t>סה"כ אגח קונצרני</t>
  </si>
  <si>
    <t>KBI Global Energy Transition Fund- AMUNDI</t>
  </si>
  <si>
    <t>IE00BNGJJ156</t>
  </si>
  <si>
    <t>5100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</si>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</sst>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33.364977560000014</v>
      </c>
      <c r="D11" s="76">
        <f>C11/$C$42</f>
        <v>0.19079315120360574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16.998229599999998</v>
      </c>
      <c r="D13" s="78">
        <f t="shared" ref="D13:D42" si="0">C13/$C$42</f>
        <v>9.7202097152149405E-2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124.39792491</v>
      </c>
      <c r="D17" s="78">
        <f t="shared" si="0"/>
        <v>0.71135285657205194</v>
      </c>
    </row>
    <row r="18" spans="1:4">
      <c r="A18" s="10" t="s">
        <v>13</v>
      </c>
      <c r="B18" s="70" t="s">
        <v>20</v>
      </c>
      <c r="C18" s="77">
        <v>0.114000237</v>
      </c>
      <c r="D18" s="78">
        <f t="shared" si="0"/>
        <v>6.5189507219281584E-4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174.87513230700003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B28" sqref="B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33.364977560000014</v>
      </c>
      <c r="K11" s="76">
        <f>J11/$J$11</f>
        <v>1</v>
      </c>
      <c r="L11" s="76">
        <f>J11/'סכום נכסי הקרן'!$C$42</f>
        <v>0.19079315120360574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33.364977560000014</v>
      </c>
      <c r="K12" s="80">
        <f t="shared" ref="K12:K31" si="0">J12/$J$11</f>
        <v>1</v>
      </c>
      <c r="L12" s="80">
        <f>J12/'סכום נכסי הקרן'!$C$42</f>
        <v>0.19079315120360574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32.979500000000016</v>
      </c>
      <c r="K13" s="80">
        <f t="shared" si="0"/>
        <v>0.98844664111322134</v>
      </c>
      <c r="L13" s="80">
        <f>J13/'סכום נכסי הקרן'!$C$42</f>
        <v>0.18858884945461105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33.75703-0.777529999999985</f>
        <v>32.979500000000016</v>
      </c>
      <c r="K14" s="78">
        <f t="shared" si="0"/>
        <v>0.98844664111322134</v>
      </c>
      <c r="L14" s="78">
        <f>J14/'סכום נכסי הקרן'!$C$42</f>
        <v>0.18858884945461105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0.38547756</v>
      </c>
      <c r="K15" s="80">
        <f t="shared" si="0"/>
        <v>1.1553358886778758E-2</v>
      </c>
      <c r="L15" s="80">
        <f>J15/'סכום נכסי הקרן'!$C$42</f>
        <v>2.2043017489947014E-3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0.38547756</v>
      </c>
      <c r="K16" s="78">
        <f t="shared" si="0"/>
        <v>1.1553358886778758E-2</v>
      </c>
      <c r="L16" s="78">
        <f>J16/'סכום נכסי הקרן'!$C$42</f>
        <v>2.2043017489947014E-3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0.93</v>
      </c>
      <c r="I11" s="7"/>
      <c r="J11" s="7"/>
      <c r="K11" s="76">
        <v>4.1000000000000002E-2</v>
      </c>
      <c r="L11" s="75">
        <v>17644</v>
      </c>
      <c r="M11" s="7"/>
      <c r="N11" s="75">
        <v>0</v>
      </c>
      <c r="O11" s="75">
        <v>16.998229599999998</v>
      </c>
      <c r="P11" s="7"/>
      <c r="Q11" s="76">
        <v>1</v>
      </c>
      <c r="R11" s="76">
        <v>9.6799999999999997E-2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0.93</v>
      </c>
      <c r="K12" s="80">
        <v>4.1000000000000002E-2</v>
      </c>
      <c r="L12" s="81">
        <v>17644</v>
      </c>
      <c r="N12" s="81">
        <v>0</v>
      </c>
      <c r="O12" s="81">
        <v>16.998229599999998</v>
      </c>
      <c r="Q12" s="80">
        <v>1</v>
      </c>
      <c r="R12" s="80">
        <v>9.6799999999999997E-2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0.93</v>
      </c>
      <c r="K16" s="80">
        <v>4.1000000000000002E-2</v>
      </c>
      <c r="L16" s="81">
        <v>17644</v>
      </c>
      <c r="N16" s="81">
        <v>0</v>
      </c>
      <c r="O16" s="81">
        <v>16.998229599999998</v>
      </c>
      <c r="Q16" s="80">
        <v>1</v>
      </c>
      <c r="R16" s="80">
        <v>9.6799999999999997E-2</v>
      </c>
    </row>
    <row r="17" spans="2:18">
      <c r="B17" s="79" t="s">
        <v>222</v>
      </c>
      <c r="C17" s="16"/>
      <c r="D17" s="16"/>
      <c r="H17" s="81">
        <v>0.93</v>
      </c>
      <c r="K17" s="80">
        <v>4.1000000000000002E-2</v>
      </c>
      <c r="L17" s="81">
        <v>17644</v>
      </c>
      <c r="N17" s="81">
        <v>0</v>
      </c>
      <c r="O17" s="81">
        <v>16.998229599999998</v>
      </c>
      <c r="Q17" s="80">
        <v>1</v>
      </c>
      <c r="R17" s="80">
        <v>9.6799999999999997E-2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0.93</v>
      </c>
      <c r="I18" t="s">
        <v>102</v>
      </c>
      <c r="J18" s="78">
        <v>0</v>
      </c>
      <c r="K18" s="78">
        <v>4.1000000000000002E-2</v>
      </c>
      <c r="L18" s="77">
        <v>17644</v>
      </c>
      <c r="M18" s="77">
        <v>96.34</v>
      </c>
      <c r="N18" s="77">
        <v>0</v>
      </c>
      <c r="O18" s="77">
        <v>16.998229599999998</v>
      </c>
      <c r="P18" s="78">
        <v>0</v>
      </c>
      <c r="Q18" s="78">
        <v>1</v>
      </c>
      <c r="R18" s="78">
        <v>9.6799999999999997E-2</v>
      </c>
    </row>
    <row r="19" spans="2:18">
      <c r="B19" s="79" t="s">
        <v>227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211</v>
      </c>
      <c r="C22" t="s">
        <v>211</v>
      </c>
      <c r="D22" s="16"/>
      <c r="E22" t="s">
        <v>211</v>
      </c>
      <c r="H22" s="77">
        <v>0</v>
      </c>
      <c r="I22" t="s">
        <v>211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229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216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230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231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232</v>
      </c>
      <c r="C30" s="16"/>
      <c r="D30" s="16"/>
    </row>
    <row r="31" spans="2:18">
      <c r="B31" t="s">
        <v>233</v>
      </c>
      <c r="C31" s="16"/>
      <c r="D31" s="16"/>
    </row>
    <row r="32" spans="2:18">
      <c r="B32" t="s">
        <v>234</v>
      </c>
      <c r="C32" s="16"/>
      <c r="D32" s="16"/>
    </row>
    <row r="33" spans="2:4">
      <c r="B33" t="s">
        <v>235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233</v>
      </c>
      <c r="C26" s="16"/>
      <c r="D26" s="16"/>
      <c r="E26" s="16"/>
      <c r="F26" s="16"/>
      <c r="G26" s="16"/>
    </row>
    <row r="27" spans="2:21">
      <c r="B27" t="s">
        <v>234</v>
      </c>
      <c r="C27" s="16"/>
      <c r="D27" s="16"/>
      <c r="E27" s="16"/>
      <c r="F27" s="16"/>
      <c r="G27" s="16"/>
    </row>
    <row r="28" spans="2:21">
      <c r="B28" t="s">
        <v>235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232</v>
      </c>
      <c r="C27" s="16"/>
      <c r="D27" s="16"/>
      <c r="E27" s="16"/>
      <c r="F27" s="16"/>
    </row>
    <row r="28" spans="2:21">
      <c r="B28" t="s">
        <v>233</v>
      </c>
      <c r="C28" s="16"/>
      <c r="D28" s="16"/>
      <c r="E28" s="16"/>
      <c r="F28" s="16"/>
    </row>
    <row r="29" spans="2:21">
      <c r="B29" t="s">
        <v>234</v>
      </c>
      <c r="C29" s="16"/>
      <c r="D29" s="16"/>
      <c r="E29" s="16"/>
      <c r="F29" s="16"/>
    </row>
    <row r="30" spans="2:21">
      <c r="B30" t="s">
        <v>235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232</v>
      </c>
      <c r="E27" s="16"/>
      <c r="F27" s="16"/>
      <c r="G27" s="16"/>
    </row>
    <row r="28" spans="2:15">
      <c r="B28" t="s">
        <v>233</v>
      </c>
      <c r="E28" s="16"/>
      <c r="F28" s="16"/>
      <c r="G28" s="16"/>
    </row>
    <row r="29" spans="2:15">
      <c r="B29" t="s">
        <v>234</v>
      </c>
      <c r="E29" s="16"/>
      <c r="F29" s="16"/>
      <c r="G29" s="16"/>
    </row>
    <row r="30" spans="2:15">
      <c r="B30" t="s">
        <v>235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14449</v>
      </c>
      <c r="I11" s="7"/>
      <c r="J11" s="75">
        <v>5.7499999999999999E-3</v>
      </c>
      <c r="K11" s="75">
        <v>124.39792491</v>
      </c>
      <c r="L11" s="7"/>
      <c r="M11" s="76">
        <v>1</v>
      </c>
      <c r="N11" s="76">
        <v>0.70820000000000005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14447</v>
      </c>
      <c r="J12" s="81">
        <v>0</v>
      </c>
      <c r="K12" s="81">
        <v>121.1828965</v>
      </c>
      <c r="M12" s="80">
        <v>0.97419999999999995</v>
      </c>
      <c r="N12" s="80">
        <v>0.68989999999999996</v>
      </c>
    </row>
    <row r="13" spans="2:63">
      <c r="B13" s="79" t="s">
        <v>245</v>
      </c>
      <c r="D13" s="16"/>
      <c r="E13" s="16"/>
      <c r="F13" s="16"/>
      <c r="G13" s="16"/>
      <c r="H13" s="81">
        <v>1879</v>
      </c>
      <c r="J13" s="81">
        <v>0</v>
      </c>
      <c r="K13" s="81">
        <v>46.552030000000002</v>
      </c>
      <c r="M13" s="80">
        <v>0.37419999999999998</v>
      </c>
      <c r="N13" s="80">
        <v>0.26500000000000001</v>
      </c>
    </row>
    <row r="14" spans="2:63">
      <c r="B14" t="s">
        <v>246</v>
      </c>
      <c r="C14" t="s">
        <v>247</v>
      </c>
      <c r="D14" t="s">
        <v>100</v>
      </c>
      <c r="E14" t="s">
        <v>248</v>
      </c>
      <c r="F14" t="s">
        <v>249</v>
      </c>
      <c r="G14" t="s">
        <v>102</v>
      </c>
      <c r="H14" s="77">
        <v>501</v>
      </c>
      <c r="I14" s="77">
        <v>1855</v>
      </c>
      <c r="J14" s="77">
        <v>0</v>
      </c>
      <c r="K14" s="77">
        <v>9.2935499999999998</v>
      </c>
      <c r="L14" s="78">
        <v>0</v>
      </c>
      <c r="M14" s="78">
        <v>7.4700000000000003E-2</v>
      </c>
      <c r="N14" s="78">
        <v>5.2900000000000003E-2</v>
      </c>
    </row>
    <row r="15" spans="2:63">
      <c r="B15" t="s">
        <v>250</v>
      </c>
      <c r="C15" t="s">
        <v>251</v>
      </c>
      <c r="D15" t="s">
        <v>100</v>
      </c>
      <c r="E15" t="s">
        <v>252</v>
      </c>
      <c r="F15" t="s">
        <v>249</v>
      </c>
      <c r="G15" t="s">
        <v>102</v>
      </c>
      <c r="H15" s="77">
        <v>319</v>
      </c>
      <c r="I15" s="77">
        <v>2916</v>
      </c>
      <c r="J15" s="77">
        <v>0</v>
      </c>
      <c r="K15" s="77">
        <v>9.3020399999999999</v>
      </c>
      <c r="L15" s="78">
        <v>0</v>
      </c>
      <c r="M15" s="78">
        <v>7.4800000000000005E-2</v>
      </c>
      <c r="N15" s="78">
        <v>5.2999999999999999E-2</v>
      </c>
    </row>
    <row r="16" spans="2:63">
      <c r="B16" t="s">
        <v>253</v>
      </c>
      <c r="C16" t="s">
        <v>254</v>
      </c>
      <c r="D16" t="s">
        <v>100</v>
      </c>
      <c r="E16" t="s">
        <v>255</v>
      </c>
      <c r="F16" t="s">
        <v>249</v>
      </c>
      <c r="G16" t="s">
        <v>102</v>
      </c>
      <c r="H16" s="77">
        <v>501</v>
      </c>
      <c r="I16" s="77">
        <v>1860</v>
      </c>
      <c r="J16" s="77">
        <v>0</v>
      </c>
      <c r="K16" s="77">
        <v>9.3186</v>
      </c>
      <c r="L16" s="78">
        <v>0</v>
      </c>
      <c r="M16" s="78">
        <v>7.4899999999999994E-2</v>
      </c>
      <c r="N16" s="78">
        <v>5.3100000000000001E-2</v>
      </c>
    </row>
    <row r="17" spans="2:14">
      <c r="B17" t="s">
        <v>256</v>
      </c>
      <c r="C17" t="s">
        <v>257</v>
      </c>
      <c r="D17" t="s">
        <v>100</v>
      </c>
      <c r="E17" t="s">
        <v>258</v>
      </c>
      <c r="F17" t="s">
        <v>249</v>
      </c>
      <c r="G17" t="s">
        <v>102</v>
      </c>
      <c r="H17" s="77">
        <v>508</v>
      </c>
      <c r="I17" s="77">
        <v>1848</v>
      </c>
      <c r="J17" s="77">
        <v>0</v>
      </c>
      <c r="K17" s="77">
        <v>9.3878400000000006</v>
      </c>
      <c r="L17" s="78">
        <v>0</v>
      </c>
      <c r="M17" s="78">
        <v>7.5499999999999998E-2</v>
      </c>
      <c r="N17" s="78">
        <v>5.3400000000000003E-2</v>
      </c>
    </row>
    <row r="18" spans="2:14">
      <c r="B18" t="s">
        <v>259</v>
      </c>
      <c r="C18" t="s">
        <v>260</v>
      </c>
      <c r="D18" t="s">
        <v>100</v>
      </c>
      <c r="E18" t="s">
        <v>261</v>
      </c>
      <c r="F18" t="s">
        <v>249</v>
      </c>
      <c r="G18" t="s">
        <v>102</v>
      </c>
      <c r="H18" s="77">
        <v>50</v>
      </c>
      <c r="I18" s="77">
        <v>18500</v>
      </c>
      <c r="J18" s="77">
        <v>0</v>
      </c>
      <c r="K18" s="77">
        <v>9.25</v>
      </c>
      <c r="L18" s="78">
        <v>0</v>
      </c>
      <c r="M18" s="78">
        <v>7.4399999999999994E-2</v>
      </c>
      <c r="N18" s="78">
        <v>5.2699999999999997E-2</v>
      </c>
    </row>
    <row r="19" spans="2:14">
      <c r="B19" s="79" t="s">
        <v>262</v>
      </c>
      <c r="D19" s="16"/>
      <c r="E19" s="16"/>
      <c r="F19" s="16"/>
      <c r="G19" s="16"/>
      <c r="H19" s="81">
        <v>246</v>
      </c>
      <c r="J19" s="81">
        <v>0</v>
      </c>
      <c r="K19" s="81">
        <v>18.32348</v>
      </c>
      <c r="M19" s="80">
        <v>0.14729999999999999</v>
      </c>
      <c r="N19" s="80">
        <v>0.1043</v>
      </c>
    </row>
    <row r="20" spans="2:14">
      <c r="B20" t="s">
        <v>263</v>
      </c>
      <c r="C20" t="s">
        <v>264</v>
      </c>
      <c r="D20" t="s">
        <v>100</v>
      </c>
      <c r="E20" t="s">
        <v>252</v>
      </c>
      <c r="F20" t="s">
        <v>249</v>
      </c>
      <c r="G20" t="s">
        <v>102</v>
      </c>
      <c r="H20" s="77">
        <v>43</v>
      </c>
      <c r="I20" s="77">
        <v>6762</v>
      </c>
      <c r="J20" s="77">
        <v>0</v>
      </c>
      <c r="K20" s="77">
        <v>2.9076599999999999</v>
      </c>
      <c r="L20" s="78">
        <v>0</v>
      </c>
      <c r="M20" s="78">
        <v>2.3400000000000001E-2</v>
      </c>
      <c r="N20" s="78">
        <v>1.66E-2</v>
      </c>
    </row>
    <row r="21" spans="2:14">
      <c r="B21" t="s">
        <v>265</v>
      </c>
      <c r="C21" t="s">
        <v>266</v>
      </c>
      <c r="D21" t="s">
        <v>100</v>
      </c>
      <c r="E21" t="s">
        <v>267</v>
      </c>
      <c r="F21" t="s">
        <v>249</v>
      </c>
      <c r="G21" t="s">
        <v>102</v>
      </c>
      <c r="H21" s="77">
        <v>203</v>
      </c>
      <c r="I21" s="77">
        <v>7594</v>
      </c>
      <c r="J21" s="77">
        <v>0</v>
      </c>
      <c r="K21" s="77">
        <v>15.41582</v>
      </c>
      <c r="L21" s="78">
        <v>0</v>
      </c>
      <c r="M21" s="78">
        <v>0.1239</v>
      </c>
      <c r="N21" s="78">
        <v>8.7800000000000003E-2</v>
      </c>
    </row>
    <row r="22" spans="2:14">
      <c r="B22" s="79" t="s">
        <v>268</v>
      </c>
      <c r="D22" s="16"/>
      <c r="E22" s="16"/>
      <c r="F22" s="16"/>
      <c r="G22" s="16"/>
      <c r="H22" s="81">
        <v>12322</v>
      </c>
      <c r="J22" s="81">
        <v>0</v>
      </c>
      <c r="K22" s="81">
        <v>56.3073865</v>
      </c>
      <c r="M22" s="80">
        <v>0.4526</v>
      </c>
      <c r="N22" s="80">
        <v>0.3206</v>
      </c>
    </row>
    <row r="23" spans="2:14">
      <c r="B23" t="s">
        <v>269</v>
      </c>
      <c r="C23" t="s">
        <v>270</v>
      </c>
      <c r="D23" t="s">
        <v>100</v>
      </c>
      <c r="E23" t="s">
        <v>248</v>
      </c>
      <c r="F23" t="s">
        <v>271</v>
      </c>
      <c r="G23" t="s">
        <v>102</v>
      </c>
      <c r="H23" s="77">
        <v>3110</v>
      </c>
      <c r="I23" s="77">
        <v>362.56</v>
      </c>
      <c r="J23" s="77">
        <v>0</v>
      </c>
      <c r="K23" s="77">
        <v>11.275615999999999</v>
      </c>
      <c r="L23" s="78">
        <v>0</v>
      </c>
      <c r="M23" s="78">
        <v>9.06E-2</v>
      </c>
      <c r="N23" s="78">
        <v>6.4199999999999993E-2</v>
      </c>
    </row>
    <row r="24" spans="2:14">
      <c r="B24" t="s">
        <v>272</v>
      </c>
      <c r="C24" t="s">
        <v>273</v>
      </c>
      <c r="D24" t="s">
        <v>100</v>
      </c>
      <c r="E24" t="s">
        <v>252</v>
      </c>
      <c r="F24" t="s">
        <v>271</v>
      </c>
      <c r="G24" t="s">
        <v>102</v>
      </c>
      <c r="H24" s="77">
        <v>2517</v>
      </c>
      <c r="I24" s="77">
        <v>448.67</v>
      </c>
      <c r="J24" s="77">
        <v>0</v>
      </c>
      <c r="K24" s="77">
        <v>11.2930239</v>
      </c>
      <c r="L24" s="78">
        <v>0</v>
      </c>
      <c r="M24" s="78">
        <v>9.0800000000000006E-2</v>
      </c>
      <c r="N24" s="78">
        <v>6.4299999999999996E-2</v>
      </c>
    </row>
    <row r="25" spans="2:14">
      <c r="B25" t="s">
        <v>274</v>
      </c>
      <c r="C25" t="s">
        <v>275</v>
      </c>
      <c r="D25" t="s">
        <v>100</v>
      </c>
      <c r="E25" t="s">
        <v>255</v>
      </c>
      <c r="F25" t="s">
        <v>271</v>
      </c>
      <c r="G25" t="s">
        <v>102</v>
      </c>
      <c r="H25" s="77">
        <v>3132</v>
      </c>
      <c r="I25" s="77">
        <v>360.14</v>
      </c>
      <c r="J25" s="77">
        <v>0</v>
      </c>
      <c r="K25" s="77">
        <v>11.2795848</v>
      </c>
      <c r="L25" s="78">
        <v>0</v>
      </c>
      <c r="M25" s="78">
        <v>9.0700000000000003E-2</v>
      </c>
      <c r="N25" s="78">
        <v>6.4199999999999993E-2</v>
      </c>
    </row>
    <row r="26" spans="2:14">
      <c r="B26" t="s">
        <v>276</v>
      </c>
      <c r="C26" t="s">
        <v>277</v>
      </c>
      <c r="D26" t="s">
        <v>100</v>
      </c>
      <c r="E26" t="s">
        <v>258</v>
      </c>
      <c r="F26" t="s">
        <v>271</v>
      </c>
      <c r="G26" t="s">
        <v>102</v>
      </c>
      <c r="H26" s="77">
        <v>3249</v>
      </c>
      <c r="I26" s="77">
        <v>343.9</v>
      </c>
      <c r="J26" s="77">
        <v>0</v>
      </c>
      <c r="K26" s="77">
        <v>11.173311</v>
      </c>
      <c r="L26" s="78">
        <v>0</v>
      </c>
      <c r="M26" s="78">
        <v>8.9800000000000005E-2</v>
      </c>
      <c r="N26" s="78">
        <v>6.3600000000000004E-2</v>
      </c>
    </row>
    <row r="27" spans="2:14">
      <c r="B27" t="s">
        <v>278</v>
      </c>
      <c r="C27" t="s">
        <v>279</v>
      </c>
      <c r="D27" t="s">
        <v>100</v>
      </c>
      <c r="E27" t="s">
        <v>261</v>
      </c>
      <c r="F27" t="s">
        <v>271</v>
      </c>
      <c r="G27" t="s">
        <v>102</v>
      </c>
      <c r="H27" s="77">
        <v>314</v>
      </c>
      <c r="I27" s="77">
        <v>3594.22</v>
      </c>
      <c r="J27" s="77">
        <v>0</v>
      </c>
      <c r="K27" s="77">
        <v>11.2858508</v>
      </c>
      <c r="L27" s="78">
        <v>0</v>
      </c>
      <c r="M27" s="78">
        <v>9.0700000000000003E-2</v>
      </c>
      <c r="N27" s="78">
        <v>6.4299999999999996E-2</v>
      </c>
    </row>
    <row r="28" spans="2:14">
      <c r="B28" s="79" t="s">
        <v>280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216</v>
      </c>
      <c r="D34" s="16"/>
      <c r="E34" s="16"/>
      <c r="F34" s="16"/>
      <c r="G34" s="16"/>
      <c r="H34" s="81">
        <v>2</v>
      </c>
      <c r="J34" s="81">
        <v>5.7499999999999999E-3</v>
      </c>
      <c r="K34" s="81">
        <v>3.2150284099999999</v>
      </c>
      <c r="M34" s="80">
        <v>2.58E-2</v>
      </c>
      <c r="N34" s="80">
        <v>1.83E-2</v>
      </c>
    </row>
    <row r="35" spans="2:14">
      <c r="B35" s="79" t="s">
        <v>282</v>
      </c>
      <c r="D35" s="16"/>
      <c r="E35" s="16"/>
      <c r="F35" s="16"/>
      <c r="G35" s="16"/>
      <c r="H35" s="81">
        <v>2</v>
      </c>
      <c r="J35" s="81">
        <v>5.7499999999999999E-3</v>
      </c>
      <c r="K35" s="81">
        <v>3.2150284099999999</v>
      </c>
      <c r="M35" s="80">
        <v>2.58E-2</v>
      </c>
      <c r="N35" s="80">
        <v>1.83E-2</v>
      </c>
    </row>
    <row r="36" spans="2:14">
      <c r="B36" t="s">
        <v>283</v>
      </c>
      <c r="C36" t="s">
        <v>284</v>
      </c>
      <c r="D36" t="s">
        <v>285</v>
      </c>
      <c r="E36" t="s">
        <v>286</v>
      </c>
      <c r="F36" t="s">
        <v>249</v>
      </c>
      <c r="G36" t="s">
        <v>106</v>
      </c>
      <c r="H36" s="77">
        <v>1</v>
      </c>
      <c r="I36" s="77">
        <v>40952</v>
      </c>
      <c r="J36" s="77">
        <v>5.8E-4</v>
      </c>
      <c r="K36" s="77">
        <v>1.4859090399999999</v>
      </c>
      <c r="L36" s="78">
        <v>0</v>
      </c>
      <c r="M36" s="78">
        <v>1.1900000000000001E-2</v>
      </c>
      <c r="N36" s="78">
        <v>8.5000000000000006E-3</v>
      </c>
    </row>
    <row r="37" spans="2:14">
      <c r="B37" t="s">
        <v>287</v>
      </c>
      <c r="C37" t="s">
        <v>288</v>
      </c>
      <c r="D37" t="s">
        <v>289</v>
      </c>
      <c r="E37" t="s">
        <v>290</v>
      </c>
      <c r="F37" t="s">
        <v>249</v>
      </c>
      <c r="G37" t="s">
        <v>106</v>
      </c>
      <c r="H37" s="77">
        <v>1</v>
      </c>
      <c r="I37" s="77">
        <v>47531</v>
      </c>
      <c r="J37" s="77">
        <v>5.1700000000000001E-3</v>
      </c>
      <c r="K37" s="77">
        <v>1.72911937</v>
      </c>
      <c r="L37" s="78">
        <v>0</v>
      </c>
      <c r="M37" s="78">
        <v>1.3899999999999999E-2</v>
      </c>
      <c r="N37" s="78">
        <v>9.7999999999999997E-3</v>
      </c>
    </row>
    <row r="38" spans="2:14">
      <c r="B38" s="79" t="s">
        <v>291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240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211</v>
      </c>
      <c r="C41" t="s">
        <v>211</v>
      </c>
      <c r="D41" s="16"/>
      <c r="E41" s="16"/>
      <c r="F41" t="s">
        <v>211</v>
      </c>
      <c r="G41" t="s">
        <v>211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281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t="s">
        <v>218</v>
      </c>
      <c r="D44" s="16"/>
      <c r="E44" s="16"/>
      <c r="F44" s="16"/>
      <c r="G44" s="16"/>
    </row>
    <row r="45" spans="2:14">
      <c r="B45" t="s">
        <v>232</v>
      </c>
      <c r="D45" s="16"/>
      <c r="E45" s="16"/>
      <c r="F45" s="16"/>
      <c r="G45" s="16"/>
    </row>
    <row r="46" spans="2:14">
      <c r="B46" t="s">
        <v>233</v>
      </c>
      <c r="D46" s="16"/>
      <c r="E46" s="16"/>
      <c r="F46" s="16"/>
      <c r="G46" s="16"/>
    </row>
    <row r="47" spans="2:14">
      <c r="B47" t="s">
        <v>234</v>
      </c>
      <c r="D47" s="16"/>
      <c r="E47" s="16"/>
      <c r="F47" s="16"/>
      <c r="G47" s="16"/>
    </row>
    <row r="48" spans="2:14">
      <c r="B48" t="s">
        <v>235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</v>
      </c>
      <c r="K11" s="7"/>
      <c r="L11" s="75">
        <v>0.114000237</v>
      </c>
      <c r="M11" s="7"/>
      <c r="N11" s="76">
        <v>1</v>
      </c>
      <c r="O11" s="76">
        <v>5.9999999999999995E-4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3</v>
      </c>
      <c r="L21" s="81">
        <v>0.114000237</v>
      </c>
      <c r="N21" s="80">
        <v>1</v>
      </c>
      <c r="O21" s="80">
        <v>5.9999999999999995E-4</v>
      </c>
    </row>
    <row r="22" spans="2:15">
      <c r="B22" s="79" t="s">
        <v>292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</v>
      </c>
      <c r="L26" s="81">
        <v>0.114000237</v>
      </c>
      <c r="N26" s="80">
        <v>1</v>
      </c>
      <c r="O26" s="80">
        <v>5.9999999999999995E-4</v>
      </c>
    </row>
    <row r="27" spans="2:15">
      <c r="B27" t="s">
        <v>294</v>
      </c>
      <c r="C27" t="s">
        <v>295</v>
      </c>
      <c r="D27" t="s">
        <v>123</v>
      </c>
      <c r="E27" t="s">
        <v>296</v>
      </c>
      <c r="F27" t="s">
        <v>249</v>
      </c>
      <c r="G27" t="s">
        <v>211</v>
      </c>
      <c r="H27" t="s">
        <v>297</v>
      </c>
      <c r="I27" t="s">
        <v>106</v>
      </c>
      <c r="J27" s="77">
        <v>3</v>
      </c>
      <c r="K27" s="77">
        <v>1047.7</v>
      </c>
      <c r="L27" s="77">
        <v>0.114000237</v>
      </c>
      <c r="M27" s="78">
        <v>0</v>
      </c>
      <c r="N27" s="78">
        <v>1</v>
      </c>
      <c r="O27" s="78">
        <v>5.9999999999999995E-4</v>
      </c>
    </row>
    <row r="28" spans="2:15">
      <c r="B28" s="79" t="s">
        <v>240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232</v>
      </c>
      <c r="C31" s="16"/>
      <c r="D31" s="16"/>
      <c r="E31" s="16"/>
    </row>
    <row r="32" spans="2:15">
      <c r="B32" t="s">
        <v>233</v>
      </c>
      <c r="C32" s="16"/>
      <c r="D32" s="16"/>
      <c r="E32" s="16"/>
    </row>
    <row r="33" spans="2:5">
      <c r="B33" t="s">
        <v>234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232</v>
      </c>
      <c r="D19" s="16"/>
      <c r="E19" s="16"/>
    </row>
    <row r="20" spans="2:12">
      <c r="B20" t="s">
        <v>233</v>
      </c>
      <c r="D20" s="16"/>
      <c r="E20" s="16"/>
    </row>
    <row r="21" spans="2:12">
      <c r="B21" t="s">
        <v>234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232</v>
      </c>
    </row>
    <row r="42" spans="2:17">
      <c r="B42" t="s">
        <v>233</v>
      </c>
    </row>
    <row r="43" spans="2:17">
      <c r="B43" t="s">
        <v>234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232</v>
      </c>
    </row>
    <row r="29" spans="2:16">
      <c r="B29" t="s">
        <v>233</v>
      </c>
    </row>
    <row r="30" spans="2:16">
      <c r="B30" t="s">
        <v>234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232</v>
      </c>
      <c r="D27" s="16"/>
      <c r="E27" s="16"/>
      <c r="F27" s="16"/>
    </row>
    <row r="28" spans="2:19">
      <c r="B28" t="s">
        <v>233</v>
      </c>
      <c r="D28" s="16"/>
      <c r="E28" s="16"/>
      <c r="F28" s="16"/>
    </row>
    <row r="29" spans="2:19">
      <c r="B29" t="s">
        <v>234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232</v>
      </c>
      <c r="C27" s="16"/>
      <c r="D27" s="16"/>
      <c r="E27" s="16"/>
    </row>
    <row r="28" spans="2:19">
      <c r="B28" t="s">
        <v>233</v>
      </c>
      <c r="C28" s="16"/>
      <c r="D28" s="16"/>
      <c r="E28" s="16"/>
    </row>
    <row r="29" spans="2:19">
      <c r="B29" t="s">
        <v>234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232</v>
      </c>
      <c r="C20" s="16"/>
      <c r="D20" s="16"/>
      <c r="E20" s="16"/>
    </row>
    <row r="21" spans="2:13">
      <c r="B21" t="s">
        <v>233</v>
      </c>
      <c r="C21" s="16"/>
      <c r="D21" s="16"/>
      <c r="E21" s="16"/>
    </row>
    <row r="22" spans="2:13">
      <c r="B22" t="s">
        <v>234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322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232</v>
      </c>
      <c r="C31" s="16"/>
    </row>
    <row r="32" spans="2:11">
      <c r="B32" t="s">
        <v>233</v>
      </c>
      <c r="C32" s="16"/>
    </row>
    <row r="33" spans="2:3">
      <c r="B33" t="s">
        <v>234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232</v>
      </c>
      <c r="C17" s="16"/>
      <c r="D17" s="16"/>
    </row>
    <row r="18" spans="2:4">
      <c r="B18" t="s">
        <v>233</v>
      </c>
      <c r="C18" s="16"/>
      <c r="D18" s="16"/>
    </row>
    <row r="19" spans="2:4">
      <c r="B19" t="s">
        <v>234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232</v>
      </c>
      <c r="C35" s="16"/>
      <c r="D35" s="16"/>
    </row>
    <row r="36" spans="2:12">
      <c r="B36" t="s">
        <v>233</v>
      </c>
      <c r="C36" s="16"/>
      <c r="D36" s="16"/>
    </row>
    <row r="37" spans="2:12">
      <c r="B37" t="s">
        <v>234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330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232</v>
      </c>
      <c r="C33" s="16"/>
      <c r="D33" s="16"/>
    </row>
    <row r="34" spans="2:4">
      <c r="B34" t="s">
        <v>233</v>
      </c>
      <c r="C34" s="16"/>
      <c r="D34" s="16"/>
    </row>
    <row r="35" spans="2:4">
      <c r="B35" t="s">
        <v>234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232</v>
      </c>
      <c r="D41" s="16"/>
    </row>
    <row r="42" spans="2:17">
      <c r="B42" t="s">
        <v>233</v>
      </c>
      <c r="D42" s="16"/>
    </row>
    <row r="43" spans="2:17">
      <c r="B43" t="s">
        <v>234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232</v>
      </c>
    </row>
    <row r="43" spans="2:18">
      <c r="B43" t="s">
        <v>233</v>
      </c>
    </row>
    <row r="44" spans="2:18">
      <c r="B44" t="s">
        <v>234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232</v>
      </c>
    </row>
    <row r="27" spans="2:15">
      <c r="B27" t="s">
        <v>233</v>
      </c>
    </row>
    <row r="28" spans="2:15">
      <c r="B28" t="s">
        <v>234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232</v>
      </c>
      <c r="D27" s="16"/>
    </row>
    <row r="28" spans="2:23">
      <c r="B28" t="s">
        <v>233</v>
      </c>
      <c r="D28" s="16"/>
    </row>
    <row r="29" spans="2:23">
      <c r="B29" t="s">
        <v>234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AC1F10-754C-48D6-A9DD-C7F507C53B61}"/>
</file>

<file path=customXml/itemProps2.xml><?xml version="1.0" encoding="utf-8"?>
<ds:datastoreItem xmlns:ds="http://schemas.openxmlformats.org/officeDocument/2006/customXml" ds:itemID="{EE2D07A6-0BC9-4385-AD0C-FECB4DF15D5A}"/>
</file>

<file path=customXml/itemProps3.xml><?xml version="1.0" encoding="utf-8"?>
<ds:datastoreItem xmlns:ds="http://schemas.openxmlformats.org/officeDocument/2006/customXml" ds:itemID="{928B113A-2F20-4E76-A070-A77A07930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