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firstSheet="26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C15" i="1" l="1"/>
  <c r="N11" i="5"/>
  <c r="J14" i="5"/>
  <c r="N14" i="5"/>
  <c r="N10" i="5" s="1"/>
  <c r="Q14" i="5"/>
  <c r="Q10" i="5" s="1"/>
  <c r="C14" i="1" s="1"/>
  <c r="I12" i="2" l="1"/>
  <c r="I11" i="2" s="1"/>
  <c r="I10" i="2" s="1"/>
  <c r="I9" i="2" s="1"/>
  <c r="C10" i="1" s="1"/>
  <c r="C41" i="1" s="1"/>
</calcChain>
</file>

<file path=xl/sharedStrings.xml><?xml version="1.0" encoding="utf-8"?>
<sst xmlns="http://schemas.openxmlformats.org/spreadsheetml/2006/main" count="3104" uniqueCount="670">
  <si>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</si>
  <si>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</si>
  <si>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</si>
  <si>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</si>
  <si>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</si>
  <si>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</si>
  <si>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</si>
  <si>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</si>
  <si>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</si>
  <si>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</si>
  <si>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</si>
  <si>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</si>
  <si>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</si>
  <si>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</si>
  <si>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</si>
  <si>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</si>
  <si>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</si>
  <si>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</si>
  <si>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</si>
  <si>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</si>
  <si>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</si>
  <si>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</si>
  <si>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</si>
  <si>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</si>
  <si>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</si>
  <si>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</si>
  <si>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</si>
  <si>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</si>
  <si>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</si>
  <si>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</si>
  <si>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</si>
  <si>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</si>
  <si>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</si>
  <si>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</si>
  <si>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</si>
  <si>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</si>
  <si>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</si>
  <si>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</si>
  <si>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</si>
  <si>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</si>
  <si>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</si>
  <si>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</si>
  <si>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</si>
  <si>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</si>
  <si>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</si>
  <si>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</si>
  <si>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</si>
  <si>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</si>
  <si>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</si>
  <si>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</si>
  <si>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</si>
  <si>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</si>
  <si>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</si>
  <si>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</si>
  <si>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</si>
  <si>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</si>
  <si>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</si>
  <si>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</si>
  <si>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</si>
  <si>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</si>
  <si>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</si>
  <si>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</si>
  <si>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</si>
  <si>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</si>
  <si>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</si>
  <si>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</si>
  <si>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</si>
  <si>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</si>
  <si>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</si>
  <si>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</si>
  <si>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</si>
  <si>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</si>
  <si>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</si>
  <si>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</si>
  <si>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</si>
  <si>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</si>
  <si>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</si>
  <si>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</si>
  <si>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</si>
  <si>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</si>
  <si>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</si>
  <si>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</si>
  <si>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</si>
  <si>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</si>
  <si>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</si>
  <si>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</si>
  <si>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</si>
  <si>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</si>
  <si>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</si>
  <si>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</si>
  <si>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</si>
  <si>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</si>
  <si>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</si>
  <si>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</si>
  <si>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</si>
  <si>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</si>
  <si>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</si>
  <si>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</si>
  <si>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</si>
  <si>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</si>
  <si>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</si>
  <si>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</si>
  <si>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</si>
  <si>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</si>
  <si>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</si>
  <si>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</si>
  <si>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</si>
  <si>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</si>
  <si>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</si>
  <si>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</si>
  <si>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</si>
  <si>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</si>
  <si>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</si>
  <si>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</si>
  <si>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</si>
  <si>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</si>
  <si>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</si>
  <si>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</si>
  <si>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</si>
  <si>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</si>
  <si>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</si>
  <si>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</si>
  <si>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</si>
  <si>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</si>
  <si>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</si>
  <si>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</si>
  <si>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</si>
  <si>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</si>
  <si>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</si>
  <si>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</si>
  <si>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</si>
  <si>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</si>
  <si>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</si>
  <si>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</si>
  <si>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</si>
  <si>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</si>
  <si>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</si>
  <si>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</si>
  <si>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</si>
  <si>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</si>
  <si>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</si>
  <si>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</si>
  <si>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</si>
  <si>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</si>
  <si>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</si>
  <si>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</si>
  <si>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</si>
  <si>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</si>
  <si>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</si>
  <si>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</si>
  <si>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</si>
  <si>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</si>
  <si>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</si>
  <si>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</si>
  <si>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</si>
  <si>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</si>
  <si>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</si>
  <si>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</si>
  <si>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</si>
  <si>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</si>
  <si>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</si>
  <si>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</si>
  <si>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</si>
  <si>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</si>
  <si>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</si>
  <si>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</si>
  <si>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</si>
  <si>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</si>
  <si>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</si>
  <si>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</si>
  <si>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</si>
  <si>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</si>
  <si>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</si>
  <si>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</si>
  <si>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</si>
  <si>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</si>
  <si>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</si>
  <si>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</si>
  <si>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</si>
  <si>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</si>
  <si>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</si>
  <si>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</si>
  <si>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</si>
  <si>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</si>
  <si>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</si>
  <si>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</si>
  <si>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</si>
  <si>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</si>
  <si>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</si>
  <si>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</si>
  <si>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</si>
  <si>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</si>
  <si>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</si>
  <si>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</si>
  <si>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</si>
  <si>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</si>
  <si>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</si>
  <si>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אלטשולר שחם מניות</t>
  </si>
  <si>
    <t>בהתאם לשיטה שיושמה בדוח הכספי *</t>
  </si>
  <si>
    <t>פרנק שווצרי</t>
  </si>
  <si>
    <t>כתר נורבגי</t>
  </si>
  <si>
    <t>יין יפני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</si>
  <si>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</si>
  <si>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</si>
  <si>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</si>
  <si>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</si>
  <si>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</si>
  <si>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</si>
  <si>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</si>
  <si>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</si>
  <si>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עו'ש(לשלם)- בנק מזרחי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</si>
  <si>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</si>
  <si>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</si>
  <si>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</si>
  <si>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</si>
  <si>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</si>
  <si>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דולר הונג קונג-353- בנק מזרחי</t>
  </si>
  <si>
    <t>353- 20- בנק מזרחי</t>
  </si>
  <si>
    <t>ין יפני- 248(לשלם)- בנק מזרחי</t>
  </si>
  <si>
    <t>248- 20- בנק מזרחי</t>
  </si>
  <si>
    <t>כתר נורבגי-132- בנק מזרחי</t>
  </si>
  <si>
    <t>132- 20- בנק מזרחי</t>
  </si>
  <si>
    <t>פרנק שוויצרי-35- בנק מזרחי</t>
  </si>
  <si>
    <t>35- 20-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</si>
  <si>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</si>
  <si>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</si>
  <si>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</si>
  <si>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</si>
  <si>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</si>
  <si>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</si>
  <si>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</si>
  <si>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</si>
  <si>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</si>
  <si>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</si>
  <si>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</si>
  <si>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</si>
  <si>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</si>
  <si>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סה"כ שחר</t>
  </si>
  <si>
    <t>ממשל שקלית 0722- האוצר - ממשלתית שקלית</t>
  </si>
  <si>
    <t>1158104</t>
  </si>
  <si>
    <t>RF</t>
  </si>
  <si>
    <t>18/05/20</t>
  </si>
  <si>
    <t>ממשלתי 0122- האוצר - ממשלתית שקלית</t>
  </si>
  <si>
    <t>1123272</t>
  </si>
  <si>
    <t>05/05/20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</si>
  <si>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</si>
  <si>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</si>
  <si>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</si>
  <si>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</si>
  <si>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</si>
  <si>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</si>
  <si>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</si>
  <si>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</si>
  <si>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</si>
  <si>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</si>
  <si>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</si>
  <si>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</si>
  <si>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</si>
  <si>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</si>
  <si>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אלביט מערכות</t>
  </si>
  <si>
    <t>1081124</t>
  </si>
  <si>
    <t>520043027</t>
  </si>
  <si>
    <t>ביטחוניות</t>
  </si>
  <si>
    <t>בינלאומי 5- בינלאומי</t>
  </si>
  <si>
    <t>593038</t>
  </si>
  <si>
    <t>520029083</t>
  </si>
  <si>
    <t>בנקים</t>
  </si>
  <si>
    <t>דיסקונט- דיסקונט</t>
  </si>
  <si>
    <t>691212</t>
  </si>
  <si>
    <t>520007030</t>
  </si>
  <si>
    <t>לאומי- לאומי</t>
  </si>
  <si>
    <t>604611</t>
  </si>
  <si>
    <t>520018078</t>
  </si>
  <si>
    <t>פועלים</t>
  </si>
  <si>
    <t>662577</t>
  </si>
  <si>
    <t>520000118</t>
  </si>
  <si>
    <t>איי.סי.אל- איי.סי.אל</t>
  </si>
  <si>
    <t>281014</t>
  </si>
  <si>
    <t>520027830</t>
  </si>
  <si>
    <t>כימיה, גומי ופלסטיק</t>
  </si>
  <si>
    <t>שופרסל- שופרסל</t>
  </si>
  <si>
    <t>777037</t>
  </si>
  <si>
    <t>520022732</t>
  </si>
  <si>
    <t>מסחר</t>
  </si>
  <si>
    <t>שפיר הנדסה ותעשיה בע"מ- שפיר הנדסה</t>
  </si>
  <si>
    <t>1133875</t>
  </si>
  <si>
    <t>514892801</t>
  </si>
  <si>
    <t>מתכת ומוצרי בניה</t>
  </si>
  <si>
    <t>אלוני חץ- אלוני חץ</t>
  </si>
  <si>
    <t>390013</t>
  </si>
  <si>
    <t>520038506</t>
  </si>
  <si>
    <t>נדלן מניב בישראל</t>
  </si>
  <si>
    <t>אמות- אמות</t>
  </si>
  <si>
    <t>1097278</t>
  </si>
  <si>
    <t>520026683</t>
  </si>
  <si>
    <t>מליסרון- מליסרון</t>
  </si>
  <si>
    <t>323014</t>
  </si>
  <si>
    <t>520037789</t>
  </si>
  <si>
    <t>עזריאלי קבוצה</t>
  </si>
  <si>
    <t>1119478</t>
  </si>
  <si>
    <t>510960719</t>
  </si>
  <si>
    <t>סה"כ תל אביב 90</t>
  </si>
  <si>
    <t>פוקס- פוקס</t>
  </si>
  <si>
    <t>1087022</t>
  </si>
  <si>
    <t>512157603</t>
  </si>
  <si>
    <t>דלק רכב- דלק רכב</t>
  </si>
  <si>
    <t>829010</t>
  </si>
  <si>
    <t>520033291</t>
  </si>
  <si>
    <t>פרשמרקט- פרשמרקט</t>
  </si>
  <si>
    <t>1157833</t>
  </si>
  <si>
    <t>513226050</t>
  </si>
  <si>
    <t>רמי לוי</t>
  </si>
  <si>
    <t>1104249</t>
  </si>
  <si>
    <t>513770669</t>
  </si>
  <si>
    <t>אינרום</t>
  </si>
  <si>
    <t>1132356</t>
  </si>
  <si>
    <t>515001659</t>
  </si>
  <si>
    <t>לוינשטין נכסים- לוינשטין נכסים</t>
  </si>
  <si>
    <t>1119080</t>
  </si>
  <si>
    <t>511134298</t>
  </si>
  <si>
    <t>ריט 1- ריט1</t>
  </si>
  <si>
    <t>1098920</t>
  </si>
  <si>
    <t>513821488</t>
  </si>
  <si>
    <t>חילן- חילן</t>
  </si>
  <si>
    <t>1084698</t>
  </si>
  <si>
    <t>520039942</t>
  </si>
  <si>
    <t>שירותי מידע</t>
  </si>
  <si>
    <t>ישראכרט- ישראכרט</t>
  </si>
  <si>
    <t>1157403</t>
  </si>
  <si>
    <t>510706153</t>
  </si>
  <si>
    <t>סה"כ מניות היתר</t>
  </si>
  <si>
    <t>יעקובי קבוצה- יעקובי קבוצה</t>
  </si>
  <si>
    <t>1142421</t>
  </si>
  <si>
    <t>514010081</t>
  </si>
  <si>
    <t>בנייה</t>
  </si>
  <si>
    <t>לפידות קפיטל אג 1- לפידות קפיטל</t>
  </si>
  <si>
    <t>6420129</t>
  </si>
  <si>
    <t>520022971</t>
  </si>
  <si>
    <t>מספנות ישראל</t>
  </si>
  <si>
    <t>1168533</t>
  </si>
  <si>
    <t>516084753</t>
  </si>
  <si>
    <t>תמר פטרוליום- תמר פטרוליום</t>
  </si>
  <si>
    <t>1141357</t>
  </si>
  <si>
    <t>515334662</t>
  </si>
  <si>
    <t>חיפושי נפט וגז</t>
  </si>
  <si>
    <t>כלל משקאות- כלל משקאות</t>
  </si>
  <si>
    <t>1147685</t>
  </si>
  <si>
    <t>515818524</t>
  </si>
  <si>
    <t>מזון</t>
  </si>
  <si>
    <t>וילאר- וילאר</t>
  </si>
  <si>
    <t>416016</t>
  </si>
  <si>
    <t>520038910</t>
  </si>
  <si>
    <t>גלובל כנפיים- גלובל כנפיים</t>
  </si>
  <si>
    <t>1141316</t>
  </si>
  <si>
    <t>513342444</t>
  </si>
  <si>
    <t>הולמס פלייס- הולמס פלייס</t>
  </si>
  <si>
    <t>1142587</t>
  </si>
  <si>
    <t>512466723</t>
  </si>
  <si>
    <t>נאוי- נאוי</t>
  </si>
  <si>
    <t>208017</t>
  </si>
  <si>
    <t>520036070</t>
  </si>
  <si>
    <t>פננטפארק- פננטפארק</t>
  </si>
  <si>
    <t>1142405</t>
  </si>
  <si>
    <t>1504619</t>
  </si>
  <si>
    <t>סה"כ call 001 אופציות</t>
  </si>
  <si>
    <t>CHKP - CHECK POINT</t>
  </si>
  <si>
    <t>IL0010824113</t>
  </si>
  <si>
    <t>NYSE</t>
  </si>
  <si>
    <t>בלומברג</t>
  </si>
  <si>
    <t>2080</t>
  </si>
  <si>
    <t>Software &amp; Services</t>
  </si>
  <si>
    <t>WIX -  WIX.COM- WIX.COM</t>
  </si>
  <si>
    <t>IL0011301780</t>
  </si>
  <si>
    <t>NASDAQ</t>
  </si>
  <si>
    <t>2275</t>
  </si>
  <si>
    <t>WALMART INC</t>
  </si>
  <si>
    <t>US9311421039</t>
  </si>
  <si>
    <t>5184</t>
  </si>
  <si>
    <t>Commercial &amp; Professional Services</t>
  </si>
  <si>
    <t>Danone</t>
  </si>
  <si>
    <t>FR0000120644</t>
  </si>
  <si>
    <t>5213</t>
  </si>
  <si>
    <t>Consumer Durables &amp; Apparel</t>
  </si>
  <si>
    <t>V - VISA INC-CLASS- VISA</t>
  </si>
  <si>
    <t>US92826C8394</t>
  </si>
  <si>
    <t>5089</t>
  </si>
  <si>
    <t>BlackRock</t>
  </si>
  <si>
    <t>US09247X1019</t>
  </si>
  <si>
    <t>2235</t>
  </si>
  <si>
    <t>Diversified Financials</t>
  </si>
  <si>
    <t>MASTERCARD-MA</t>
  </si>
  <si>
    <t>US57636Q1040</t>
  </si>
  <si>
    <t>5070</t>
  </si>
  <si>
    <t>Synchrony Financial</t>
  </si>
  <si>
    <t>US87165B1035</t>
  </si>
  <si>
    <t>5207</t>
  </si>
  <si>
    <t>MOWI ASA-MOWI NO</t>
  </si>
  <si>
    <t>NO0003054108</t>
  </si>
  <si>
    <t>5119</t>
  </si>
  <si>
    <t>Food &amp; Staples Retailing</t>
  </si>
  <si>
    <t>NESTLE SA</t>
  </si>
  <si>
    <t>CH0038863350</t>
  </si>
  <si>
    <t>3125</t>
  </si>
  <si>
    <t>Food, Beverage &amp; Tobacco</t>
  </si>
  <si>
    <t>Centene Coporation</t>
  </si>
  <si>
    <t>US15135B1017</t>
  </si>
  <si>
    <t>4885</t>
  </si>
  <si>
    <t>Health Care Equipment &amp; Services</t>
  </si>
  <si>
    <t>UNILEVER NA</t>
  </si>
  <si>
    <t>NL0000388619</t>
  </si>
  <si>
    <t>5240</t>
  </si>
  <si>
    <t>Household &amp; Personal Products</t>
  </si>
  <si>
    <t>SMSN LI - SAMSUNG</t>
  </si>
  <si>
    <t>US7960508882</t>
  </si>
  <si>
    <t>5093</t>
  </si>
  <si>
    <t>Media</t>
  </si>
  <si>
    <t>ELOXX PHARMACEUTICALS-ELO</t>
  </si>
  <si>
    <t>US29014R1032</t>
  </si>
  <si>
    <t>4962</t>
  </si>
  <si>
    <t>Pharmaceuticals &amp; Biotechnology</t>
  </si>
  <si>
    <t>PFIZER INC-PFE- PFIZER</t>
  </si>
  <si>
    <t>US7170811035</t>
  </si>
  <si>
    <t>1190</t>
  </si>
  <si>
    <t>ROCHE HOLDING A-RDG</t>
  </si>
  <si>
    <t>CH0012032048</t>
  </si>
  <si>
    <t>SIX</t>
  </si>
  <si>
    <t>4901</t>
  </si>
  <si>
    <t>ATRIUM EUROPEAN-ARTS AV- ATRIUM EUROPEAN</t>
  </si>
  <si>
    <t>JE00B3DCF752</t>
  </si>
  <si>
    <t>4595</t>
  </si>
  <si>
    <t>Real Estate</t>
  </si>
  <si>
    <t>LGI HOMES INC</t>
  </si>
  <si>
    <t>BBG0056655S1</t>
  </si>
  <si>
    <t>4803</t>
  </si>
  <si>
    <t>TSM - TAIWAN SEMICONDUCTOR- TAIWAN SEMI</t>
  </si>
  <si>
    <t>us8740391003</t>
  </si>
  <si>
    <t>5088</t>
  </si>
  <si>
    <t>Semiconductors &amp; Semiconductor Equipment</t>
  </si>
  <si>
    <t>ACTIVISION BLIZZARD</t>
  </si>
  <si>
    <t>US00507V1098</t>
  </si>
  <si>
    <t>5227</t>
  </si>
  <si>
    <t>ALIBABA GROUP H</t>
  </si>
  <si>
    <t>US01609W1027</t>
  </si>
  <si>
    <t>4806</t>
  </si>
  <si>
    <t>ELECTRONIC ARTS</t>
  </si>
  <si>
    <t>US2855121099</t>
  </si>
  <si>
    <t>5234</t>
  </si>
  <si>
    <t>NINTENDO</t>
  </si>
  <si>
    <t>JP3756600007</t>
  </si>
  <si>
    <t>5228</t>
  </si>
  <si>
    <t>OTEX US</t>
  </si>
  <si>
    <t>CA6837151068</t>
  </si>
  <si>
    <t>PALO ALTO NETWO</t>
  </si>
  <si>
    <t>US6974351057</t>
  </si>
  <si>
    <t>4723</t>
  </si>
  <si>
    <t>TAKE TWO INTERACTIVE</t>
  </si>
  <si>
    <t>US8740541094</t>
  </si>
  <si>
    <t>5225</t>
  </si>
  <si>
    <t>*TENCENT HOLDING</t>
  </si>
  <si>
    <t>KYG875721634</t>
  </si>
  <si>
    <t>4856</t>
  </si>
  <si>
    <t>CISCO SYSTEMS-CSCO</t>
  </si>
  <si>
    <t>US17275R1023</t>
  </si>
  <si>
    <t>5074</t>
  </si>
  <si>
    <t>Technology Hardware &amp; Equipment</t>
  </si>
  <si>
    <t>FTNT-FORTINET INC</t>
  </si>
  <si>
    <t>US34959E1091</t>
  </si>
  <si>
    <t>4721</t>
  </si>
  <si>
    <t>SONY CORP</t>
  </si>
  <si>
    <t>JP3435000009</t>
  </si>
  <si>
    <t>4942</t>
  </si>
  <si>
    <t>COM.888</t>
  </si>
  <si>
    <t>GI000A0F6407</t>
  </si>
  <si>
    <t>4815</t>
  </si>
  <si>
    <t>Utilities</t>
  </si>
  <si>
    <t>DPW GY-DEUTSCHE POST</t>
  </si>
  <si>
    <t>DE0005552004</t>
  </si>
  <si>
    <t>FWB</t>
  </si>
  <si>
    <t>5216</t>
  </si>
  <si>
    <t>סה"כ שמחקות מדדי מניות בישראל</t>
  </si>
  <si>
    <t>סה"כ שמחקות מדדי מניות בחו"ל</t>
  </si>
  <si>
    <t>MTF סל (SP500 (4A מנוטרלת מט"ח- מגדל קרנות נאמנות</t>
  </si>
  <si>
    <t>1150572</t>
  </si>
  <si>
    <t>511303661</t>
  </si>
  <si>
    <t>מניות</t>
  </si>
  <si>
    <t>קסם NDX100(4A)ETF מנוטרלת מט"ח- קסם קרנות נאמנות</t>
  </si>
  <si>
    <t>1146612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</si>
  <si>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</si>
  <si>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</si>
  <si>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</si>
  <si>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</si>
  <si>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</si>
  <si>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financils s&amp;p us sector UCITS ETF</t>
  </si>
  <si>
    <t>IE00B42Q4896</t>
  </si>
  <si>
    <t>4994</t>
  </si>
  <si>
    <t>Banks</t>
  </si>
  <si>
    <t>CHINA-INVESCO</t>
  </si>
  <si>
    <t>LU1549405709</t>
  </si>
  <si>
    <t>EURONEXT</t>
  </si>
  <si>
    <t>1290</t>
  </si>
  <si>
    <t>I SHARES A50 CHINA ETF</t>
  </si>
  <si>
    <t>HK2823028546</t>
  </si>
  <si>
    <t>HKSE</t>
  </si>
  <si>
    <t>4601</t>
  </si>
  <si>
    <t>XLF - Financial Select- STATE STREET-SPDRS</t>
  </si>
  <si>
    <t>US81369Y6059</t>
  </si>
  <si>
    <t>4640</t>
  </si>
  <si>
    <t>XLP - CONSUMER STAPLES</t>
  </si>
  <si>
    <t>US81369Y3080</t>
  </si>
  <si>
    <t>סה"כ שמחקות מדדים אחרים</t>
  </si>
  <si>
    <t>INVESCO DB AGRICOLTURE</t>
  </si>
  <si>
    <t>US46140H1068</t>
  </si>
  <si>
    <t>Other</t>
  </si>
  <si>
    <t>סה"כ אג"ח ממשלתי</t>
  </si>
  <si>
    <t>סה"כ אגח קונצרני</t>
  </si>
  <si>
    <t>Alger Small Cap Focus Fund</t>
  </si>
  <si>
    <t>LU1687262870</t>
  </si>
  <si>
    <t>5219</t>
  </si>
  <si>
    <t>לא מדורג</t>
  </si>
  <si>
    <t>BANOR GREATER CHINA</t>
  </si>
  <si>
    <t>LU1417208482</t>
  </si>
  <si>
    <t>5191</t>
  </si>
  <si>
    <t>Comgest Growth Eurpe Opportunities</t>
  </si>
  <si>
    <t>IE00BHWQNN83</t>
  </si>
  <si>
    <t>4886</t>
  </si>
  <si>
    <t>COMGEST GROWTH JAPAN-YEN IA</t>
  </si>
  <si>
    <t>IE00BZJ4188</t>
  </si>
  <si>
    <t>GemEQUITY E.Market USD</t>
  </si>
  <si>
    <t>FR0013246444</t>
  </si>
  <si>
    <t>4925</t>
  </si>
  <si>
    <t>HBMN Healthcare Investment AG</t>
  </si>
  <si>
    <t>CH0012627250</t>
  </si>
  <si>
    <t>4863</t>
  </si>
  <si>
    <t>HEPTAGON-FUTURE Equity fund</t>
  </si>
  <si>
    <t>IE00BYWKMJ85</t>
  </si>
  <si>
    <t>5189</t>
  </si>
  <si>
    <t>KOTAK FUNDS-IND-KIMDCLJ</t>
  </si>
  <si>
    <t>LU0675383409</t>
  </si>
  <si>
    <t>4735</t>
  </si>
  <si>
    <t>SCGRCIZ LX</t>
  </si>
  <si>
    <t>LU1953148969</t>
  </si>
  <si>
    <t>5105</t>
  </si>
  <si>
    <t>Spyglass US Growth Fund</t>
  </si>
  <si>
    <t>IE00BK6SB820</t>
  </si>
  <si>
    <t>5222</t>
  </si>
  <si>
    <t>TRICLAE LX Equity FUND</t>
  </si>
  <si>
    <t>LU1687402393</t>
  </si>
  <si>
    <t>5187</t>
  </si>
  <si>
    <t>UBS LUX  Equity Fund - China</t>
  </si>
  <si>
    <t>LU1017642064</t>
  </si>
  <si>
    <t>920</t>
  </si>
  <si>
    <t>UTI INDIAN  DYN Equity fund</t>
  </si>
  <si>
    <t>IE00BYPC7R45</t>
  </si>
  <si>
    <t>5199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</si>
  <si>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</si>
  <si>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</si>
  <si>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</si>
  <si>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</si>
  <si>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</si>
  <si>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</si>
  <si>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</si>
  <si>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FUT VAL USD - רוו"ה מחוזים</t>
  </si>
  <si>
    <t>415349</t>
  </si>
  <si>
    <t>NASDAQ 100 EMINI FUT</t>
  </si>
  <si>
    <t>BBG00Q7B2739</t>
  </si>
  <si>
    <t>S&amp;P500 E-MINI -ESZ0-18/12/2020</t>
  </si>
  <si>
    <t>BBG00Q7B26MO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</si>
  <si>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</si>
  <si>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</si>
  <si>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</si>
  <si>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</si>
  <si>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</si>
  <si>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</si>
  <si>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</si>
  <si>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</si>
  <si>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</si>
  <si>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</si>
  <si>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</si>
  <si>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</si>
  <si>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</si>
  <si>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</si>
  <si>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</si>
  <si>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</si>
  <si>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</si>
  <si>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</si>
  <si>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</si>
  <si>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</si>
  <si>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</si>
  <si>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</si>
  <si>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</si>
  <si>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</si>
  <si>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</si>
  <si>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</si>
  <si>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</si>
  <si>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</si>
  <si>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דולר/ש"ח 3.377 14/10/20 153658</t>
  </si>
  <si>
    <t>153658</t>
  </si>
  <si>
    <t>07/09/20</t>
  </si>
  <si>
    <t>פורוורד דולר/ש"ח 3.4 14/10/20 153663</t>
  </si>
  <si>
    <t>153663</t>
  </si>
  <si>
    <t>09/09/20</t>
  </si>
  <si>
    <t>פורוורד דולר/שקל 3.35 14/10/20 153654</t>
  </si>
  <si>
    <t>153654</t>
  </si>
  <si>
    <t>01/09/20</t>
  </si>
  <si>
    <t>פורוורד דולר/שקל 3.3972 14/10/20 153637</t>
  </si>
  <si>
    <t>153637</t>
  </si>
  <si>
    <t>11/08/20</t>
  </si>
  <si>
    <t>פורוורד דולר/שקל 3.4 14/10/20 153636</t>
  </si>
  <si>
    <t>153636</t>
  </si>
  <si>
    <t>פורוורד דולר/שקל 3.4 14/10/20 153644</t>
  </si>
  <si>
    <t>153644</t>
  </si>
  <si>
    <t>24/08/20</t>
  </si>
  <si>
    <t>פורוורד דולר/שקל 3.4122 14/10/20 153667</t>
  </si>
  <si>
    <t>153667</t>
  </si>
  <si>
    <t>10/09/20</t>
  </si>
  <si>
    <t>פורוורד דולר/שקל 3.4164 14/10/20 153620</t>
  </si>
  <si>
    <t>153620</t>
  </si>
  <si>
    <t>22/07/20</t>
  </si>
  <si>
    <t>פורוורד דולר/שקל 3.45 14/10/20 153606</t>
  </si>
  <si>
    <t>153606</t>
  </si>
  <si>
    <t>08/07/20</t>
  </si>
  <si>
    <t>פורוורד פר"ש/שקל 3.732 02/10/20 153673</t>
  </si>
  <si>
    <t>153673</t>
  </si>
  <si>
    <t>30/09/20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</si>
  <si>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</si>
  <si>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</si>
  <si>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</si>
  <si>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</si>
  <si>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</si>
  <si>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</si>
  <si>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</si>
  <si>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</si>
  <si>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</si>
  <si>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</si>
  <si>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</si>
  <si>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</si>
  <si>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</si>
  <si>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</si>
  <si>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</si>
  <si>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הכשרה חברה לביטוח</t>
  </si>
  <si>
    <t>1.24</t>
  </si>
  <si>
    <t>מזומנים</t>
  </si>
  <si>
    <t>תעודות התחייבות ממשלתיות</t>
  </si>
  <si>
    <t>תעודות חוב מסחריות</t>
  </si>
  <si>
    <t>אג"ח קונצרני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</si>
  <si>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</si>
  <si>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</si>
  <si>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</si>
  <si>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</si>
  <si>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</si>
  <si>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</si>
  <si>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</si>
  <si>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</si>
  <si>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</si>
  <si>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– מניות</t>
  </si>
  <si>
    <t>לא סחיר - קרנות השקעה</t>
  </si>
  <si>
    <t>לא סחיר - כתבי אופציה</t>
  </si>
  <si>
    <t>לא סחיר –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</si>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</sst>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0" fillId="5" borderId="0" xfId="0" applyFill="1"/>
    <xf numFmtId="4" fontId="0" fillId="5" borderId="0" xfId="0" applyNumberFormat="1" applyFont="1" applyFill="1"/>
    <xf numFmtId="167" fontId="0" fillId="5" borderId="0" xfId="0" applyNumberFormat="1" applyFont="1" applyFill="1"/>
    <xf numFmtId="0" fontId="2" fillId="5" borderId="0" xfId="0" applyFont="1" applyFill="1" applyAlignment="1">
      <alignment horizontal="center"/>
    </xf>
    <xf numFmtId="14" fontId="0" fillId="5" borderId="0" xfId="0" applyNumberFormat="1" applyFont="1" applyFill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1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18" tableBorderDxfId="417">
  <autoFilter ref="B6:D42">
    <filterColumn colId="0" hiddenButton="1"/>
    <filterColumn colId="1" hiddenButton="1"/>
    <filterColumn colId="2" hiddenButton="1"/>
  </autoFilter>
  <tableColumns count="3">
    <tableColumn id="1" name="עמודה1" dataDxfId="416" dataCellStyle="Normal_2007-16618"/>
    <tableColumn id="2" name="שווי הוגן" dataDxfId="415"/>
    <tableColumn id="3" name="שעור מנכסי השקעה*" dataDxfId="4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1" name="טבלה11" displayName="טבלה11" ref="A7:K16" totalsRowShown="0" headerRowDxfId="279" dataDxfId="280" headerRowBorderDxfId="292" tableBorderDxfId="293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1"/>
    <tableColumn id="2" name="מספר ני&quot;ע" dataDxfId="290"/>
    <tableColumn id="3" name="זירת מסחר" dataDxfId="289"/>
    <tableColumn id="4" name="ענף מסחר" dataDxfId="288"/>
    <tableColumn id="5" name="סוג מטבע" dataDxfId="287"/>
    <tableColumn id="6" name="ערך נקוב****" dataDxfId="286"/>
    <tableColumn id="7" name="שער***" dataDxfId="285"/>
    <tableColumn id="8" name="שווי שוק" dataDxfId="284"/>
    <tableColumn id="9" name="שעור מערך נקוב מונפק" dataDxfId="283"/>
    <tableColumn id="10" name="שעור מנכסי אפיק ההשקעה" dataDxfId="282"/>
    <tableColumn id="11" name="שעור מסך נכסי השקעה**" dataDxfId="28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2" name="טבלה12" displayName="טבלה12" ref="A7:K30" totalsRowShown="0" headerRowDxfId="268" dataDxfId="269" headerRowBorderDxfId="277" tableBorderDxfId="278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6"/>
    <tableColumn id="4" name="ענף מסחר"/>
    <tableColumn id="5" name="סוג מטבע"/>
    <tableColumn id="6" name="ערך נקוב****" dataDxfId="275"/>
    <tableColumn id="7" name="שער***" dataDxfId="274"/>
    <tableColumn id="8" name="שווי שוק" dataDxfId="273"/>
    <tableColumn id="9" name="שעור מערך נקוב מונפק" dataDxfId="272"/>
    <tableColumn id="10" name="שעור מנכסי אפיק ההשקעה" dataDxfId="271"/>
    <tableColumn id="11" name="שעור מסך נכסי השקעה**" dataDxfId="2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3" name="טבלה13" displayName="טבלה13" ref="A7:J17" totalsRowShown="0" headerRowDxfId="259" dataDxfId="260" headerRowBorderDxfId="266" tableBorderDxfId="267">
  <autoFilter ref="A7:J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65"/>
    <tableColumn id="7" name="שער***" dataDxfId="264"/>
    <tableColumn id="8" name="שווי שוק" dataDxfId="263"/>
    <tableColumn id="9" name="שעור מנכסי אפיק ההשקעה" dataDxfId="262"/>
    <tableColumn id="10" name="שעור מסך נכסי השקעה**" dataDxfId="26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4" name="טבלה14" displayName="טבלה14" ref="A7:P38" totalsRowShown="0" headerRowDxfId="243" dataDxfId="244" headerRowBorderDxfId="257" tableBorderDxfId="258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6"/>
    <tableColumn id="4" name="דירוג"/>
    <tableColumn id="5" name="שם מדרג" dataDxfId="255"/>
    <tableColumn id="6" name="תאריך רכישה" dataDxfId="254"/>
    <tableColumn id="7" name="מח&quot;מ" dataDxfId="253"/>
    <tableColumn id="8" name="סוג מטבע"/>
    <tableColumn id="9" name="שיעור ריבית" dataDxfId="252"/>
    <tableColumn id="10" name="תשואה לפידיון" dataDxfId="251"/>
    <tableColumn id="11" name="ערך נקוב****" dataDxfId="250"/>
    <tableColumn id="12" name="שער***" dataDxfId="249"/>
    <tableColumn id="13" name="שווי שוק" dataDxfId="248"/>
    <tableColumn id="14" name="שעור מערך נקוב מונפק" dataDxfId="247"/>
    <tableColumn id="15" name="שעור מנכסי אפיק ההשקעה" dataDxfId="246"/>
    <tableColumn id="16" name="שעור מסך נכסי השקעה**" dataDxfId="2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5" name="טבלה15" displayName="טבלה15" ref="A7:O26" totalsRowShown="0" headerRowDxfId="224" dataDxfId="225" headerRowBorderDxfId="241" tableBorderDxfId="242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0"/>
    <tableColumn id="2" name="מספר ני&quot;ע" dataDxfId="239"/>
    <tableColumn id="3" name="דירוג" dataDxfId="238"/>
    <tableColumn id="4" name="שם מדרג" dataDxfId="237"/>
    <tableColumn id="5" name="תאריך רכישה" dataDxfId="236"/>
    <tableColumn id="6" name="מח&quot;מ" dataDxfId="235"/>
    <tableColumn id="7" name="סוג מטבע" dataDxfId="234"/>
    <tableColumn id="8" name="שיעור ריבית" dataDxfId="233"/>
    <tableColumn id="9" name="תשואה לפידיון" dataDxfId="232"/>
    <tableColumn id="10" name="ערך נקוב****" dataDxfId="231"/>
    <tableColumn id="11" name="שער***" dataDxfId="230"/>
    <tableColumn id="12" name="שווי הוגן" dataDxfId="229"/>
    <tableColumn id="13" name="שעור מערך נקוב מונפק" dataDxfId="228"/>
    <tableColumn id="14" name="שעור מנכסי אפיק ההשקעה" dataDxfId="227"/>
    <tableColumn id="15" name="שעור מסך נכסי השקעה**" dataDxfId="2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6" name="טבלה16" displayName="טבלה16" ref="A7:R24" totalsRowShown="0" headerRowDxfId="202" dataDxfId="203" headerRowBorderDxfId="222" tableBorderDxfId="223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1"/>
    <tableColumn id="2" name="מספר ני&quot;ע" dataDxfId="220"/>
    <tableColumn id="3" name="ספק המידע" dataDxfId="219"/>
    <tableColumn id="4" name="מספר מנפיק" dataDxfId="218"/>
    <tableColumn id="5" name="ענף מסחר" dataDxfId="217"/>
    <tableColumn id="6" name="דירוג" dataDxfId="216"/>
    <tableColumn id="7" name="שם מדרג" dataDxfId="215"/>
    <tableColumn id="8" name="תאריך רכישה" dataDxfId="214"/>
    <tableColumn id="9" name="מח&quot;מ" dataDxfId="213"/>
    <tableColumn id="10" name="סוג מטבע" dataDxfId="212"/>
    <tableColumn id="11" name="שיעור ריבית" dataDxfId="211"/>
    <tableColumn id="12" name="תשואה לפידיון" dataDxfId="210"/>
    <tableColumn id="13" name="ערך נקוב****" dataDxfId="209"/>
    <tableColumn id="14" name="שער***" dataDxfId="208"/>
    <tableColumn id="15" name="שווי הוגן" dataDxfId="207"/>
    <tableColumn id="16" name="שעור מערך נקוב מונפק" dataDxfId="206"/>
    <tableColumn id="17" name="שעור מנכסי אפיק ההשקעה" dataDxfId="205"/>
    <tableColumn id="18" name="שעור מסך נכסי השקעה**" dataDxfId="2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7" name="טבלה17" displayName="טבלה17" ref="A7:R24" totalsRowShown="0" headerRowDxfId="180" dataDxfId="181" headerRowBorderDxfId="200" tableBorderDxfId="201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9"/>
    <tableColumn id="2" name="מספר ני&quot;ע" dataDxfId="198"/>
    <tableColumn id="3" name="ספק המידע" dataDxfId="197"/>
    <tableColumn id="4" name="מספר מנפיק" dataDxfId="196"/>
    <tableColumn id="5" name="ענף מסחר" dataDxfId="195"/>
    <tableColumn id="6" name="דירוג" dataDxfId="194"/>
    <tableColumn id="7" name="שם מדרג" dataDxfId="193"/>
    <tableColumn id="8" name="תאריך רכישה" dataDxfId="192"/>
    <tableColumn id="9" name="מח&quot;מ" dataDxfId="191"/>
    <tableColumn id="10" name="סוג מטבע" dataDxfId="190"/>
    <tableColumn id="11" name="שיעור ריבית" dataDxfId="189"/>
    <tableColumn id="12" name="תשואה לפידיון" dataDxfId="188"/>
    <tableColumn id="13" name="ערך נקוב****" dataDxfId="187"/>
    <tableColumn id="14" name="שער***" dataDxfId="186"/>
    <tableColumn id="15" name="שווי הוגן" dataDxfId="185"/>
    <tableColumn id="16" name="שעור מערך נקוב מונפק" dataDxfId="184"/>
    <tableColumn id="17" name="שעור מנכסי אפיק ההשקעה" dataDxfId="183"/>
    <tableColumn id="18" name="שעור מסך נכסי השקעה**" dataDxfId="1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8" name="טבלה18" displayName="טבלה18" ref="A7:L17" totalsRowShown="0" headerRowDxfId="164" dataDxfId="165" headerRowBorderDxfId="178" tableBorderDxfId="179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7"/>
    <tableColumn id="2" name="מספר ני&quot;ע" dataDxfId="176"/>
    <tableColumn id="3" name="ספק המידע" dataDxfId="175"/>
    <tableColumn id="4" name="מספר מנפיק" dataDxfId="174"/>
    <tableColumn id="5" name="ענף מסחר" dataDxfId="173"/>
    <tableColumn id="6" name="סוג מטבע" dataDxfId="172"/>
    <tableColumn id="7" name="ערך נקוב****" dataDxfId="171"/>
    <tableColumn id="8" name="שער***" dataDxfId="170"/>
    <tableColumn id="9" name="שווי הוגן" dataDxfId="169"/>
    <tableColumn id="10" name="שעור מערך נקוב מונפק" dataDxfId="168"/>
    <tableColumn id="11" name="שעור מנכסי אפיק ההשקעה" dataDxfId="167"/>
    <tableColumn id="12" name="שעור מסך נכסי השקעה**" dataDxfId="1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9" name="טבלה19" displayName="טבלה19" ref="A7:J28" totalsRowShown="0" headerRowDxfId="153" dataDxfId="154" headerRowBorderDxfId="162" tableBorderDxfId="163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1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20" name="טבלה20" displayName="טבלה20" ref="A7:K14" totalsRowShown="0" headerRowDxfId="149" headerRowBorderDxfId="151" tableBorderDxfId="152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52" totalsRowShown="0" headerRowDxfId="413" headerRowBorderDxfId="412" tableBorderDxfId="411" headerRowCellStyle="Normal_2007-16618">
  <autoFilter ref="C44:D52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1" name="טבלה21" displayName="טבלה21" ref="A7:K32" totalsRowShown="0" headerRowDxfId="138" dataDxfId="139" headerRowBorderDxfId="147" tableBorderDxfId="148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2" name="טבלה22" displayName="טבלה22" ref="A7:J39" totalsRowShown="0" headerRowDxfId="128" dataDxfId="129" headerRowBorderDxfId="136" tableBorderDxfId="137">
  <autoFilter ref="A7:J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3" name="טבלה23" displayName="טבלה23" ref="A7:P38" totalsRowShown="0" headerRowDxfId="112" dataDxfId="113" headerRowBorderDxfId="126" tableBorderDxfId="127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4" name="טבלה24" displayName="טבלה24" ref="A6:Q38" totalsRowShown="0" headerRowDxfId="96" dataDxfId="97" headerRowBorderDxfId="110" tableBorderDxfId="111">
  <autoFilter ref="A6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ענף משק"/>
    <tableColumn id="10" name="סוג מטבע"/>
    <tableColumn id="11" name="שיעור ריבית ממוצע" dataDxfId="104"/>
    <tableColumn id="12" name="תשואה לפידיון" dataDxfId="103"/>
    <tableColumn id="13" name="ערך נקוב****" dataDxfId="102"/>
    <tableColumn id="14" name="שער***" dataDxfId="101"/>
    <tableColumn id="15" name="שווי הוגן" dataDxfId="100"/>
    <tableColumn id="16" name="שעור מנכסי אפיק ההשקעה" dataDxfId="99"/>
    <tableColumn id="17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5" name="טבלה25" displayName="טבלה25" ref="A6:N22" totalsRowShown="0" headerRowDxfId="82" dataDxfId="83" headerRowBorderDxfId="94" tableBorderDxfId="95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6" name="טבלה26" displayName="טבלה26" ref="A6:I19" totalsRowShown="0" headerRowDxfId="69" dataDxfId="70" headerRowBorderDxfId="80" tableBorderDxfId="81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7" name="טבלה27" displayName="טבלה27" ref="A6:J13" totalsRowShown="0" headerRowDxfId="64" headerRowBorderDxfId="67" tableBorderDxfId="68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8" name="טבלה28" displayName="טבלה28" ref="A6:J13" totalsRowShown="0" headerRowDxfId="60" headerRowBorderDxfId="62" tableBorderDxfId="63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9" name="טבלה29" displayName="טבלה29" ref="A6:C13" totalsRowShown="0" headerRowBorderDxfId="58" tableBorderDxfId="59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30" name="טבלה30" displayName="טבלה30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5" totalsRowShown="0" headerRowDxfId="396" dataDxfId="397" headerRowBorderDxfId="409" tableBorderDxfId="410">
  <autoFilter ref="A6:K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8"/>
    <tableColumn id="2" name="מספר ני&quot;ע" dataDxfId="407"/>
    <tableColumn id="3" name="מספר מנפיק" dataDxfId="406"/>
    <tableColumn id="4" name="דירוג" dataDxfId="405"/>
    <tableColumn id="5" name="שם מדרג" dataDxfId="404"/>
    <tableColumn id="6" name="סוג מטבע" dataDxfId="403"/>
    <tableColumn id="7" name="שיעור ריבית" dataDxfId="402"/>
    <tableColumn id="8" name="תשואה לפידיון" dataDxfId="401"/>
    <tableColumn id="9" name="שווי שוק" dataDxfId="400"/>
    <tableColumn id="10" name="שעור מנכסי אפיק ההשקעה" dataDxfId="399"/>
    <tableColumn id="11" name="שעור מסך נכסי השקעה" dataDxfId="3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1" name="טבלה31" displayName="טבלה31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2" name="טבלה32" displayName="טבלה32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29" totalsRowShown="0" headerRowDxfId="375" dataDxfId="376" headerRowBorderDxfId="394" tableBorderDxfId="395">
  <autoFilter ref="A7:Q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3"/>
    <tableColumn id="2" name="מספר ני&quot;ע" dataDxfId="392"/>
    <tableColumn id="3" name="זירת מסחר" dataDxfId="391"/>
    <tableColumn id="4" name="דירוג" dataDxfId="390"/>
    <tableColumn id="5" name="שם מדרג" dataDxfId="389"/>
    <tableColumn id="6" name="תאריך רכישה" dataDxfId="388"/>
    <tableColumn id="7" name="מח&quot;מ" dataDxfId="387"/>
    <tableColumn id="8" name="סוג מטבע" dataDxfId="386"/>
    <tableColumn id="9" name="שיעור ריבית" dataDxfId="385"/>
    <tableColumn id="10" name="תשואה לפידיון" dataDxfId="384"/>
    <tableColumn id="11" name="ערך נקוב****" dataDxfId="383"/>
    <tableColumn id="12" name="שער***" dataDxfId="382"/>
    <tableColumn id="13" name="פדיון/ריבית/דיבידנד לקבל*****  " dataDxfId="381"/>
    <tableColumn id="14" name="שווי שוק" dataDxfId="380"/>
    <tableColumn id="15" name="שעור מערך נקוב**** מונפק" dataDxfId="379"/>
    <tableColumn id="16" name="שעור מנכסי אפיק ההשקעה" dataDxfId="378"/>
    <tableColumn id="17" name="שעור מסך נכסי השקעה**" dataDxfId="37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51" dataDxfId="352" headerRowBorderDxfId="373" tableBorderDxfId="374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2"/>
    <tableColumn id="2" name="מספר ני&quot;ע" dataDxfId="371"/>
    <tableColumn id="3" name="זירת מסחר" dataDxfId="370"/>
    <tableColumn id="4" name="ספק מידע" dataDxfId="369"/>
    <tableColumn id="5" name="מספר מנפיק" dataDxfId="368"/>
    <tableColumn id="6" name="ענף מסחר" dataDxfId="367"/>
    <tableColumn id="7" name="דירוג" dataDxfId="366"/>
    <tableColumn id="8" name="שם מדרג" dataDxfId="365"/>
    <tableColumn id="9" name="תאריך רכישה" dataDxfId="364"/>
    <tableColumn id="10" name="מח&quot;מ" dataDxfId="363"/>
    <tableColumn id="11" name="סוג מטבע" dataDxfId="362"/>
    <tableColumn id="12" name="שיעור ריבית" dataDxfId="361"/>
    <tableColumn id="13" name="תשואה לפידיון" dataDxfId="360"/>
    <tableColumn id="14" name="ערך נקוב****" dataDxfId="359"/>
    <tableColumn id="15" name="שער***" dataDxfId="358"/>
    <tableColumn id="16" name="פדיון/ריבית/דיבידנד לקבל*****  " dataDxfId="357"/>
    <tableColumn id="17" name="שווי שוק" dataDxfId="356"/>
    <tableColumn id="18" name="שעור מערך נקוב מונפק" dataDxfId="355"/>
    <tableColumn id="19" name="שעור מנכסי אפיק ההשקעה" dataDxfId="354"/>
    <tableColumn id="20" name="שעור מסך נכסי השקעה**" dataDxfId="35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24" totalsRowShown="0" headerRowDxfId="327" dataDxfId="328" headerRowBorderDxfId="349" tableBorderDxfId="350">
  <autoFilter ref="A7:T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48"/>
    <tableColumn id="2" name="מספר ני&quot;ע" dataDxfId="347"/>
    <tableColumn id="3" name="זירת מסחר" dataDxfId="346"/>
    <tableColumn id="4" name="ספק מידע" dataDxfId="345"/>
    <tableColumn id="5" name="מספר מנפיק" dataDxfId="344"/>
    <tableColumn id="6" name="ענף מסחר" dataDxfId="343"/>
    <tableColumn id="7" name="דירוג" dataDxfId="342"/>
    <tableColumn id="8" name="שם מדרג" dataDxfId="341"/>
    <tableColumn id="9" name="תאריך רכישה" dataDxfId="340"/>
    <tableColumn id="10" name="מח&quot;מ" dataDxfId="339"/>
    <tableColumn id="11" name="סוג מטבע" dataDxfId="338"/>
    <tableColumn id="12" name="שיעור ריבית" dataDxfId="337"/>
    <tableColumn id="13" name="תשואה לפידיון" dataDxfId="336"/>
    <tableColumn id="14" name="ערך נקוב****" dataDxfId="335"/>
    <tableColumn id="15" name="שער***" dataDxfId="334"/>
    <tableColumn id="16" name="פדיון/ריבית/דיבידנד לקבל*****  " dataDxfId="333"/>
    <tableColumn id="17" name="שווי שוק" dataDxfId="332"/>
    <tableColumn id="18" name="שעור מערך נקוב מונפק" dataDxfId="331"/>
    <tableColumn id="19" name="שעור מנכסי אפיק ההשקעה" dataDxfId="330"/>
    <tableColumn id="20" name="שעור מסך נכסי השקעה**" dataDxfId="32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8" name="טבלה8" displayName="טבלה8" ref="A7:N81" totalsRowShown="0" headerRowDxfId="316" dataDxfId="317" headerRowBorderDxfId="325" tableBorderDxfId="326">
  <autoFilter ref="A7:N8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4"/>
    <tableColumn id="9" name="שער***" dataDxfId="323"/>
    <tableColumn id="10" name="פדיון/ריבית/דיבידנד לקבל*****  " dataDxfId="322"/>
    <tableColumn id="11" name="שווי שוק" dataDxfId="321"/>
    <tableColumn id="12" name="שעור מערך נקוב מונפק" dataDxfId="320"/>
    <tableColumn id="13" name="שעור מנכסי אפיק ההשקעה" dataDxfId="319"/>
    <tableColumn id="14" name="שעור מסך נכסי השקעה**" dataDxfId="3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9" name="טבלה9" displayName="טבלה9" ref="A7:M37" totalsRowShown="0" headerRowDxfId="304" dataDxfId="305" headerRowBorderDxfId="314" tableBorderDxfId="315">
  <autoFilter ref="A7:M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3"/>
    <tableColumn id="4" name="מספר מנפיק" dataDxfId="312"/>
    <tableColumn id="5" name="ענף מסחר"/>
    <tableColumn id="6" name="סוג מטבע"/>
    <tableColumn id="7" name="ערך נקוב****" dataDxfId="311"/>
    <tableColumn id="8" name="שער***" dataDxfId="310"/>
    <tableColumn id="9" name="פדיון/ריבית/דיבידנד לקבל*****  "/>
    <tableColumn id="10" name="שווי שוק" dataDxfId="309"/>
    <tableColumn id="11" name="שעור מערך נקוב מונפק" dataDxfId="308"/>
    <tableColumn id="12" name="שעור מנכסי אפיק ההשקעה" dataDxfId="307"/>
    <tableColumn id="13" name="שעור מסך נכסי השקעה**" dataDxfId="30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10" name="טבלה10" displayName="טבלה10" ref="A7:N40" totalsRowShown="0" headerRowDxfId="294" dataDxfId="295" headerRowBorderDxfId="302" tableBorderDxfId="303">
  <autoFilter ref="A7:N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מספר מנפיק"/>
    <tableColumn id="5" name="ענף מסחר"/>
    <tableColumn id="6" name="דירוג"/>
    <tableColumn id="7" name="שם מדרג"/>
    <tableColumn id="8" name="סוג מטבע"/>
    <tableColumn id="9" name="ערך נקוב****" dataDxfId="301"/>
    <tableColumn id="10" name="שער***" dataDxfId="300"/>
    <tableColumn id="11" name="שווי שוק" dataDxfId="299"/>
    <tableColumn id="12" name="שעור מערך נקוב מונפק" dataDxfId="298"/>
    <tableColumn id="13" name="שעור מנכסי אפיק ההשקעה" dataDxfId="297"/>
    <tableColumn id="14" name="שעור מסך נכסי השקעה**" dataDxfId="29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3"/>
  <sheetViews>
    <sheetView rightToLeft="1" topLeftCell="A21" workbookViewId="0">
      <selection activeCell="C45" sqref="C45"/>
    </sheetView>
  </sheetViews>
  <sheetFormatPr defaultColWidth="0" defaultRowHeight="18" zeroHeight="1"/>
  <cols>
    <col min="1" max="1" width="28.85546875" style="1" customWidth="1"/>
    <col min="2" max="2" width="47.28515625" style="11" customWidth="1"/>
    <col min="3" max="3" width="18" style="1" customWidth="1"/>
    <col min="4" max="4" width="21.42578125" style="1" customWidth="1"/>
    <col min="5" max="5" width="6.7109375" style="1" hidden="1" customWidth="1"/>
    <col min="6" max="6" width="18.85546875" style="1" hidden="1" customWidth="1"/>
    <col min="7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639</v>
      </c>
    </row>
    <row r="3" spans="1:36">
      <c r="B3" s="2" t="s">
        <v>2</v>
      </c>
      <c r="C3" t="s">
        <v>197</v>
      </c>
    </row>
    <row r="4" spans="1:36">
      <c r="B4" s="2" t="s">
        <v>3</v>
      </c>
      <c r="C4">
        <v>142</v>
      </c>
    </row>
    <row r="5" spans="1:36" ht="26.25" customHeight="1">
      <c r="B5" s="75" t="s">
        <v>4</v>
      </c>
      <c r="C5" s="76"/>
      <c r="D5" s="77"/>
    </row>
    <row r="6" spans="1:36" s="3" customFormat="1">
      <c r="B6" s="40" t="s">
        <v>669</v>
      </c>
      <c r="C6" s="78" t="s">
        <v>5</v>
      </c>
      <c r="D6" s="79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641</v>
      </c>
      <c r="B10" s="57" t="s">
        <v>13</v>
      </c>
      <c r="C10" s="63">
        <f>מזומנים!I9</f>
        <v>45325.576989742287</v>
      </c>
      <c r="D10" s="64">
        <v>6.2700000000000006E-2</v>
      </c>
    </row>
    <row r="11" spans="1:36">
      <c r="B11" s="57" t="s">
        <v>14</v>
      </c>
      <c r="C11" s="50"/>
      <c r="D11" s="50"/>
    </row>
    <row r="12" spans="1:36">
      <c r="A12" s="9" t="s">
        <v>642</v>
      </c>
      <c r="B12" s="58" t="s">
        <v>15</v>
      </c>
      <c r="C12" s="65">
        <v>63062.1</v>
      </c>
      <c r="D12" s="66">
        <v>8.8499999999999995E-2</v>
      </c>
    </row>
    <row r="13" spans="1:36">
      <c r="A13" s="9" t="s">
        <v>643</v>
      </c>
      <c r="B13" s="58" t="s">
        <v>16</v>
      </c>
      <c r="C13" s="65">
        <v>0</v>
      </c>
      <c r="D13" s="66">
        <v>0</v>
      </c>
    </row>
    <row r="14" spans="1:36">
      <c r="A14" s="9" t="s">
        <v>644</v>
      </c>
      <c r="B14" s="58" t="s">
        <v>17</v>
      </c>
      <c r="C14" s="65">
        <f>'אג"ח קונצרני'!Q10</f>
        <v>1633.8</v>
      </c>
      <c r="D14" s="66">
        <v>0</v>
      </c>
    </row>
    <row r="15" spans="1:36">
      <c r="A15" s="9" t="s">
        <v>484</v>
      </c>
      <c r="B15" s="58" t="s">
        <v>18</v>
      </c>
      <c r="C15" s="65">
        <f>מניות!K10</f>
        <v>356994.02861698199</v>
      </c>
      <c r="D15" s="66">
        <v>0.50329999999999997</v>
      </c>
    </row>
    <row r="16" spans="1:36">
      <c r="A16" s="9" t="s">
        <v>645</v>
      </c>
      <c r="B16" s="58" t="s">
        <v>194</v>
      </c>
      <c r="C16" s="65">
        <v>167519.5497725</v>
      </c>
      <c r="D16" s="66">
        <v>0.2351</v>
      </c>
    </row>
    <row r="17" spans="1:4">
      <c r="A17" s="9" t="s">
        <v>646</v>
      </c>
      <c r="B17" s="58" t="s">
        <v>19</v>
      </c>
      <c r="C17" s="65">
        <v>61628.811628333096</v>
      </c>
      <c r="D17" s="66">
        <v>8.6499999999999994E-2</v>
      </c>
    </row>
    <row r="18" spans="1:4">
      <c r="A18" s="9" t="s">
        <v>647</v>
      </c>
      <c r="B18" s="58" t="s">
        <v>20</v>
      </c>
      <c r="C18" s="65">
        <v>0</v>
      </c>
      <c r="D18" s="66">
        <v>0</v>
      </c>
    </row>
    <row r="19" spans="1:4">
      <c r="A19" s="9" t="s">
        <v>648</v>
      </c>
      <c r="B19" s="58" t="s">
        <v>21</v>
      </c>
      <c r="C19" s="65">
        <v>0</v>
      </c>
      <c r="D19" s="66">
        <v>0</v>
      </c>
    </row>
    <row r="20" spans="1:4">
      <c r="A20" s="9" t="s">
        <v>649</v>
      </c>
      <c r="B20" s="58" t="s">
        <v>22</v>
      </c>
      <c r="C20" s="65">
        <v>19082.512787630109</v>
      </c>
      <c r="D20" s="66">
        <v>2.6800000000000001E-2</v>
      </c>
    </row>
    <row r="21" spans="1:4">
      <c r="A21" s="9" t="s">
        <v>650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50"/>
    </row>
    <row r="23" spans="1:4">
      <c r="A23" s="9" t="s">
        <v>651</v>
      </c>
      <c r="B23" s="58" t="s">
        <v>25</v>
      </c>
      <c r="C23" s="65">
        <v>0</v>
      </c>
      <c r="D23" s="66">
        <v>0</v>
      </c>
    </row>
    <row r="24" spans="1:4">
      <c r="A24" s="9" t="s">
        <v>652</v>
      </c>
      <c r="B24" s="58" t="s">
        <v>26</v>
      </c>
      <c r="C24" s="65">
        <v>0</v>
      </c>
      <c r="D24" s="66">
        <v>0</v>
      </c>
    </row>
    <row r="25" spans="1:4">
      <c r="A25" s="9" t="s">
        <v>653</v>
      </c>
      <c r="B25" s="58" t="s">
        <v>17</v>
      </c>
      <c r="C25" s="65">
        <v>0</v>
      </c>
      <c r="D25" s="66">
        <v>0</v>
      </c>
    </row>
    <row r="26" spans="1:4">
      <c r="A26" s="9" t="s">
        <v>654</v>
      </c>
      <c r="B26" s="58" t="s">
        <v>27</v>
      </c>
      <c r="C26" s="65">
        <v>0</v>
      </c>
      <c r="D26" s="66">
        <v>0</v>
      </c>
    </row>
    <row r="27" spans="1:4">
      <c r="A27" s="9" t="s">
        <v>655</v>
      </c>
      <c r="B27" s="58" t="s">
        <v>28</v>
      </c>
      <c r="C27" s="65">
        <v>0</v>
      </c>
      <c r="D27" s="66">
        <v>0</v>
      </c>
    </row>
    <row r="28" spans="1:4">
      <c r="A28" s="9" t="s">
        <v>656</v>
      </c>
      <c r="B28" s="58" t="s">
        <v>29</v>
      </c>
      <c r="C28" s="65">
        <v>0</v>
      </c>
      <c r="D28" s="66">
        <v>0</v>
      </c>
    </row>
    <row r="29" spans="1:4">
      <c r="A29" s="9" t="s">
        <v>657</v>
      </c>
      <c r="B29" s="58" t="s">
        <v>30</v>
      </c>
      <c r="C29" s="65">
        <v>0</v>
      </c>
      <c r="D29" s="66">
        <v>0</v>
      </c>
    </row>
    <row r="30" spans="1:4">
      <c r="A30" s="9" t="s">
        <v>658</v>
      </c>
      <c r="B30" s="58" t="s">
        <v>31</v>
      </c>
      <c r="C30" s="65">
        <v>-2054.4929195590853</v>
      </c>
      <c r="D30" s="66">
        <v>-2.8999999999999998E-3</v>
      </c>
    </row>
    <row r="31" spans="1:4">
      <c r="A31" s="9" t="s">
        <v>659</v>
      </c>
      <c r="B31" s="58" t="s">
        <v>32</v>
      </c>
      <c r="C31" s="65">
        <v>0</v>
      </c>
      <c r="D31" s="66">
        <v>0</v>
      </c>
    </row>
    <row r="32" spans="1:4">
      <c r="A32" s="9" t="s">
        <v>660</v>
      </c>
      <c r="B32" s="57" t="s">
        <v>33</v>
      </c>
      <c r="C32" s="65">
        <v>0</v>
      </c>
      <c r="D32" s="66">
        <v>0</v>
      </c>
    </row>
    <row r="33" spans="1:4">
      <c r="A33" s="9" t="s">
        <v>661</v>
      </c>
      <c r="B33" s="57" t="s">
        <v>34</v>
      </c>
      <c r="C33" s="65">
        <v>0</v>
      </c>
      <c r="D33" s="66">
        <v>0</v>
      </c>
    </row>
    <row r="34" spans="1:4">
      <c r="A34" s="9" t="s">
        <v>662</v>
      </c>
      <c r="B34" s="57" t="s">
        <v>35</v>
      </c>
      <c r="C34" s="65">
        <v>0</v>
      </c>
      <c r="D34" s="66">
        <v>0</v>
      </c>
    </row>
    <row r="35" spans="1:4">
      <c r="A35" s="9" t="s">
        <v>663</v>
      </c>
      <c r="B35" s="57" t="s">
        <v>36</v>
      </c>
      <c r="C35" s="65">
        <v>0</v>
      </c>
      <c r="D35" s="66">
        <v>0</v>
      </c>
    </row>
    <row r="36" spans="1:4">
      <c r="A36" s="9" t="s">
        <v>664</v>
      </c>
      <c r="B36" s="57" t="s">
        <v>37</v>
      </c>
      <c r="C36" s="65">
        <v>0</v>
      </c>
      <c r="D36" s="66">
        <v>0</v>
      </c>
    </row>
    <row r="37" spans="1:4">
      <c r="A37" s="9"/>
      <c r="B37" s="59" t="s">
        <v>38</v>
      </c>
      <c r="C37" s="50"/>
      <c r="D37" s="50"/>
    </row>
    <row r="38" spans="1:4">
      <c r="A38" s="9" t="s">
        <v>665</v>
      </c>
      <c r="B38" s="60" t="s">
        <v>39</v>
      </c>
      <c r="C38" s="65">
        <v>0</v>
      </c>
      <c r="D38" s="66">
        <v>0</v>
      </c>
    </row>
    <row r="39" spans="1:4">
      <c r="A39" s="9" t="s">
        <v>666</v>
      </c>
      <c r="B39" s="60" t="s">
        <v>40</v>
      </c>
      <c r="C39" s="65">
        <v>0</v>
      </c>
      <c r="D39" s="66">
        <v>0</v>
      </c>
    </row>
    <row r="40" spans="1:4">
      <c r="A40" s="9" t="s">
        <v>667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f>SUM(C10:C40)</f>
        <v>713191.88687562826</v>
      </c>
      <c r="D41" s="66">
        <v>1</v>
      </c>
    </row>
    <row r="42" spans="1:4">
      <c r="A42" s="9" t="s">
        <v>668</v>
      </c>
      <c r="B42" s="61" t="s">
        <v>43</v>
      </c>
      <c r="C42" s="65">
        <v>0</v>
      </c>
      <c r="D42" s="66">
        <v>0</v>
      </c>
    </row>
    <row r="43" spans="1:4">
      <c r="B43" s="10" t="s">
        <v>198</v>
      </c>
    </row>
    <row r="44" spans="1:4">
      <c r="C44" s="80" t="s">
        <v>44</v>
      </c>
      <c r="D44" s="79" t="s">
        <v>45</v>
      </c>
    </row>
    <row r="45" spans="1:4">
      <c r="C45" s="12" t="s">
        <v>9</v>
      </c>
      <c r="D45" s="12" t="s">
        <v>10</v>
      </c>
    </row>
    <row r="46" spans="1:4">
      <c r="C46" t="s">
        <v>199</v>
      </c>
      <c r="D46">
        <v>3.726</v>
      </c>
    </row>
    <row r="47" spans="1:4">
      <c r="C47" t="s">
        <v>109</v>
      </c>
      <c r="D47">
        <v>4.0258000000000003</v>
      </c>
    </row>
    <row r="48" spans="1:4">
      <c r="C48" t="s">
        <v>200</v>
      </c>
      <c r="D48">
        <v>0.36259999999999998</v>
      </c>
    </row>
    <row r="49" spans="3:4">
      <c r="C49" t="s">
        <v>201</v>
      </c>
      <c r="D49">
        <v>3.2545999999999999E-2</v>
      </c>
    </row>
    <row r="50" spans="3:4">
      <c r="C50" t="s">
        <v>202</v>
      </c>
      <c r="D50">
        <v>0.44400000000000001</v>
      </c>
    </row>
    <row r="51" spans="3:4">
      <c r="C51" t="s">
        <v>105</v>
      </c>
      <c r="D51">
        <v>3.4409999999999998</v>
      </c>
    </row>
    <row r="52" spans="3:4">
      <c r="C52" t="s">
        <v>112</v>
      </c>
      <c r="D52">
        <v>4.4108000000000001</v>
      </c>
    </row>
    <row r="53" spans="3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–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–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L1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60" ht="26.25" customHeight="1">
      <c r="A6" s="98" t="s">
        <v>97</v>
      </c>
      <c r="B6" s="99"/>
      <c r="C6" s="99"/>
      <c r="D6" s="99"/>
      <c r="E6" s="99"/>
      <c r="F6" s="99"/>
      <c r="G6" s="99"/>
      <c r="H6" s="99"/>
      <c r="I6" s="99"/>
      <c r="J6" s="99"/>
      <c r="K6" s="100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203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556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225</v>
      </c>
      <c r="B13" t="s">
        <v>225</v>
      </c>
      <c r="C13" s="14"/>
      <c r="D13" t="s">
        <v>225</v>
      </c>
      <c r="E13" t="s">
        <v>225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557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225</v>
      </c>
      <c r="B15" t="s">
        <v>225</v>
      </c>
      <c r="C15" s="14"/>
      <c r="D15" t="s">
        <v>225</v>
      </c>
      <c r="E15" t="s">
        <v>225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558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225</v>
      </c>
      <c r="B17" t="s">
        <v>225</v>
      </c>
      <c r="C17" s="14"/>
      <c r="D17" t="s">
        <v>225</v>
      </c>
      <c r="E17" t="s">
        <v>225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257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225</v>
      </c>
      <c r="B19" t="s">
        <v>225</v>
      </c>
      <c r="C19" s="14"/>
      <c r="D19" t="s">
        <v>225</v>
      </c>
      <c r="E19" t="s">
        <v>225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230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556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225</v>
      </c>
      <c r="B22" t="s">
        <v>225</v>
      </c>
      <c r="C22" s="14"/>
      <c r="D22" t="s">
        <v>225</v>
      </c>
      <c r="E22" t="s">
        <v>225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559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225</v>
      </c>
      <c r="B24" t="s">
        <v>225</v>
      </c>
      <c r="C24" s="14"/>
      <c r="D24" t="s">
        <v>225</v>
      </c>
      <c r="E24" t="s">
        <v>225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558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225</v>
      </c>
      <c r="B26" t="s">
        <v>225</v>
      </c>
      <c r="C26" s="14"/>
      <c r="D26" t="s">
        <v>225</v>
      </c>
      <c r="E26" t="s">
        <v>225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560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225</v>
      </c>
      <c r="B28" t="s">
        <v>225</v>
      </c>
      <c r="C28" s="14"/>
      <c r="D28" t="s">
        <v>225</v>
      </c>
      <c r="E28" t="s">
        <v>225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257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225</v>
      </c>
      <c r="B30" t="s">
        <v>225</v>
      </c>
      <c r="C30" s="14"/>
      <c r="D30" t="s">
        <v>225</v>
      </c>
      <c r="E30" t="s">
        <v>225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84" t="s">
        <v>232</v>
      </c>
      <c r="B31" s="14"/>
      <c r="C31" s="14"/>
      <c r="D31" s="14"/>
    </row>
    <row r="32" spans="1:11">
      <c r="A32" s="84" t="s">
        <v>249</v>
      </c>
      <c r="B32" s="14"/>
      <c r="C32" s="14"/>
      <c r="D32" s="14"/>
    </row>
    <row r="33" spans="1:4">
      <c r="A33" s="84" t="s">
        <v>250</v>
      </c>
      <c r="B33" s="14"/>
      <c r="C33" s="14"/>
      <c r="D33" s="14"/>
    </row>
    <row r="34" spans="1:4">
      <c r="A34" s="84" t="s">
        <v>251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" style="14" customWidth="1"/>
    <col min="54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100"/>
      <c r="BB5" s="14" t="s">
        <v>99</v>
      </c>
      <c r="BD5" s="14" t="s">
        <v>100</v>
      </c>
      <c r="BF5" s="16" t="s">
        <v>101</v>
      </c>
    </row>
    <row r="6" spans="1:58" ht="26.25" customHeight="1">
      <c r="A6" s="98" t="s">
        <v>102</v>
      </c>
      <c r="B6" s="99"/>
      <c r="C6" s="99"/>
      <c r="D6" s="99"/>
      <c r="E6" s="99"/>
      <c r="F6" s="99"/>
      <c r="G6" s="99"/>
      <c r="H6" s="99"/>
      <c r="I6" s="99"/>
      <c r="J6" s="100"/>
      <c r="BB6" s="16" t="s">
        <v>103</v>
      </c>
      <c r="BD6" s="14" t="s">
        <v>104</v>
      </c>
      <c r="BF6" s="16" t="s">
        <v>105</v>
      </c>
    </row>
    <row r="7" spans="1:58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A7" s="14" t="s">
        <v>106</v>
      </c>
      <c r="BB7" s="14" t="s">
        <v>107</v>
      </c>
      <c r="BC7" s="14" t="s">
        <v>108</v>
      </c>
      <c r="BE7" s="20" t="s">
        <v>109</v>
      </c>
    </row>
    <row r="8" spans="1:58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A8" s="14" t="s">
        <v>110</v>
      </c>
      <c r="BC8" s="14" t="s">
        <v>111</v>
      </c>
      <c r="BE8" s="20" t="s">
        <v>112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A9" s="14" t="s">
        <v>113</v>
      </c>
      <c r="BB9" s="16"/>
      <c r="BC9" s="14" t="s">
        <v>114</v>
      </c>
      <c r="BE9" s="14" t="s">
        <v>115</v>
      </c>
    </row>
    <row r="10" spans="1:58" s="20" customFormat="1" ht="18" customHeight="1">
      <c r="A10" s="21" t="s">
        <v>116</v>
      </c>
      <c r="B10" s="7"/>
      <c r="C10" s="7"/>
      <c r="D10" s="7"/>
      <c r="E10" s="7"/>
      <c r="F10" s="63">
        <v>5545936.7699999996</v>
      </c>
      <c r="G10" s="22"/>
      <c r="H10" s="63">
        <v>19082.512787630109</v>
      </c>
      <c r="I10" s="64">
        <v>1</v>
      </c>
      <c r="J10" s="64">
        <v>2.6800000000000001E-2</v>
      </c>
      <c r="K10" s="16"/>
      <c r="L10" s="16"/>
      <c r="M10" s="16"/>
      <c r="N10" s="16"/>
      <c r="BA10" s="14" t="s">
        <v>117</v>
      </c>
      <c r="BB10" s="16"/>
      <c r="BC10" s="14" t="s">
        <v>118</v>
      </c>
      <c r="BE10" s="14" t="s">
        <v>119</v>
      </c>
    </row>
    <row r="11" spans="1:58">
      <c r="A11" s="67" t="s">
        <v>203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120</v>
      </c>
      <c r="BD11" s="14" t="s">
        <v>121</v>
      </c>
    </row>
    <row r="12" spans="1:58">
      <c r="A12" t="s">
        <v>225</v>
      </c>
      <c r="B12" t="s">
        <v>225</v>
      </c>
      <c r="C12" s="16"/>
      <c r="D12" t="s">
        <v>225</v>
      </c>
      <c r="E12" t="s">
        <v>225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122</v>
      </c>
      <c r="BC12" s="14" t="s">
        <v>123</v>
      </c>
      <c r="BD12" s="14" t="s">
        <v>124</v>
      </c>
    </row>
    <row r="13" spans="1:58">
      <c r="A13" s="67" t="s">
        <v>230</v>
      </c>
      <c r="B13" s="16"/>
      <c r="C13" s="16"/>
      <c r="D13" s="16"/>
      <c r="E13" s="16"/>
      <c r="F13" s="69">
        <v>5545936.7699999996</v>
      </c>
      <c r="G13" s="16"/>
      <c r="H13" s="69">
        <v>19082.512787630109</v>
      </c>
      <c r="I13" s="68">
        <v>1</v>
      </c>
      <c r="J13" s="68">
        <v>2.6800000000000001E-2</v>
      </c>
      <c r="BD13" s="14" t="s">
        <v>125</v>
      </c>
    </row>
    <row r="14" spans="1:58">
      <c r="A14" t="s">
        <v>561</v>
      </c>
      <c r="B14" t="s">
        <v>562</v>
      </c>
      <c r="C14" t="s">
        <v>122</v>
      </c>
      <c r="D14" t="s">
        <v>512</v>
      </c>
      <c r="E14" t="s">
        <v>105</v>
      </c>
      <c r="F14" s="65">
        <v>-108058.11</v>
      </c>
      <c r="G14" s="65">
        <v>100</v>
      </c>
      <c r="H14" s="65">
        <v>-371.82795650999998</v>
      </c>
      <c r="I14" s="66">
        <v>-1.95E-2</v>
      </c>
      <c r="J14" s="66">
        <v>-5.0000000000000001E-4</v>
      </c>
      <c r="BD14" s="14" t="s">
        <v>126</v>
      </c>
    </row>
    <row r="15" spans="1:58">
      <c r="A15" t="s">
        <v>563</v>
      </c>
      <c r="B15" t="s">
        <v>564</v>
      </c>
      <c r="C15" t="s">
        <v>373</v>
      </c>
      <c r="D15" t="s">
        <v>512</v>
      </c>
      <c r="E15" t="s">
        <v>105</v>
      </c>
      <c r="F15" s="65">
        <v>23</v>
      </c>
      <c r="G15" s="65">
        <v>1.140725</v>
      </c>
      <c r="H15" s="65">
        <v>9.0280398675000005E-4</v>
      </c>
      <c r="I15" s="66">
        <v>0</v>
      </c>
      <c r="J15" s="66">
        <v>0</v>
      </c>
      <c r="BD15" s="14" t="s">
        <v>127</v>
      </c>
    </row>
    <row r="16" spans="1:58">
      <c r="A16" t="s">
        <v>565</v>
      </c>
      <c r="B16" t="s">
        <v>566</v>
      </c>
      <c r="C16" t="s">
        <v>122</v>
      </c>
      <c r="D16" t="s">
        <v>512</v>
      </c>
      <c r="E16" t="s">
        <v>105</v>
      </c>
      <c r="F16" s="65">
        <v>285</v>
      </c>
      <c r="G16" s="65">
        <v>0.3352</v>
      </c>
      <c r="H16" s="65">
        <v>3.2872561200000001E-3</v>
      </c>
      <c r="I16" s="66">
        <v>0</v>
      </c>
      <c r="J16" s="66">
        <v>0</v>
      </c>
      <c r="BD16" s="14" t="s">
        <v>128</v>
      </c>
    </row>
    <row r="17" spans="1:56">
      <c r="A17" t="s">
        <v>567</v>
      </c>
      <c r="B17" t="s">
        <v>568</v>
      </c>
      <c r="C17" t="s">
        <v>122</v>
      </c>
      <c r="D17" t="s">
        <v>512</v>
      </c>
      <c r="E17" t="s">
        <v>105</v>
      </c>
      <c r="F17" s="65">
        <v>5653686.8799999999</v>
      </c>
      <c r="G17" s="65">
        <v>100</v>
      </c>
      <c r="H17" s="65">
        <v>19454.33655408</v>
      </c>
      <c r="I17" s="66">
        <v>1.0195000000000001</v>
      </c>
      <c r="J17" s="66">
        <v>2.7300000000000001E-2</v>
      </c>
      <c r="BD17" s="14" t="s">
        <v>129</v>
      </c>
    </row>
    <row r="18" spans="1:56">
      <c r="A18" s="84" t="s">
        <v>232</v>
      </c>
      <c r="B18" s="16"/>
      <c r="C18" s="16"/>
      <c r="D18" s="16"/>
      <c r="E18" s="16"/>
      <c r="F18" s="16"/>
      <c r="G18" s="16"/>
      <c r="BD18" s="14" t="s">
        <v>130</v>
      </c>
    </row>
    <row r="19" spans="1:56">
      <c r="A19" s="84" t="s">
        <v>249</v>
      </c>
      <c r="B19" s="16"/>
      <c r="C19" s="16"/>
      <c r="D19" s="16"/>
      <c r="E19" s="16"/>
      <c r="F19" s="16"/>
      <c r="G19" s="16"/>
      <c r="BD19" s="14" t="s">
        <v>131</v>
      </c>
    </row>
    <row r="20" spans="1:56">
      <c r="A20" s="84" t="s">
        <v>250</v>
      </c>
      <c r="B20" s="16"/>
      <c r="C20" s="16"/>
      <c r="D20" s="16"/>
      <c r="E20" s="16"/>
      <c r="F20" s="16"/>
      <c r="G20" s="16"/>
      <c r="BD20" s="14" t="s">
        <v>122</v>
      </c>
    </row>
    <row r="21" spans="1:56">
      <c r="A21" s="84" t="s">
        <v>251</v>
      </c>
      <c r="B21" s="16"/>
      <c r="C21" s="16"/>
      <c r="D21" s="16"/>
      <c r="E21" s="16"/>
      <c r="F21" s="16"/>
      <c r="G21" s="16"/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Q6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</row>
    <row r="6" spans="1:80" ht="26.25" customHeight="1">
      <c r="A6" s="98" t="s">
        <v>132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203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569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225</v>
      </c>
      <c r="B13" t="s">
        <v>225</v>
      </c>
      <c r="D13" t="s">
        <v>225</v>
      </c>
      <c r="G13" s="65">
        <v>0</v>
      </c>
      <c r="H13" t="s">
        <v>225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570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225</v>
      </c>
      <c r="B15" t="s">
        <v>225</v>
      </c>
      <c r="D15" t="s">
        <v>225</v>
      </c>
      <c r="G15" s="65">
        <v>0</v>
      </c>
      <c r="H15" t="s">
        <v>225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571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572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225</v>
      </c>
      <c r="B18" t="s">
        <v>225</v>
      </c>
      <c r="D18" t="s">
        <v>225</v>
      </c>
      <c r="G18" s="65">
        <v>0</v>
      </c>
      <c r="H18" t="s">
        <v>225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573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225</v>
      </c>
      <c r="B20" t="s">
        <v>225</v>
      </c>
      <c r="D20" t="s">
        <v>225</v>
      </c>
      <c r="G20" s="65">
        <v>0</v>
      </c>
      <c r="H20" t="s">
        <v>225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574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225</v>
      </c>
      <c r="B22" t="s">
        <v>225</v>
      </c>
      <c r="D22" t="s">
        <v>225</v>
      </c>
      <c r="G22" s="65">
        <v>0</v>
      </c>
      <c r="H22" t="s">
        <v>225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575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225</v>
      </c>
      <c r="B24" t="s">
        <v>225</v>
      </c>
      <c r="D24" t="s">
        <v>225</v>
      </c>
      <c r="G24" s="65">
        <v>0</v>
      </c>
      <c r="H24" t="s">
        <v>225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230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569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225</v>
      </c>
      <c r="B27" t="s">
        <v>225</v>
      </c>
      <c r="D27" t="s">
        <v>225</v>
      </c>
      <c r="G27" s="65">
        <v>0</v>
      </c>
      <c r="H27" t="s">
        <v>225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570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225</v>
      </c>
      <c r="B29" t="s">
        <v>225</v>
      </c>
      <c r="D29" t="s">
        <v>225</v>
      </c>
      <c r="G29" s="65">
        <v>0</v>
      </c>
      <c r="H29" t="s">
        <v>225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571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572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225</v>
      </c>
      <c r="B32" t="s">
        <v>225</v>
      </c>
      <c r="D32" t="s">
        <v>225</v>
      </c>
      <c r="G32" s="65">
        <v>0</v>
      </c>
      <c r="H32" t="s">
        <v>225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573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225</v>
      </c>
      <c r="B34" t="s">
        <v>225</v>
      </c>
      <c r="D34" t="s">
        <v>225</v>
      </c>
      <c r="G34" s="65">
        <v>0</v>
      </c>
      <c r="H34" t="s">
        <v>225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574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225</v>
      </c>
      <c r="B36" t="s">
        <v>225</v>
      </c>
      <c r="D36" t="s">
        <v>225</v>
      </c>
      <c r="G36" s="65">
        <v>0</v>
      </c>
      <c r="H36" t="s">
        <v>225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575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225</v>
      </c>
      <c r="B38" t="s">
        <v>225</v>
      </c>
      <c r="D38" t="s">
        <v>225</v>
      </c>
      <c r="G38" s="65">
        <v>0</v>
      </c>
      <c r="H38" t="s">
        <v>225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4" t="s">
        <v>232</v>
      </c>
    </row>
    <row r="40" spans="1:16">
      <c r="A40" s="84" t="s">
        <v>249</v>
      </c>
    </row>
    <row r="41" spans="1:16">
      <c r="A41" s="84" t="s">
        <v>250</v>
      </c>
    </row>
    <row r="42" spans="1:16">
      <c r="A42" s="84" t="s">
        <v>251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</row>
    <row r="6" spans="1:71" ht="26.25" customHeight="1">
      <c r="A6" s="98" t="s">
        <v>68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203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576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225</v>
      </c>
      <c r="B13" t="s">
        <v>225</v>
      </c>
      <c r="C13" t="s">
        <v>225</v>
      </c>
      <c r="F13" s="65">
        <v>0</v>
      </c>
      <c r="G13" t="s">
        <v>225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577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225</v>
      </c>
      <c r="B15" t="s">
        <v>225</v>
      </c>
      <c r="C15" t="s">
        <v>225</v>
      </c>
      <c r="F15" s="65">
        <v>0</v>
      </c>
      <c r="G15" t="s">
        <v>225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578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225</v>
      </c>
      <c r="B17" t="s">
        <v>225</v>
      </c>
      <c r="C17" t="s">
        <v>225</v>
      </c>
      <c r="F17" s="65">
        <v>0</v>
      </c>
      <c r="G17" t="s">
        <v>225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579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225</v>
      </c>
      <c r="B19" t="s">
        <v>225</v>
      </c>
      <c r="C19" t="s">
        <v>225</v>
      </c>
      <c r="F19" s="65">
        <v>0</v>
      </c>
      <c r="G19" t="s">
        <v>225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257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225</v>
      </c>
      <c r="B21" t="s">
        <v>225</v>
      </c>
      <c r="C21" t="s">
        <v>225</v>
      </c>
      <c r="F21" s="65">
        <v>0</v>
      </c>
      <c r="G21" t="s">
        <v>225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230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247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225</v>
      </c>
      <c r="B24" t="s">
        <v>225</v>
      </c>
      <c r="C24" t="s">
        <v>225</v>
      </c>
      <c r="F24" s="65">
        <v>0</v>
      </c>
      <c r="G24" t="s">
        <v>225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580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225</v>
      </c>
      <c r="B26" t="s">
        <v>225</v>
      </c>
      <c r="C26" t="s">
        <v>225</v>
      </c>
      <c r="F26" s="65">
        <v>0</v>
      </c>
      <c r="G26" t="s">
        <v>225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84" t="s">
        <v>249</v>
      </c>
    </row>
    <row r="28" spans="1:15">
      <c r="A28" s="84" t="s">
        <v>250</v>
      </c>
    </row>
    <row r="29" spans="1:15">
      <c r="A29" s="84" t="s">
        <v>251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100"/>
    </row>
    <row r="6" spans="1:64" ht="26.25" customHeight="1">
      <c r="A6" s="98" t="s">
        <v>81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1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203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581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225</v>
      </c>
      <c r="B13" t="s">
        <v>225</v>
      </c>
      <c r="C13" s="14"/>
      <c r="D13" s="14"/>
      <c r="E13" t="s">
        <v>225</v>
      </c>
      <c r="F13" t="s">
        <v>225</v>
      </c>
      <c r="I13" s="65">
        <v>0</v>
      </c>
      <c r="J13" t="s">
        <v>225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582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225</v>
      </c>
      <c r="B15" t="s">
        <v>225</v>
      </c>
      <c r="C15" s="14"/>
      <c r="D15" s="14"/>
      <c r="E15" t="s">
        <v>225</v>
      </c>
      <c r="F15" t="s">
        <v>225</v>
      </c>
      <c r="I15" s="65">
        <v>0</v>
      </c>
      <c r="J15" t="s">
        <v>225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254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225</v>
      </c>
      <c r="B17" t="s">
        <v>225</v>
      </c>
      <c r="C17" s="14"/>
      <c r="D17" s="14"/>
      <c r="E17" t="s">
        <v>225</v>
      </c>
      <c r="F17" t="s">
        <v>225</v>
      </c>
      <c r="I17" s="65">
        <v>0</v>
      </c>
      <c r="J17" t="s">
        <v>225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257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225</v>
      </c>
      <c r="B19" t="s">
        <v>225</v>
      </c>
      <c r="C19" s="14"/>
      <c r="D19" s="14"/>
      <c r="E19" t="s">
        <v>225</v>
      </c>
      <c r="F19" t="s">
        <v>225</v>
      </c>
      <c r="I19" s="65">
        <v>0</v>
      </c>
      <c r="J19" t="s">
        <v>225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230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583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225</v>
      </c>
      <c r="B22" t="s">
        <v>225</v>
      </c>
      <c r="C22" s="14"/>
      <c r="D22" s="14"/>
      <c r="E22" t="s">
        <v>225</v>
      </c>
      <c r="F22" t="s">
        <v>225</v>
      </c>
      <c r="I22" s="65">
        <v>0</v>
      </c>
      <c r="J22" t="s">
        <v>225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584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225</v>
      </c>
      <c r="B24" t="s">
        <v>225</v>
      </c>
      <c r="C24" s="14"/>
      <c r="D24" s="14"/>
      <c r="E24" t="s">
        <v>225</v>
      </c>
      <c r="F24" t="s">
        <v>225</v>
      </c>
      <c r="I24" s="65">
        <v>0</v>
      </c>
      <c r="J24" t="s">
        <v>225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4" t="s">
        <v>232</v>
      </c>
      <c r="C25" s="14"/>
      <c r="D25" s="14"/>
      <c r="E25" s="14"/>
    </row>
    <row r="26" spans="1:18">
      <c r="A26" s="84" t="s">
        <v>249</v>
      </c>
      <c r="C26" s="14"/>
      <c r="D26" s="14"/>
      <c r="E26" s="14"/>
    </row>
    <row r="27" spans="1:18">
      <c r="A27" s="84" t="s">
        <v>250</v>
      </c>
      <c r="C27" s="14"/>
      <c r="D27" s="14"/>
      <c r="E27" s="14"/>
    </row>
    <row r="28" spans="1:18">
      <c r="A28" s="84" t="s">
        <v>251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S1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100"/>
    </row>
    <row r="6" spans="1:80" ht="26.25" customHeight="1">
      <c r="A6" s="98" t="s">
        <v>88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1" t="s">
        <v>54</v>
      </c>
      <c r="M7" s="10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Y10" s="14"/>
      <c r="CB10" s="14"/>
    </row>
    <row r="11" spans="1:80">
      <c r="A11" s="67" t="s">
        <v>203</v>
      </c>
      <c r="B11" s="14"/>
      <c r="C11" s="14"/>
      <c r="D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80">
      <c r="A12" s="67" t="s">
        <v>581</v>
      </c>
      <c r="B12" s="14"/>
      <c r="C12" s="14"/>
      <c r="D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80">
      <c r="A13" t="s">
        <v>225</v>
      </c>
      <c r="B13" t="s">
        <v>225</v>
      </c>
      <c r="C13" s="14"/>
      <c r="D13" s="14"/>
      <c r="E13" t="s">
        <v>225</v>
      </c>
      <c r="F13" t="s">
        <v>225</v>
      </c>
      <c r="I13" s="65">
        <v>0</v>
      </c>
      <c r="J13" t="s">
        <v>225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80">
      <c r="A14" s="67" t="s">
        <v>582</v>
      </c>
      <c r="B14" s="14"/>
      <c r="C14" s="14"/>
      <c r="D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80">
      <c r="A15" t="s">
        <v>225</v>
      </c>
      <c r="B15" t="s">
        <v>225</v>
      </c>
      <c r="C15" s="14"/>
      <c r="D15" s="14"/>
      <c r="E15" t="s">
        <v>225</v>
      </c>
      <c r="F15" t="s">
        <v>225</v>
      </c>
      <c r="I15" s="65">
        <v>0</v>
      </c>
      <c r="J15" t="s">
        <v>225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80">
      <c r="A16" s="67" t="s">
        <v>254</v>
      </c>
      <c r="B16" s="14"/>
      <c r="C16" s="14"/>
      <c r="D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225</v>
      </c>
      <c r="B17" t="s">
        <v>225</v>
      </c>
      <c r="C17" s="14"/>
      <c r="D17" s="14"/>
      <c r="E17" t="s">
        <v>225</v>
      </c>
      <c r="F17" t="s">
        <v>225</v>
      </c>
      <c r="I17" s="65">
        <v>0</v>
      </c>
      <c r="J17" t="s">
        <v>225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257</v>
      </c>
      <c r="B18" s="14"/>
      <c r="C18" s="14"/>
      <c r="D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225</v>
      </c>
      <c r="B19" t="s">
        <v>225</v>
      </c>
      <c r="C19" s="14"/>
      <c r="D19" s="14"/>
      <c r="E19" t="s">
        <v>225</v>
      </c>
      <c r="F19" t="s">
        <v>225</v>
      </c>
      <c r="I19" s="65">
        <v>0</v>
      </c>
      <c r="J19" t="s">
        <v>225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230</v>
      </c>
      <c r="B20" s="14"/>
      <c r="C20" s="14"/>
      <c r="D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255</v>
      </c>
      <c r="B21" s="14"/>
      <c r="C21" s="14"/>
      <c r="D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225</v>
      </c>
      <c r="B22" t="s">
        <v>225</v>
      </c>
      <c r="C22" s="14"/>
      <c r="D22" s="14"/>
      <c r="E22" t="s">
        <v>225</v>
      </c>
      <c r="F22" t="s">
        <v>225</v>
      </c>
      <c r="I22" s="65">
        <v>0</v>
      </c>
      <c r="J22" t="s">
        <v>225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256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225</v>
      </c>
      <c r="B24" t="s">
        <v>225</v>
      </c>
      <c r="C24" s="14"/>
      <c r="D24" s="14"/>
      <c r="E24" t="s">
        <v>225</v>
      </c>
      <c r="F24" t="s">
        <v>225</v>
      </c>
      <c r="I24" s="65">
        <v>0</v>
      </c>
      <c r="J24" t="s">
        <v>225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4" t="s">
        <v>232</v>
      </c>
      <c r="B25" s="14"/>
      <c r="C25" s="14"/>
      <c r="D25" s="14"/>
    </row>
    <row r="26" spans="1:18">
      <c r="A26" s="84" t="s">
        <v>249</v>
      </c>
      <c r="B26" s="14"/>
      <c r="C26" s="14"/>
      <c r="D26" s="14"/>
    </row>
    <row r="27" spans="1:18">
      <c r="A27" s="84" t="s">
        <v>250</v>
      </c>
      <c r="B27" s="14"/>
      <c r="C27" s="14"/>
      <c r="D27" s="14"/>
    </row>
    <row r="28" spans="1:18">
      <c r="A28" s="84" t="s">
        <v>251</v>
      </c>
      <c r="B28" s="14"/>
      <c r="C28" s="14"/>
      <c r="D28" s="14"/>
    </row>
    <row r="29" spans="1:18" hidden="1"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M1" sqref="M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100"/>
    </row>
    <row r="6" spans="1:97" ht="26.25" customHeight="1">
      <c r="A6" s="98" t="s">
        <v>90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203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225</v>
      </c>
      <c r="B12" t="s">
        <v>225</v>
      </c>
      <c r="C12" s="14"/>
      <c r="D12" s="14"/>
      <c r="E12" t="s">
        <v>225</v>
      </c>
      <c r="F12" t="s">
        <v>225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230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255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225</v>
      </c>
      <c r="B15" t="s">
        <v>225</v>
      </c>
      <c r="C15" s="14"/>
      <c r="D15" s="14"/>
      <c r="E15" t="s">
        <v>225</v>
      </c>
      <c r="F15" t="s">
        <v>225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256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225</v>
      </c>
      <c r="B17" t="s">
        <v>225</v>
      </c>
      <c r="C17" s="14"/>
      <c r="D17" s="14"/>
      <c r="E17" t="s">
        <v>225</v>
      </c>
      <c r="F17" t="s">
        <v>225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84" t="s">
        <v>232</v>
      </c>
      <c r="B18" s="14"/>
      <c r="C18" s="14"/>
      <c r="D18" s="14"/>
    </row>
    <row r="19" spans="1:12">
      <c r="A19" s="84" t="s">
        <v>249</v>
      </c>
      <c r="B19" s="14"/>
      <c r="C19" s="14"/>
      <c r="D19" s="14"/>
    </row>
    <row r="20" spans="1:12">
      <c r="A20" s="84" t="s">
        <v>250</v>
      </c>
      <c r="B20" s="14"/>
      <c r="C20" s="14"/>
      <c r="D20" s="14"/>
    </row>
    <row r="21" spans="1:12">
      <c r="A21" s="84" t="s">
        <v>251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100"/>
    </row>
    <row r="6" spans="1:54" ht="26.25" customHeight="1">
      <c r="A6" s="98" t="s">
        <v>138</v>
      </c>
      <c r="B6" s="99"/>
      <c r="C6" s="99"/>
      <c r="D6" s="99"/>
      <c r="E6" s="99"/>
      <c r="F6" s="99"/>
      <c r="G6" s="99"/>
      <c r="H6" s="99"/>
      <c r="I6" s="99"/>
      <c r="J6" s="100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0</v>
      </c>
      <c r="F10" s="7"/>
      <c r="G10" s="63">
        <v>0</v>
      </c>
      <c r="H10" s="7"/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203</v>
      </c>
      <c r="B11" s="14"/>
      <c r="E11" s="69">
        <v>0</v>
      </c>
      <c r="G11" s="69">
        <v>0</v>
      </c>
      <c r="I11" s="68">
        <v>0</v>
      </c>
      <c r="J11" s="68">
        <v>0</v>
      </c>
    </row>
    <row r="12" spans="1:54">
      <c r="A12" s="67" t="s">
        <v>585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225</v>
      </c>
      <c r="B13" t="s">
        <v>225</v>
      </c>
      <c r="C13" t="s">
        <v>225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586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225</v>
      </c>
      <c r="B15" t="s">
        <v>225</v>
      </c>
      <c r="C15" t="s">
        <v>225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587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225</v>
      </c>
      <c r="B17" t="s">
        <v>225</v>
      </c>
      <c r="C17" t="s">
        <v>225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588</v>
      </c>
      <c r="B18" s="14"/>
      <c r="E18" s="69">
        <v>0</v>
      </c>
      <c r="G18" s="69">
        <v>0</v>
      </c>
      <c r="I18" s="68">
        <v>0</v>
      </c>
      <c r="J18" s="68">
        <v>0</v>
      </c>
    </row>
    <row r="19" spans="1:10">
      <c r="A19" t="s">
        <v>225</v>
      </c>
      <c r="B19" t="s">
        <v>225</v>
      </c>
      <c r="C19" t="s">
        <v>225</v>
      </c>
      <c r="E19" s="65">
        <v>0</v>
      </c>
      <c r="F19" s="65">
        <v>0</v>
      </c>
      <c r="G19" s="65">
        <v>0</v>
      </c>
      <c r="H19" s="66">
        <v>0</v>
      </c>
      <c r="I19" s="66">
        <v>0</v>
      </c>
      <c r="J19" s="66">
        <v>0</v>
      </c>
    </row>
    <row r="20" spans="1:10">
      <c r="A20" s="67" t="s">
        <v>230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589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225</v>
      </c>
      <c r="B22" t="s">
        <v>225</v>
      </c>
      <c r="C22" t="s">
        <v>225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590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225</v>
      </c>
      <c r="B24" t="s">
        <v>225</v>
      </c>
      <c r="C24" t="s">
        <v>225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591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225</v>
      </c>
      <c r="B26" t="s">
        <v>225</v>
      </c>
      <c r="C26" t="s">
        <v>225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592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225</v>
      </c>
      <c r="B28" t="s">
        <v>225</v>
      </c>
      <c r="C28" t="s">
        <v>225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84" t="s">
        <v>232</v>
      </c>
      <c r="B29" s="14"/>
    </row>
    <row r="30" spans="1:10">
      <c r="A30" s="84" t="s">
        <v>249</v>
      </c>
      <c r="B30" s="14"/>
    </row>
    <row r="31" spans="1:10">
      <c r="A31" s="84" t="s">
        <v>250</v>
      </c>
      <c r="B31" s="14"/>
    </row>
    <row r="32" spans="1:10">
      <c r="A32" s="84" t="s">
        <v>251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58" ht="26.25" customHeight="1">
      <c r="A6" s="98" t="s">
        <v>140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593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8">
      <c r="A12" t="s">
        <v>225</v>
      </c>
      <c r="B12" t="s">
        <v>225</v>
      </c>
      <c r="C12" t="s">
        <v>225</v>
      </c>
      <c r="D12" t="s">
        <v>225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K12" s="66">
        <v>0</v>
      </c>
    </row>
    <row r="13" spans="1:58">
      <c r="A13" s="67" t="s">
        <v>555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225</v>
      </c>
      <c r="B14" t="s">
        <v>225</v>
      </c>
      <c r="C14" t="s">
        <v>225</v>
      </c>
      <c r="D14" t="s">
        <v>225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84" t="s">
        <v>232</v>
      </c>
      <c r="B15" s="14"/>
      <c r="C15" s="14"/>
    </row>
    <row r="16" spans="1:58">
      <c r="A16" s="84" t="s">
        <v>249</v>
      </c>
      <c r="B16" s="14"/>
      <c r="C16" s="14"/>
    </row>
    <row r="17" spans="1:3">
      <c r="A17" s="84" t="s">
        <v>250</v>
      </c>
      <c r="B17" s="14"/>
      <c r="C17" s="14"/>
    </row>
    <row r="18" spans="1:3">
      <c r="A18" s="84" t="s">
        <v>251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51" ht="26.25" customHeight="1">
      <c r="A6" s="98" t="s">
        <v>141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203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556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225</v>
      </c>
      <c r="B13" t="s">
        <v>225</v>
      </c>
      <c r="C13" t="s">
        <v>225</v>
      </c>
      <c r="D13" t="s">
        <v>225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557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225</v>
      </c>
      <c r="B15" t="s">
        <v>225</v>
      </c>
      <c r="C15" t="s">
        <v>225</v>
      </c>
      <c r="D15" t="s">
        <v>225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594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225</v>
      </c>
      <c r="B17" t="s">
        <v>225</v>
      </c>
      <c r="C17" t="s">
        <v>225</v>
      </c>
      <c r="D17" t="s">
        <v>225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558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225</v>
      </c>
      <c r="B19" t="s">
        <v>225</v>
      </c>
      <c r="C19" t="s">
        <v>225</v>
      </c>
      <c r="D19" t="s">
        <v>225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257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225</v>
      </c>
      <c r="B21" t="s">
        <v>225</v>
      </c>
      <c r="C21" t="s">
        <v>225</v>
      </c>
      <c r="D21" t="s">
        <v>225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230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556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225</v>
      </c>
      <c r="B24" t="s">
        <v>225</v>
      </c>
      <c r="C24" t="s">
        <v>225</v>
      </c>
      <c r="D24" t="s">
        <v>225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559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225</v>
      </c>
      <c r="B26" t="s">
        <v>225</v>
      </c>
      <c r="C26" t="s">
        <v>225</v>
      </c>
      <c r="D26" t="s">
        <v>225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558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225</v>
      </c>
      <c r="B28" t="s">
        <v>225</v>
      </c>
      <c r="C28" t="s">
        <v>225</v>
      </c>
      <c r="D28" t="s">
        <v>225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560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225</v>
      </c>
      <c r="B30" t="s">
        <v>225</v>
      </c>
      <c r="C30" t="s">
        <v>225</v>
      </c>
      <c r="D30" t="s">
        <v>225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257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225</v>
      </c>
      <c r="B32" t="s">
        <v>225</v>
      </c>
      <c r="C32" t="s">
        <v>225</v>
      </c>
      <c r="D32" t="s">
        <v>225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84" t="s">
        <v>232</v>
      </c>
      <c r="B33" s="14"/>
      <c r="C33" s="14"/>
    </row>
    <row r="34" spans="1:3">
      <c r="A34" s="84" t="s">
        <v>249</v>
      </c>
      <c r="B34" s="14"/>
      <c r="C34" s="14"/>
    </row>
    <row r="35" spans="1:3">
      <c r="A35" s="84" t="s">
        <v>250</v>
      </c>
      <c r="B35" s="14"/>
      <c r="C35" s="14"/>
    </row>
    <row r="36" spans="1:3">
      <c r="A36" s="84" t="s">
        <v>251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L9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81" t="s">
        <v>46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2" s="16" customFormat="1">
      <c r="A6" s="83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f>I10</f>
        <v>45325.576989742287</v>
      </c>
      <c r="J9" s="64">
        <v>1</v>
      </c>
      <c r="K9" s="64">
        <v>6.2700000000000006E-2</v>
      </c>
    </row>
    <row r="10" spans="1:12">
      <c r="A10" s="67" t="s">
        <v>203</v>
      </c>
      <c r="B10" s="23"/>
      <c r="C10" s="24"/>
      <c r="D10" s="24"/>
      <c r="E10" s="24"/>
      <c r="F10" s="24"/>
      <c r="G10" s="24"/>
      <c r="H10" s="68">
        <v>0</v>
      </c>
      <c r="I10" s="69">
        <f>I11+I14</f>
        <v>45325.576989742287</v>
      </c>
      <c r="J10" s="68">
        <v>1</v>
      </c>
      <c r="K10" s="68">
        <v>6.2700000000000006E-2</v>
      </c>
    </row>
    <row r="11" spans="1:12">
      <c r="A11" s="67" t="s">
        <v>204</v>
      </c>
      <c r="B11" s="23"/>
      <c r="C11" s="24"/>
      <c r="D11" s="24"/>
      <c r="E11" s="24"/>
      <c r="F11" s="24"/>
      <c r="G11" s="24"/>
      <c r="H11" s="68">
        <v>0</v>
      </c>
      <c r="I11" s="69">
        <f>SUM(I12:I13)</f>
        <v>27983.128299999942</v>
      </c>
      <c r="J11" s="68">
        <v>0.6119</v>
      </c>
      <c r="K11" s="68">
        <v>3.8399999999999997E-2</v>
      </c>
    </row>
    <row r="12" spans="1:12">
      <c r="A12" t="s">
        <v>205</v>
      </c>
      <c r="B12" t="s">
        <v>206</v>
      </c>
      <c r="C12" t="s">
        <v>207</v>
      </c>
      <c r="D12" t="s">
        <v>208</v>
      </c>
      <c r="E12" t="s">
        <v>209</v>
      </c>
      <c r="F12" t="s">
        <v>101</v>
      </c>
      <c r="G12" s="66">
        <v>0</v>
      </c>
      <c r="H12" s="66">
        <v>0</v>
      </c>
      <c r="I12" s="65">
        <f>27508.92349+636.086999999941</f>
        <v>28145.010489999942</v>
      </c>
      <c r="J12" s="66">
        <v>0.61560000000000004</v>
      </c>
      <c r="K12" s="66">
        <v>3.8600000000000002E-2</v>
      </c>
    </row>
    <row r="13" spans="1:12">
      <c r="A13" t="s">
        <v>210</v>
      </c>
      <c r="B13" t="s">
        <v>206</v>
      </c>
      <c r="C13" t="s">
        <v>207</v>
      </c>
      <c r="D13" t="s">
        <v>208</v>
      </c>
      <c r="E13" t="s">
        <v>209</v>
      </c>
      <c r="F13" t="s">
        <v>101</v>
      </c>
      <c r="G13" s="66">
        <v>0</v>
      </c>
      <c r="H13" s="66">
        <v>0</v>
      </c>
      <c r="I13" s="65">
        <v>-161.88219000000001</v>
      </c>
      <c r="J13" s="66">
        <v>-3.5999999999999999E-3</v>
      </c>
      <c r="K13" s="66">
        <v>-2.0000000000000001E-4</v>
      </c>
    </row>
    <row r="14" spans="1:12">
      <c r="A14" s="67" t="s">
        <v>211</v>
      </c>
      <c r="C14" s="14"/>
      <c r="H14" s="68">
        <v>0</v>
      </c>
      <c r="I14" s="69">
        <v>17342.448689742341</v>
      </c>
      <c r="J14" s="68">
        <v>0.3881</v>
      </c>
      <c r="K14" s="68">
        <v>2.4299999999999999E-2</v>
      </c>
    </row>
    <row r="15" spans="1:12">
      <c r="A15" t="s">
        <v>212</v>
      </c>
      <c r="B15" t="s">
        <v>213</v>
      </c>
      <c r="C15" t="s">
        <v>207</v>
      </c>
      <c r="D15" t="s">
        <v>208</v>
      </c>
      <c r="E15" t="s">
        <v>209</v>
      </c>
      <c r="F15" t="s">
        <v>109</v>
      </c>
      <c r="G15" s="66">
        <v>0</v>
      </c>
      <c r="H15" s="66">
        <v>0</v>
      </c>
      <c r="I15" s="65">
        <v>270.21064929200003</v>
      </c>
      <c r="J15" s="66">
        <v>6.0000000000000001E-3</v>
      </c>
      <c r="K15" s="66">
        <v>4.0000000000000002E-4</v>
      </c>
    </row>
    <row r="16" spans="1:12">
      <c r="A16" t="s">
        <v>214</v>
      </c>
      <c r="B16" t="s">
        <v>215</v>
      </c>
      <c r="C16" t="s">
        <v>207</v>
      </c>
      <c r="D16" t="s">
        <v>208</v>
      </c>
      <c r="E16" t="s">
        <v>209</v>
      </c>
      <c r="F16" t="s">
        <v>105</v>
      </c>
      <c r="G16" s="66">
        <v>0</v>
      </c>
      <c r="H16" s="66">
        <v>0</v>
      </c>
      <c r="I16" s="65">
        <v>14412.35294472</v>
      </c>
      <c r="J16" s="66">
        <v>0.32250000000000001</v>
      </c>
      <c r="K16" s="66">
        <v>2.0199999999999999E-2</v>
      </c>
    </row>
    <row r="17" spans="1:11">
      <c r="A17" t="s">
        <v>216</v>
      </c>
      <c r="B17" t="s">
        <v>217</v>
      </c>
      <c r="C17" t="s">
        <v>207</v>
      </c>
      <c r="D17" t="s">
        <v>208</v>
      </c>
      <c r="E17" t="s">
        <v>209</v>
      </c>
      <c r="F17" t="s">
        <v>202</v>
      </c>
      <c r="G17" s="66">
        <v>0</v>
      </c>
      <c r="H17" s="66">
        <v>0</v>
      </c>
      <c r="I17" s="65">
        <v>2377.10844984</v>
      </c>
      <c r="J17" s="66">
        <v>5.3199999999999997E-2</v>
      </c>
      <c r="K17" s="66">
        <v>3.3E-3</v>
      </c>
    </row>
    <row r="18" spans="1:11">
      <c r="A18" t="s">
        <v>218</v>
      </c>
      <c r="B18" t="s">
        <v>219</v>
      </c>
      <c r="C18" t="s">
        <v>207</v>
      </c>
      <c r="D18" t="s">
        <v>208</v>
      </c>
      <c r="E18" t="s">
        <v>209</v>
      </c>
      <c r="F18" t="s">
        <v>201</v>
      </c>
      <c r="G18" s="66">
        <v>0</v>
      </c>
      <c r="H18" s="66">
        <v>0</v>
      </c>
      <c r="I18" s="65">
        <v>-1770.4922036636599</v>
      </c>
      <c r="J18" s="66">
        <v>-3.9600000000000003E-2</v>
      </c>
      <c r="K18" s="66">
        <v>-2.5000000000000001E-3</v>
      </c>
    </row>
    <row r="19" spans="1:11">
      <c r="A19" t="s">
        <v>220</v>
      </c>
      <c r="B19" t="s">
        <v>221</v>
      </c>
      <c r="C19" t="s">
        <v>207</v>
      </c>
      <c r="D19" t="s">
        <v>208</v>
      </c>
      <c r="E19" t="s">
        <v>209</v>
      </c>
      <c r="F19" t="s">
        <v>200</v>
      </c>
      <c r="G19" s="66">
        <v>0</v>
      </c>
      <c r="H19" s="66">
        <v>0</v>
      </c>
      <c r="I19" s="65">
        <v>0.16914927399999999</v>
      </c>
      <c r="J19" s="66">
        <v>0</v>
      </c>
      <c r="K19" s="66">
        <v>0</v>
      </c>
    </row>
    <row r="20" spans="1:11">
      <c r="A20" t="s">
        <v>222</v>
      </c>
      <c r="B20" t="s">
        <v>223</v>
      </c>
      <c r="C20" t="s">
        <v>207</v>
      </c>
      <c r="D20" t="s">
        <v>208</v>
      </c>
      <c r="E20" t="s">
        <v>209</v>
      </c>
      <c r="F20" t="s">
        <v>199</v>
      </c>
      <c r="G20" s="66">
        <v>0</v>
      </c>
      <c r="H20" s="66">
        <v>0</v>
      </c>
      <c r="I20" s="65">
        <v>2053.09970028</v>
      </c>
      <c r="J20" s="66">
        <v>4.5900000000000003E-2</v>
      </c>
      <c r="K20" s="66">
        <v>2.8999999999999998E-3</v>
      </c>
    </row>
    <row r="21" spans="1:11">
      <c r="A21" s="67" t="s">
        <v>224</v>
      </c>
      <c r="C21" s="14"/>
      <c r="H21" s="68">
        <v>0</v>
      </c>
      <c r="I21" s="69">
        <v>0</v>
      </c>
      <c r="J21" s="68">
        <v>0</v>
      </c>
      <c r="K21" s="68">
        <v>0</v>
      </c>
    </row>
    <row r="22" spans="1:11">
      <c r="A22" t="s">
        <v>225</v>
      </c>
      <c r="B22" t="s">
        <v>225</v>
      </c>
      <c r="C22" s="14"/>
      <c r="D22" t="s">
        <v>225</v>
      </c>
      <c r="F22" t="s">
        <v>225</v>
      </c>
      <c r="G22" s="66">
        <v>0</v>
      </c>
      <c r="H22" s="66">
        <v>0</v>
      </c>
      <c r="I22" s="65">
        <v>0</v>
      </c>
      <c r="J22" s="66">
        <v>0</v>
      </c>
      <c r="K22" s="66">
        <v>0</v>
      </c>
    </row>
    <row r="23" spans="1:11">
      <c r="A23" s="67" t="s">
        <v>226</v>
      </c>
      <c r="C23" s="14"/>
      <c r="H23" s="68">
        <v>0</v>
      </c>
      <c r="I23" s="69">
        <v>0</v>
      </c>
      <c r="J23" s="68">
        <v>0</v>
      </c>
      <c r="K23" s="68">
        <v>0</v>
      </c>
    </row>
    <row r="24" spans="1:11">
      <c r="A24" t="s">
        <v>225</v>
      </c>
      <c r="B24" t="s">
        <v>225</v>
      </c>
      <c r="C24" s="14"/>
      <c r="D24" t="s">
        <v>225</v>
      </c>
      <c r="F24" t="s">
        <v>225</v>
      </c>
      <c r="G24" s="66">
        <v>0</v>
      </c>
      <c r="H24" s="66">
        <v>0</v>
      </c>
      <c r="I24" s="65">
        <v>0</v>
      </c>
      <c r="J24" s="66">
        <v>0</v>
      </c>
      <c r="K24" s="66">
        <v>0</v>
      </c>
    </row>
    <row r="25" spans="1:11">
      <c r="A25" s="67" t="s">
        <v>227</v>
      </c>
      <c r="C25" s="14"/>
      <c r="H25" s="68">
        <v>0</v>
      </c>
      <c r="I25" s="69">
        <v>0</v>
      </c>
      <c r="J25" s="68">
        <v>0</v>
      </c>
      <c r="K25" s="68">
        <v>0</v>
      </c>
    </row>
    <row r="26" spans="1:11">
      <c r="A26" t="s">
        <v>225</v>
      </c>
      <c r="B26" t="s">
        <v>225</v>
      </c>
      <c r="C26" s="14"/>
      <c r="D26" t="s">
        <v>225</v>
      </c>
      <c r="F26" t="s">
        <v>225</v>
      </c>
      <c r="G26" s="66">
        <v>0</v>
      </c>
      <c r="H26" s="66">
        <v>0</v>
      </c>
      <c r="I26" s="65">
        <v>0</v>
      </c>
      <c r="J26" s="66">
        <v>0</v>
      </c>
      <c r="K26" s="66">
        <v>0</v>
      </c>
    </row>
    <row r="27" spans="1:11">
      <c r="A27" s="67" t="s">
        <v>228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225</v>
      </c>
      <c r="B28" t="s">
        <v>225</v>
      </c>
      <c r="C28" s="14"/>
      <c r="D28" t="s">
        <v>225</v>
      </c>
      <c r="F28" t="s">
        <v>225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229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225</v>
      </c>
      <c r="B30" t="s">
        <v>225</v>
      </c>
      <c r="C30" s="14"/>
      <c r="D30" t="s">
        <v>225</v>
      </c>
      <c r="F30" t="s">
        <v>225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s="67" t="s">
        <v>230</v>
      </c>
      <c r="C31" s="14"/>
      <c r="H31" s="68">
        <v>0</v>
      </c>
      <c r="I31" s="69">
        <v>0</v>
      </c>
      <c r="J31" s="68">
        <v>0</v>
      </c>
      <c r="K31" s="68">
        <v>0</v>
      </c>
    </row>
    <row r="32" spans="1:11">
      <c r="A32" s="67" t="s">
        <v>231</v>
      </c>
      <c r="C32" s="14"/>
      <c r="H32" s="68">
        <v>0</v>
      </c>
      <c r="I32" s="69">
        <v>0</v>
      </c>
      <c r="J32" s="68">
        <v>0</v>
      </c>
      <c r="K32" s="68">
        <v>0</v>
      </c>
    </row>
    <row r="33" spans="1:11">
      <c r="A33" t="s">
        <v>225</v>
      </c>
      <c r="B33" t="s">
        <v>225</v>
      </c>
      <c r="C33" s="14"/>
      <c r="D33" t="s">
        <v>225</v>
      </c>
      <c r="F33" t="s">
        <v>225</v>
      </c>
      <c r="G33" s="66">
        <v>0</v>
      </c>
      <c r="H33" s="66">
        <v>0</v>
      </c>
      <c r="I33" s="65">
        <v>0</v>
      </c>
      <c r="J33" s="66">
        <v>0</v>
      </c>
      <c r="K33" s="66">
        <v>0</v>
      </c>
    </row>
    <row r="34" spans="1:11">
      <c r="A34" s="67" t="s">
        <v>229</v>
      </c>
      <c r="C34" s="14"/>
      <c r="H34" s="68">
        <v>0</v>
      </c>
      <c r="I34" s="69">
        <v>0</v>
      </c>
      <c r="J34" s="68">
        <v>0</v>
      </c>
      <c r="K34" s="68">
        <v>0</v>
      </c>
    </row>
    <row r="35" spans="1:11">
      <c r="A35" t="s">
        <v>225</v>
      </c>
      <c r="B35" t="s">
        <v>225</v>
      </c>
      <c r="C35" s="14"/>
      <c r="D35" t="s">
        <v>225</v>
      </c>
      <c r="F35" t="s">
        <v>225</v>
      </c>
      <c r="G35" s="66">
        <v>0</v>
      </c>
      <c r="H35" s="66">
        <v>0</v>
      </c>
      <c r="I35" s="65">
        <v>0</v>
      </c>
      <c r="J35" s="66">
        <v>0</v>
      </c>
      <c r="K35" s="66">
        <v>0</v>
      </c>
    </row>
    <row r="36" spans="1:11">
      <c r="A36" t="s">
        <v>232</v>
      </c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100"/>
    </row>
    <row r="6" spans="1:48" ht="26.25" customHeight="1">
      <c r="A6" s="98" t="s">
        <v>142</v>
      </c>
      <c r="B6" s="99"/>
      <c r="C6" s="99"/>
      <c r="D6" s="99"/>
      <c r="E6" s="99"/>
      <c r="F6" s="99"/>
      <c r="G6" s="99"/>
      <c r="H6" s="99"/>
      <c r="I6" s="99"/>
      <c r="J6" s="100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-51726019.780000001</v>
      </c>
      <c r="G10" s="7"/>
      <c r="H10" s="63">
        <v>-2054.4929195590853</v>
      </c>
      <c r="I10" s="64">
        <v>1</v>
      </c>
      <c r="J10" s="64">
        <v>-2.8999999999999998E-3</v>
      </c>
      <c r="AV10" s="14"/>
    </row>
    <row r="11" spans="1:48">
      <c r="A11" s="67" t="s">
        <v>203</v>
      </c>
      <c r="B11" s="14"/>
      <c r="C11" s="14"/>
      <c r="F11" s="69">
        <v>-51726019.780000001</v>
      </c>
      <c r="H11" s="69">
        <v>-2054.4929195590853</v>
      </c>
      <c r="I11" s="68">
        <v>1</v>
      </c>
      <c r="J11" s="68">
        <v>-2.8999999999999998E-3</v>
      </c>
    </row>
    <row r="12" spans="1:48">
      <c r="A12" s="67" t="s">
        <v>556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225</v>
      </c>
      <c r="B13" t="s">
        <v>225</v>
      </c>
      <c r="C13" t="s">
        <v>225</v>
      </c>
      <c r="D13" t="s">
        <v>225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557</v>
      </c>
      <c r="B14" s="14"/>
      <c r="C14" s="14"/>
      <c r="F14" s="69">
        <v>-51726019.780000001</v>
      </c>
      <c r="H14" s="69">
        <v>-2054.4929195590853</v>
      </c>
      <c r="I14" s="68">
        <v>1</v>
      </c>
      <c r="J14" s="68">
        <v>-2.8999999999999998E-3</v>
      </c>
    </row>
    <row r="15" spans="1:48">
      <c r="A15" t="s">
        <v>595</v>
      </c>
      <c r="B15" t="s">
        <v>596</v>
      </c>
      <c r="C15" t="s">
        <v>122</v>
      </c>
      <c r="D15" t="s">
        <v>105</v>
      </c>
      <c r="E15" t="s">
        <v>597</v>
      </c>
      <c r="F15" s="65">
        <v>-2750000</v>
      </c>
      <c r="G15" s="65">
        <v>6.363291334836509</v>
      </c>
      <c r="H15" s="65">
        <v>-174.99051170800399</v>
      </c>
      <c r="I15" s="66">
        <v>8.5199999999999998E-2</v>
      </c>
      <c r="J15" s="66">
        <v>-2.0000000000000001E-4</v>
      </c>
    </row>
    <row r="16" spans="1:48">
      <c r="A16" t="s">
        <v>598</v>
      </c>
      <c r="B16" t="s">
        <v>599</v>
      </c>
      <c r="C16" t="s">
        <v>122</v>
      </c>
      <c r="D16" t="s">
        <v>105</v>
      </c>
      <c r="E16" t="s">
        <v>600</v>
      </c>
      <c r="F16" s="65">
        <v>-15500000</v>
      </c>
      <c r="G16" s="65">
        <v>4.0631362655306518</v>
      </c>
      <c r="H16" s="65">
        <v>-629.78612115725105</v>
      </c>
      <c r="I16" s="66">
        <v>0.30649999999999999</v>
      </c>
      <c r="J16" s="66">
        <v>-8.9999999999999998E-4</v>
      </c>
    </row>
    <row r="17" spans="1:10">
      <c r="A17" t="s">
        <v>601</v>
      </c>
      <c r="B17" t="s">
        <v>602</v>
      </c>
      <c r="C17" t="s">
        <v>122</v>
      </c>
      <c r="D17" t="s">
        <v>105</v>
      </c>
      <c r="E17" t="s">
        <v>603</v>
      </c>
      <c r="F17" s="65">
        <v>-6250000</v>
      </c>
      <c r="G17" s="65">
        <v>9.0634722697806875</v>
      </c>
      <c r="H17" s="65">
        <v>-566.46701686129302</v>
      </c>
      <c r="I17" s="66">
        <v>0.2757</v>
      </c>
      <c r="J17" s="66">
        <v>-8.0000000000000004E-4</v>
      </c>
    </row>
    <row r="18" spans="1:10">
      <c r="A18" t="s">
        <v>604</v>
      </c>
      <c r="B18" t="s">
        <v>605</v>
      </c>
      <c r="C18" t="s">
        <v>122</v>
      </c>
      <c r="D18" t="s">
        <v>105</v>
      </c>
      <c r="E18" t="s">
        <v>606</v>
      </c>
      <c r="F18" s="65">
        <v>-1500000</v>
      </c>
      <c r="G18" s="65">
        <v>4.3431536362081671</v>
      </c>
      <c r="H18" s="65">
        <v>-65.147304543122502</v>
      </c>
      <c r="I18" s="66">
        <v>3.1699999999999999E-2</v>
      </c>
      <c r="J18" s="66">
        <v>-1E-4</v>
      </c>
    </row>
    <row r="19" spans="1:10">
      <c r="A19" t="s">
        <v>607</v>
      </c>
      <c r="B19" t="s">
        <v>608</v>
      </c>
      <c r="C19" t="s">
        <v>122</v>
      </c>
      <c r="D19" t="s">
        <v>105</v>
      </c>
      <c r="E19" t="s">
        <v>606</v>
      </c>
      <c r="F19" s="65">
        <v>-6900000</v>
      </c>
      <c r="G19" s="65">
        <v>4.063136223754551</v>
      </c>
      <c r="H19" s="65">
        <v>-280.35639943906398</v>
      </c>
      <c r="I19" s="66">
        <v>0.13650000000000001</v>
      </c>
      <c r="J19" s="66">
        <v>-4.0000000000000002E-4</v>
      </c>
    </row>
    <row r="20" spans="1:10">
      <c r="A20" t="s">
        <v>609</v>
      </c>
      <c r="B20" t="s">
        <v>610</v>
      </c>
      <c r="C20" t="s">
        <v>122</v>
      </c>
      <c r="D20" t="s">
        <v>105</v>
      </c>
      <c r="E20" t="s">
        <v>611</v>
      </c>
      <c r="F20" s="65">
        <v>-4750000</v>
      </c>
      <c r="G20" s="65">
        <v>4.0631364404564838</v>
      </c>
      <c r="H20" s="65">
        <v>-192.998980921683</v>
      </c>
      <c r="I20" s="66">
        <v>9.3899999999999997E-2</v>
      </c>
      <c r="J20" s="66">
        <v>-2.9999999999999997E-4</v>
      </c>
    </row>
    <row r="21" spans="1:10">
      <c r="A21" t="s">
        <v>612</v>
      </c>
      <c r="B21" t="s">
        <v>613</v>
      </c>
      <c r="C21" t="s">
        <v>122</v>
      </c>
      <c r="D21" t="s">
        <v>105</v>
      </c>
      <c r="E21" t="s">
        <v>614</v>
      </c>
      <c r="F21" s="65">
        <v>-3600000</v>
      </c>
      <c r="G21" s="65">
        <v>2.8430538946545001</v>
      </c>
      <c r="H21" s="65">
        <v>-102.349940207562</v>
      </c>
      <c r="I21" s="66">
        <v>4.9799999999999997E-2</v>
      </c>
      <c r="J21" s="66">
        <v>-1E-4</v>
      </c>
    </row>
    <row r="22" spans="1:10">
      <c r="A22" t="s">
        <v>615</v>
      </c>
      <c r="B22" t="s">
        <v>616</v>
      </c>
      <c r="C22" t="s">
        <v>122</v>
      </c>
      <c r="D22" t="s">
        <v>105</v>
      </c>
      <c r="E22" t="s">
        <v>617</v>
      </c>
      <c r="F22" s="65">
        <v>-4125000</v>
      </c>
      <c r="G22" s="65">
        <v>2.4230255402067322</v>
      </c>
      <c r="H22" s="65">
        <v>-99.9498035335277</v>
      </c>
      <c r="I22" s="66">
        <v>4.8599999999999997E-2</v>
      </c>
      <c r="J22" s="66">
        <v>-1E-4</v>
      </c>
    </row>
    <row r="23" spans="1:10">
      <c r="A23" t="s">
        <v>618</v>
      </c>
      <c r="B23" t="s">
        <v>619</v>
      </c>
      <c r="C23" t="s">
        <v>122</v>
      </c>
      <c r="D23" t="s">
        <v>105</v>
      </c>
      <c r="E23" t="s">
        <v>620</v>
      </c>
      <c r="F23" s="65">
        <v>-5800000</v>
      </c>
      <c r="G23" s="65">
        <v>-0.93720016784135174</v>
      </c>
      <c r="H23" s="65">
        <v>54.357609734798402</v>
      </c>
      <c r="I23" s="66">
        <v>-2.6499999999999999E-2</v>
      </c>
      <c r="J23" s="66">
        <v>1E-4</v>
      </c>
    </row>
    <row r="24" spans="1:10">
      <c r="A24" t="s">
        <v>621</v>
      </c>
      <c r="B24" t="s">
        <v>622</v>
      </c>
      <c r="C24" t="s">
        <v>122</v>
      </c>
      <c r="D24" t="s">
        <v>199</v>
      </c>
      <c r="E24" t="s">
        <v>623</v>
      </c>
      <c r="F24" s="65">
        <v>-551019.78</v>
      </c>
      <c r="G24" s="65">
        <v>-0.57993364187820629</v>
      </c>
      <c r="H24" s="65">
        <v>3.19554907762328</v>
      </c>
      <c r="I24" s="66">
        <v>-1.6000000000000001E-3</v>
      </c>
      <c r="J24" s="66">
        <v>0</v>
      </c>
    </row>
    <row r="25" spans="1:10">
      <c r="A25" s="67" t="s">
        <v>594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225</v>
      </c>
      <c r="B26" t="s">
        <v>225</v>
      </c>
      <c r="C26" t="s">
        <v>225</v>
      </c>
      <c r="D26" t="s">
        <v>225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558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225</v>
      </c>
      <c r="B28" t="s">
        <v>225</v>
      </c>
      <c r="C28" t="s">
        <v>225</v>
      </c>
      <c r="D28" t="s">
        <v>225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257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225</v>
      </c>
      <c r="B30" t="s">
        <v>225</v>
      </c>
      <c r="C30" t="s">
        <v>225</v>
      </c>
      <c r="D30" t="s">
        <v>225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67" t="s">
        <v>230</v>
      </c>
      <c r="B31" s="14"/>
      <c r="C31" s="14"/>
      <c r="F31" s="69">
        <v>0</v>
      </c>
      <c r="H31" s="69">
        <v>0</v>
      </c>
      <c r="I31" s="68">
        <v>0</v>
      </c>
      <c r="J31" s="68">
        <v>0</v>
      </c>
    </row>
    <row r="32" spans="1:10">
      <c r="A32" s="67" t="s">
        <v>556</v>
      </c>
      <c r="B32" s="14"/>
      <c r="C32" s="14"/>
      <c r="F32" s="69">
        <v>0</v>
      </c>
      <c r="H32" s="69">
        <v>0</v>
      </c>
      <c r="I32" s="68">
        <v>0</v>
      </c>
      <c r="J32" s="68">
        <v>0</v>
      </c>
    </row>
    <row r="33" spans="1:10">
      <c r="A33" t="s">
        <v>225</v>
      </c>
      <c r="B33" t="s">
        <v>225</v>
      </c>
      <c r="C33" t="s">
        <v>225</v>
      </c>
      <c r="D33" t="s">
        <v>225</v>
      </c>
      <c r="F33" s="65">
        <v>0</v>
      </c>
      <c r="G33" s="65">
        <v>0</v>
      </c>
      <c r="H33" s="65">
        <v>0</v>
      </c>
      <c r="I33" s="66">
        <v>0</v>
      </c>
      <c r="J33" s="66">
        <v>0</v>
      </c>
    </row>
    <row r="34" spans="1:10">
      <c r="A34" s="67" t="s">
        <v>559</v>
      </c>
      <c r="B34" s="14"/>
      <c r="C34" s="14"/>
      <c r="F34" s="69">
        <v>0</v>
      </c>
      <c r="H34" s="69">
        <v>0</v>
      </c>
      <c r="I34" s="68">
        <v>0</v>
      </c>
      <c r="J34" s="68">
        <v>0</v>
      </c>
    </row>
    <row r="35" spans="1:10">
      <c r="A35" t="s">
        <v>225</v>
      </c>
      <c r="B35" t="s">
        <v>225</v>
      </c>
      <c r="C35" t="s">
        <v>225</v>
      </c>
      <c r="D35" t="s">
        <v>225</v>
      </c>
      <c r="F35" s="65">
        <v>0</v>
      </c>
      <c r="G35" s="65">
        <v>0</v>
      </c>
      <c r="H35" s="65">
        <v>0</v>
      </c>
      <c r="I35" s="66">
        <v>0</v>
      </c>
      <c r="J35" s="66">
        <v>0</v>
      </c>
    </row>
    <row r="36" spans="1:10">
      <c r="A36" s="67" t="s">
        <v>558</v>
      </c>
      <c r="B36" s="14"/>
      <c r="C36" s="14"/>
      <c r="F36" s="69">
        <v>0</v>
      </c>
      <c r="H36" s="69">
        <v>0</v>
      </c>
      <c r="I36" s="68">
        <v>0</v>
      </c>
      <c r="J36" s="68">
        <v>0</v>
      </c>
    </row>
    <row r="37" spans="1:10">
      <c r="A37" t="s">
        <v>225</v>
      </c>
      <c r="B37" t="s">
        <v>225</v>
      </c>
      <c r="C37" t="s">
        <v>225</v>
      </c>
      <c r="D37" t="s">
        <v>225</v>
      </c>
      <c r="F37" s="65">
        <v>0</v>
      </c>
      <c r="G37" s="65">
        <v>0</v>
      </c>
      <c r="H37" s="65">
        <v>0</v>
      </c>
      <c r="I37" s="66">
        <v>0</v>
      </c>
      <c r="J37" s="66">
        <v>0</v>
      </c>
    </row>
    <row r="38" spans="1:10">
      <c r="A38" s="67" t="s">
        <v>257</v>
      </c>
      <c r="B38" s="14"/>
      <c r="C38" s="14"/>
      <c r="F38" s="69">
        <v>0</v>
      </c>
      <c r="H38" s="69">
        <v>0</v>
      </c>
      <c r="I38" s="68">
        <v>0</v>
      </c>
      <c r="J38" s="68">
        <v>0</v>
      </c>
    </row>
    <row r="39" spans="1:10">
      <c r="A39" t="s">
        <v>225</v>
      </c>
      <c r="B39" t="s">
        <v>225</v>
      </c>
      <c r="C39" t="s">
        <v>225</v>
      </c>
      <c r="D39" t="s">
        <v>225</v>
      </c>
      <c r="F39" s="65">
        <v>0</v>
      </c>
      <c r="G39" s="65">
        <v>0</v>
      </c>
      <c r="H39" s="65">
        <v>0</v>
      </c>
      <c r="I39" s="66">
        <v>0</v>
      </c>
      <c r="J39" s="66">
        <v>0</v>
      </c>
    </row>
    <row r="40" spans="1:10">
      <c r="A40" s="84" t="s">
        <v>232</v>
      </c>
      <c r="B40" s="14"/>
      <c r="C40" s="14"/>
    </row>
    <row r="41" spans="1:10">
      <c r="A41" s="84" t="s">
        <v>249</v>
      </c>
      <c r="B41" s="14"/>
      <c r="C41" s="14"/>
    </row>
    <row r="42" spans="1:10">
      <c r="A42" s="84" t="s">
        <v>250</v>
      </c>
      <c r="B42" s="14"/>
      <c r="C42" s="14"/>
    </row>
    <row r="43" spans="1:10">
      <c r="A43" s="84" t="s">
        <v>251</v>
      </c>
      <c r="B43" s="14"/>
      <c r="C43" s="14"/>
    </row>
    <row r="44" spans="1:10" hidden="1">
      <c r="B44" s="14"/>
      <c r="C44" s="14"/>
    </row>
    <row r="45" spans="1:10" hidden="1">
      <c r="B45" s="14"/>
      <c r="C45" s="14"/>
    </row>
    <row r="46" spans="1:10" hidden="1">
      <c r="B46" s="14"/>
      <c r="C46" s="14"/>
    </row>
    <row r="47" spans="1:10" hidden="1">
      <c r="B47" s="14"/>
      <c r="C47" s="14"/>
    </row>
    <row r="48" spans="1:10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</row>
    <row r="6" spans="1:77" ht="26.25" customHeight="1">
      <c r="A6" s="98" t="s">
        <v>144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203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569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225</v>
      </c>
      <c r="B13" t="s">
        <v>225</v>
      </c>
      <c r="C13" s="14"/>
      <c r="D13" t="s">
        <v>225</v>
      </c>
      <c r="G13" s="65">
        <v>0</v>
      </c>
      <c r="H13" t="s">
        <v>225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570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225</v>
      </c>
      <c r="B15" t="s">
        <v>225</v>
      </c>
      <c r="C15" s="14"/>
      <c r="D15" t="s">
        <v>225</v>
      </c>
      <c r="G15" s="65">
        <v>0</v>
      </c>
      <c r="H15" t="s">
        <v>225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571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572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225</v>
      </c>
      <c r="B18" t="s">
        <v>225</v>
      </c>
      <c r="C18" s="14"/>
      <c r="D18" t="s">
        <v>225</v>
      </c>
      <c r="G18" s="65">
        <v>0</v>
      </c>
      <c r="H18" t="s">
        <v>225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573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225</v>
      </c>
      <c r="B20" t="s">
        <v>225</v>
      </c>
      <c r="C20" s="14"/>
      <c r="D20" t="s">
        <v>225</v>
      </c>
      <c r="G20" s="65">
        <v>0</v>
      </c>
      <c r="H20" t="s">
        <v>225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574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225</v>
      </c>
      <c r="B22" t="s">
        <v>225</v>
      </c>
      <c r="C22" s="14"/>
      <c r="D22" t="s">
        <v>225</v>
      </c>
      <c r="G22" s="65">
        <v>0</v>
      </c>
      <c r="H22" t="s">
        <v>225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575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225</v>
      </c>
      <c r="B24" t="s">
        <v>225</v>
      </c>
      <c r="C24" s="14"/>
      <c r="D24" t="s">
        <v>225</v>
      </c>
      <c r="G24" s="65">
        <v>0</v>
      </c>
      <c r="H24" t="s">
        <v>225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230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569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225</v>
      </c>
      <c r="B27" t="s">
        <v>225</v>
      </c>
      <c r="C27" s="14"/>
      <c r="D27" t="s">
        <v>225</v>
      </c>
      <c r="G27" s="65">
        <v>0</v>
      </c>
      <c r="H27" t="s">
        <v>225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570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225</v>
      </c>
      <c r="B29" t="s">
        <v>225</v>
      </c>
      <c r="C29" s="14"/>
      <c r="D29" t="s">
        <v>225</v>
      </c>
      <c r="G29" s="65">
        <v>0</v>
      </c>
      <c r="H29" t="s">
        <v>225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571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572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225</v>
      </c>
      <c r="B32" t="s">
        <v>225</v>
      </c>
      <c r="C32" s="14"/>
      <c r="D32" t="s">
        <v>225</v>
      </c>
      <c r="G32" s="65">
        <v>0</v>
      </c>
      <c r="H32" t="s">
        <v>225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573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225</v>
      </c>
      <c r="B34" t="s">
        <v>225</v>
      </c>
      <c r="C34" s="14"/>
      <c r="D34" t="s">
        <v>225</v>
      </c>
      <c r="G34" s="65">
        <v>0</v>
      </c>
      <c r="H34" t="s">
        <v>225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574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225</v>
      </c>
      <c r="B36" t="s">
        <v>225</v>
      </c>
      <c r="C36" s="14"/>
      <c r="D36" t="s">
        <v>225</v>
      </c>
      <c r="G36" s="65">
        <v>0</v>
      </c>
      <c r="H36" t="s">
        <v>225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575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225</v>
      </c>
      <c r="B38" t="s">
        <v>225</v>
      </c>
      <c r="C38" s="14"/>
      <c r="D38" t="s">
        <v>225</v>
      </c>
      <c r="G38" s="65">
        <v>0</v>
      </c>
      <c r="H38" t="s">
        <v>225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4" t="s">
        <v>232</v>
      </c>
      <c r="C39" s="14"/>
    </row>
    <row r="40" spans="1:16">
      <c r="A40" s="84" t="s">
        <v>249</v>
      </c>
      <c r="C40" s="14"/>
    </row>
    <row r="41" spans="1:16">
      <c r="A41" s="84" t="s">
        <v>250</v>
      </c>
      <c r="C41" s="14"/>
    </row>
    <row r="42" spans="1:16">
      <c r="A42" s="84" t="s">
        <v>251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4"/>
  <sheetViews>
    <sheetView rightToLeft="1" topLeftCell="A3" workbookViewId="0">
      <selection activeCell="A43" sqref="A43:XFD104857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57" width="0" style="14" hidden="1" customWidth="1"/>
    <col min="58" max="59" width="9.140625" style="14" customWidth="1"/>
    <col min="60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8" t="s">
        <v>145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100"/>
    </row>
    <row r="6" spans="1:59" s="16" customFormat="1" ht="36">
      <c r="A6" s="40" t="s">
        <v>95</v>
      </c>
      <c r="B6" s="41" t="s">
        <v>146</v>
      </c>
      <c r="C6" s="41" t="s">
        <v>48</v>
      </c>
      <c r="D6" s="101" t="s">
        <v>49</v>
      </c>
      <c r="E6" s="101" t="s">
        <v>50</v>
      </c>
      <c r="F6" s="101" t="s">
        <v>70</v>
      </c>
      <c r="G6" s="101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101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7"/>
      <c r="M9" s="63">
        <v>0</v>
      </c>
      <c r="N9" s="7"/>
      <c r="O9" s="63">
        <v>0</v>
      </c>
      <c r="P9" s="64">
        <v>0</v>
      </c>
      <c r="Q9" s="64">
        <v>0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203</v>
      </c>
      <c r="H10" s="69">
        <v>0</v>
      </c>
      <c r="L10" s="68">
        <v>0</v>
      </c>
      <c r="M10" s="69">
        <v>0</v>
      </c>
      <c r="O10" s="69">
        <v>0</v>
      </c>
      <c r="P10" s="68">
        <v>0</v>
      </c>
      <c r="Q10" s="68">
        <v>0</v>
      </c>
    </row>
    <row r="11" spans="1:59">
      <c r="A11" s="67" t="s">
        <v>624</v>
      </c>
      <c r="H11" s="69">
        <v>0</v>
      </c>
      <c r="L11" s="68">
        <v>0</v>
      </c>
      <c r="M11" s="69">
        <v>0</v>
      </c>
      <c r="O11" s="69">
        <v>0</v>
      </c>
      <c r="P11" s="68">
        <v>0</v>
      </c>
      <c r="Q11" s="68">
        <v>0</v>
      </c>
    </row>
    <row r="12" spans="1:59">
      <c r="A12" t="s">
        <v>225</v>
      </c>
      <c r="C12" t="s">
        <v>225</v>
      </c>
      <c r="E12" t="s">
        <v>225</v>
      </c>
      <c r="H12" s="65">
        <v>0</v>
      </c>
      <c r="I12" t="s">
        <v>225</v>
      </c>
      <c r="J12" t="s">
        <v>225</v>
      </c>
      <c r="K12" s="66">
        <v>0</v>
      </c>
      <c r="L12" s="66">
        <v>0</v>
      </c>
      <c r="M12" s="65">
        <v>0</v>
      </c>
      <c r="N12" s="65">
        <v>0</v>
      </c>
      <c r="O12" s="65">
        <v>0</v>
      </c>
      <c r="P12" s="66">
        <v>0</v>
      </c>
      <c r="Q12" s="66">
        <v>0</v>
      </c>
    </row>
    <row r="13" spans="1:59">
      <c r="A13" s="67" t="s">
        <v>625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225</v>
      </c>
      <c r="C14" t="s">
        <v>225</v>
      </c>
      <c r="E14" t="s">
        <v>225</v>
      </c>
      <c r="H14" s="65">
        <v>0</v>
      </c>
      <c r="I14" t="s">
        <v>225</v>
      </c>
      <c r="J14" t="s">
        <v>225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626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225</v>
      </c>
      <c r="C16" t="s">
        <v>225</v>
      </c>
      <c r="E16" t="s">
        <v>225</v>
      </c>
      <c r="H16" s="65">
        <v>0</v>
      </c>
      <c r="I16" t="s">
        <v>225</v>
      </c>
      <c r="J16" t="s">
        <v>225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627</v>
      </c>
      <c r="H17" s="69">
        <v>0</v>
      </c>
      <c r="L17" s="68">
        <v>0</v>
      </c>
      <c r="M17" s="69">
        <v>0</v>
      </c>
      <c r="O17" s="69">
        <v>0</v>
      </c>
      <c r="P17" s="68">
        <v>0</v>
      </c>
      <c r="Q17" s="68">
        <v>0</v>
      </c>
    </row>
    <row r="18" spans="1:17">
      <c r="A18" t="s">
        <v>225</v>
      </c>
      <c r="C18" t="s">
        <v>225</v>
      </c>
      <c r="E18" t="s">
        <v>225</v>
      </c>
      <c r="H18" s="65">
        <v>0</v>
      </c>
      <c r="I18" t="s">
        <v>225</v>
      </c>
      <c r="J18" t="s">
        <v>225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</row>
    <row r="19" spans="1:17">
      <c r="A19" s="67" t="s">
        <v>628</v>
      </c>
      <c r="H19" s="69">
        <v>0</v>
      </c>
      <c r="L19" s="68">
        <v>0</v>
      </c>
      <c r="M19" s="69">
        <v>0</v>
      </c>
      <c r="O19" s="69">
        <v>0</v>
      </c>
      <c r="P19" s="68">
        <v>0</v>
      </c>
      <c r="Q19" s="68">
        <v>0</v>
      </c>
    </row>
    <row r="20" spans="1:17">
      <c r="A20" t="s">
        <v>225</v>
      </c>
      <c r="C20" t="s">
        <v>225</v>
      </c>
      <c r="E20" t="s">
        <v>225</v>
      </c>
      <c r="H20" s="65">
        <v>0</v>
      </c>
      <c r="I20" t="s">
        <v>225</v>
      </c>
      <c r="J20" t="s">
        <v>225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</row>
    <row r="21" spans="1:17">
      <c r="A21" s="67" t="s">
        <v>629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s="67" t="s">
        <v>630</v>
      </c>
      <c r="H22" s="69">
        <v>0</v>
      </c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t="s">
        <v>225</v>
      </c>
      <c r="C23" t="s">
        <v>225</v>
      </c>
      <c r="E23" t="s">
        <v>225</v>
      </c>
      <c r="H23" s="65">
        <v>0</v>
      </c>
      <c r="I23" t="s">
        <v>225</v>
      </c>
      <c r="J23" t="s">
        <v>225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</row>
    <row r="24" spans="1:17">
      <c r="A24" s="67" t="s">
        <v>631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225</v>
      </c>
      <c r="C25" t="s">
        <v>225</v>
      </c>
      <c r="E25" t="s">
        <v>225</v>
      </c>
      <c r="H25" s="65">
        <v>0</v>
      </c>
      <c r="I25" t="s">
        <v>225</v>
      </c>
      <c r="J25" t="s">
        <v>225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632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225</v>
      </c>
      <c r="C27" t="s">
        <v>225</v>
      </c>
      <c r="E27" t="s">
        <v>225</v>
      </c>
      <c r="H27" s="65">
        <v>0</v>
      </c>
      <c r="I27" t="s">
        <v>225</v>
      </c>
      <c r="J27" t="s">
        <v>225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633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225</v>
      </c>
      <c r="C29" t="s">
        <v>225</v>
      </c>
      <c r="E29" t="s">
        <v>225</v>
      </c>
      <c r="H29" s="65">
        <v>0</v>
      </c>
      <c r="I29" t="s">
        <v>225</v>
      </c>
      <c r="J29" t="s">
        <v>225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230</v>
      </c>
      <c r="H30" s="69">
        <v>0</v>
      </c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s="67" t="s">
        <v>634</v>
      </c>
      <c r="H31" s="69">
        <v>0</v>
      </c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t="s">
        <v>225</v>
      </c>
      <c r="C32" t="s">
        <v>225</v>
      </c>
      <c r="E32" t="s">
        <v>225</v>
      </c>
      <c r="H32" s="65">
        <v>0</v>
      </c>
      <c r="I32" t="s">
        <v>225</v>
      </c>
      <c r="J32" t="s">
        <v>225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</row>
    <row r="33" spans="1:17">
      <c r="A33" s="67" t="s">
        <v>626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225</v>
      </c>
      <c r="C34" t="s">
        <v>225</v>
      </c>
      <c r="E34" t="s">
        <v>225</v>
      </c>
      <c r="H34" s="65">
        <v>0</v>
      </c>
      <c r="I34" t="s">
        <v>225</v>
      </c>
      <c r="J34" t="s">
        <v>225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627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225</v>
      </c>
      <c r="C36" t="s">
        <v>225</v>
      </c>
      <c r="E36" t="s">
        <v>225</v>
      </c>
      <c r="H36" s="65">
        <v>0</v>
      </c>
      <c r="I36" t="s">
        <v>225</v>
      </c>
      <c r="J36" t="s">
        <v>225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633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225</v>
      </c>
      <c r="C38" t="s">
        <v>225</v>
      </c>
      <c r="E38" t="s">
        <v>225</v>
      </c>
      <c r="H38" s="65">
        <v>0</v>
      </c>
      <c r="I38" t="s">
        <v>225</v>
      </c>
      <c r="J38" t="s">
        <v>225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84" t="s">
        <v>232</v>
      </c>
    </row>
    <row r="40" spans="1:17">
      <c r="A40" s="84" t="s">
        <v>249</v>
      </c>
    </row>
    <row r="41" spans="1:17">
      <c r="A41" s="84" t="s">
        <v>250</v>
      </c>
    </row>
    <row r="42" spans="1:17">
      <c r="A42" s="84" t="s">
        <v>251</v>
      </c>
    </row>
    <row r="43" spans="1:17" hidden="1"/>
    <row r="44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A2" workbookViewId="0">
      <selection activeCell="O2" sqref="O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103" t="s">
        <v>152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</row>
    <row r="6" spans="1:63" s="16" customFormat="1" ht="63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203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581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225</v>
      </c>
      <c r="B12" t="s">
        <v>225</v>
      </c>
      <c r="D12" t="s">
        <v>225</v>
      </c>
      <c r="F12" s="65">
        <v>0</v>
      </c>
      <c r="G12" t="s">
        <v>225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582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225</v>
      </c>
      <c r="B14" t="s">
        <v>225</v>
      </c>
      <c r="D14" t="s">
        <v>225</v>
      </c>
      <c r="F14" s="65">
        <v>0</v>
      </c>
      <c r="G14" t="s">
        <v>225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635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225</v>
      </c>
      <c r="B16" t="s">
        <v>225</v>
      </c>
      <c r="D16" t="s">
        <v>225</v>
      </c>
      <c r="F16" s="65">
        <v>0</v>
      </c>
      <c r="G16" t="s">
        <v>225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636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225</v>
      </c>
      <c r="B18" t="s">
        <v>225</v>
      </c>
      <c r="D18" t="s">
        <v>225</v>
      </c>
      <c r="F18" s="65">
        <v>0</v>
      </c>
      <c r="G18" t="s">
        <v>225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257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225</v>
      </c>
      <c r="B20" t="s">
        <v>225</v>
      </c>
      <c r="D20" t="s">
        <v>225</v>
      </c>
      <c r="F20" s="65">
        <v>0</v>
      </c>
      <c r="G20" t="s">
        <v>225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230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225</v>
      </c>
      <c r="B22" t="s">
        <v>225</v>
      </c>
      <c r="D22" t="s">
        <v>225</v>
      </c>
      <c r="F22" s="65">
        <v>0</v>
      </c>
      <c r="G22" t="s">
        <v>225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84" t="s">
        <v>232</v>
      </c>
    </row>
    <row r="24" spans="1:14">
      <c r="A24" s="84" t="s">
        <v>249</v>
      </c>
    </row>
    <row r="25" spans="1:14">
      <c r="A25" s="84" t="s">
        <v>250</v>
      </c>
    </row>
    <row r="26" spans="1:14">
      <c r="A26" s="84" t="s">
        <v>251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03" t="s">
        <v>155</v>
      </c>
      <c r="B5" s="104"/>
      <c r="C5" s="104"/>
      <c r="D5" s="104"/>
      <c r="E5" s="104"/>
      <c r="F5" s="104"/>
      <c r="G5" s="104"/>
      <c r="H5" s="104"/>
      <c r="I5" s="105"/>
    </row>
    <row r="6" spans="1:54" s="16" customFormat="1" ht="63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203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637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225</v>
      </c>
      <c r="D12" s="66">
        <v>0</v>
      </c>
      <c r="E12" t="s">
        <v>225</v>
      </c>
      <c r="F12" s="65">
        <v>0</v>
      </c>
      <c r="G12" s="66">
        <v>0</v>
      </c>
      <c r="H12" s="66">
        <v>0</v>
      </c>
    </row>
    <row r="13" spans="1:54">
      <c r="A13" s="67" t="s">
        <v>638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225</v>
      </c>
      <c r="D14" s="66">
        <v>0</v>
      </c>
      <c r="E14" t="s">
        <v>225</v>
      </c>
      <c r="F14" s="65">
        <v>0</v>
      </c>
      <c r="G14" s="66">
        <v>0</v>
      </c>
      <c r="H14" s="66">
        <v>0</v>
      </c>
    </row>
    <row r="15" spans="1:54">
      <c r="A15" s="67" t="s">
        <v>230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637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225</v>
      </c>
      <c r="D17" s="66">
        <v>0</v>
      </c>
      <c r="E17" t="s">
        <v>225</v>
      </c>
      <c r="F17" s="65">
        <v>0</v>
      </c>
      <c r="G17" s="66">
        <v>0</v>
      </c>
      <c r="H17" s="66">
        <v>0</v>
      </c>
    </row>
    <row r="18" spans="1:8">
      <c r="A18" s="67" t="s">
        <v>638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225</v>
      </c>
      <c r="D19" s="66">
        <v>0</v>
      </c>
      <c r="E19" t="s">
        <v>225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03" t="s">
        <v>161</v>
      </c>
      <c r="B5" s="104"/>
      <c r="C5" s="104"/>
      <c r="D5" s="104"/>
      <c r="E5" s="104"/>
      <c r="F5" s="104"/>
      <c r="G5" s="104"/>
      <c r="H5" s="104"/>
      <c r="I5" s="104"/>
      <c r="J5" s="105"/>
    </row>
    <row r="6" spans="1:59" s="16" customFormat="1" ht="66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203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225</v>
      </c>
      <c r="C11" t="s">
        <v>225</v>
      </c>
      <c r="D11" s="16"/>
      <c r="E11" s="66">
        <v>0</v>
      </c>
      <c r="F11" t="s">
        <v>225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230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225</v>
      </c>
      <c r="C13" t="s">
        <v>225</v>
      </c>
      <c r="D13" s="16"/>
      <c r="E13" s="66">
        <v>0</v>
      </c>
      <c r="F13" t="s">
        <v>225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03" t="s">
        <v>166</v>
      </c>
      <c r="B5" s="104"/>
      <c r="C5" s="104"/>
      <c r="D5" s="104"/>
      <c r="E5" s="104"/>
      <c r="F5" s="104"/>
      <c r="G5" s="104"/>
      <c r="H5" s="104"/>
      <c r="I5" s="104"/>
      <c r="J5" s="105"/>
    </row>
    <row r="6" spans="1:59" s="16" customFormat="1" ht="63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203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225</v>
      </c>
      <c r="B11" t="s">
        <v>225</v>
      </c>
      <c r="C11" t="s">
        <v>225</v>
      </c>
      <c r="D11" s="16"/>
      <c r="E11" s="66">
        <v>0</v>
      </c>
      <c r="F11" t="s">
        <v>225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230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225</v>
      </c>
      <c r="B13" t="s">
        <v>225</v>
      </c>
      <c r="C13" t="s">
        <v>225</v>
      </c>
      <c r="D13" s="16"/>
      <c r="E13" s="66">
        <v>0</v>
      </c>
      <c r="F13" t="s">
        <v>225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D1" sqref="D1:XFD104857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103" t="s">
        <v>168</v>
      </c>
      <c r="B5" s="104"/>
      <c r="C5" s="104"/>
    </row>
    <row r="6" spans="1:16" s="16" customFormat="1" ht="47.25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203</v>
      </c>
      <c r="B10" s="69">
        <v>0</v>
      </c>
    </row>
    <row r="11" spans="1:16">
      <c r="A11" t="s">
        <v>225</v>
      </c>
      <c r="B11" s="65">
        <v>0</v>
      </c>
    </row>
    <row r="12" spans="1:16">
      <c r="A12" s="67" t="s">
        <v>230</v>
      </c>
      <c r="B12" s="69">
        <v>0</v>
      </c>
    </row>
    <row r="13" spans="1:16">
      <c r="A13" t="s">
        <v>225</v>
      </c>
      <c r="B13" s="65">
        <v>0</v>
      </c>
    </row>
    <row r="14" spans="1:16" hidden="1"/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P1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8" t="s">
        <v>172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203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253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225</v>
      </c>
      <c r="B12" t="s">
        <v>225</v>
      </c>
      <c r="C12" t="s">
        <v>225</v>
      </c>
      <c r="D12" t="s">
        <v>225</v>
      </c>
      <c r="G12" s="65">
        <v>0</v>
      </c>
      <c r="H12" t="s">
        <v>225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235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225</v>
      </c>
      <c r="B14" t="s">
        <v>225</v>
      </c>
      <c r="C14" t="s">
        <v>225</v>
      </c>
      <c r="D14" t="s">
        <v>225</v>
      </c>
      <c r="G14" s="65">
        <v>0</v>
      </c>
      <c r="H14" t="s">
        <v>225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254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225</v>
      </c>
      <c r="B16" t="s">
        <v>225</v>
      </c>
      <c r="C16" t="s">
        <v>225</v>
      </c>
      <c r="D16" t="s">
        <v>225</v>
      </c>
      <c r="G16" s="65">
        <v>0</v>
      </c>
      <c r="H16" t="s">
        <v>225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257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225</v>
      </c>
      <c r="B18" t="s">
        <v>225</v>
      </c>
      <c r="C18" t="s">
        <v>225</v>
      </c>
      <c r="D18" t="s">
        <v>225</v>
      </c>
      <c r="G18" s="65">
        <v>0</v>
      </c>
      <c r="H18" t="s">
        <v>225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230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255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225</v>
      </c>
      <c r="B21" t="s">
        <v>225</v>
      </c>
      <c r="C21" t="s">
        <v>225</v>
      </c>
      <c r="D21" t="s">
        <v>225</v>
      </c>
      <c r="G21" s="65">
        <v>0</v>
      </c>
      <c r="H21" t="s">
        <v>225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256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225</v>
      </c>
      <c r="B23" t="s">
        <v>225</v>
      </c>
      <c r="C23" t="s">
        <v>225</v>
      </c>
      <c r="D23" t="s">
        <v>225</v>
      </c>
      <c r="G23" s="65">
        <v>0</v>
      </c>
      <c r="H23" t="s">
        <v>225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4" t="s">
        <v>232</v>
      </c>
      <c r="C24" s="14"/>
    </row>
    <row r="25" spans="1:15">
      <c r="A25" s="84" t="s">
        <v>249</v>
      </c>
      <c r="C25" s="14"/>
    </row>
    <row r="26" spans="1:15">
      <c r="A26" s="84" t="s">
        <v>251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8" t="s">
        <v>176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203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581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225</v>
      </c>
      <c r="B12" t="s">
        <v>225</v>
      </c>
      <c r="C12" t="s">
        <v>225</v>
      </c>
      <c r="D12" t="s">
        <v>225</v>
      </c>
      <c r="G12" s="65">
        <v>0</v>
      </c>
      <c r="H12" t="s">
        <v>225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582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225</v>
      </c>
      <c r="B14" t="s">
        <v>225</v>
      </c>
      <c r="C14" t="s">
        <v>225</v>
      </c>
      <c r="D14" t="s">
        <v>225</v>
      </c>
      <c r="G14" s="65">
        <v>0</v>
      </c>
      <c r="H14" t="s">
        <v>225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254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225</v>
      </c>
      <c r="B16" t="s">
        <v>225</v>
      </c>
      <c r="C16" t="s">
        <v>225</v>
      </c>
      <c r="D16" t="s">
        <v>225</v>
      </c>
      <c r="G16" s="65">
        <v>0</v>
      </c>
      <c r="H16" t="s">
        <v>225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257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225</v>
      </c>
      <c r="B18" t="s">
        <v>225</v>
      </c>
      <c r="C18" t="s">
        <v>225</v>
      </c>
      <c r="D18" t="s">
        <v>225</v>
      </c>
      <c r="G18" s="65">
        <v>0</v>
      </c>
      <c r="H18" t="s">
        <v>225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230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255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225</v>
      </c>
      <c r="B21" t="s">
        <v>225</v>
      </c>
      <c r="C21" t="s">
        <v>225</v>
      </c>
      <c r="D21" t="s">
        <v>225</v>
      </c>
      <c r="G21" s="65">
        <v>0</v>
      </c>
      <c r="H21" t="s">
        <v>225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256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225</v>
      </c>
      <c r="B23" t="s">
        <v>225</v>
      </c>
      <c r="C23" t="s">
        <v>225</v>
      </c>
      <c r="D23" t="s">
        <v>225</v>
      </c>
      <c r="G23" s="65">
        <v>0</v>
      </c>
      <c r="H23" t="s">
        <v>225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4" t="s">
        <v>232</v>
      </c>
      <c r="C24" s="14"/>
    </row>
    <row r="25" spans="1:15">
      <c r="A25" s="84" t="s">
        <v>249</v>
      </c>
      <c r="C25" s="14"/>
    </row>
    <row r="26" spans="1:15">
      <c r="A26" s="84" t="s">
        <v>251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R1" sqref="R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86" t="s">
        <v>67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</row>
    <row r="6" spans="1:52" ht="27.75" customHeight="1">
      <c r="A6" s="89" t="s">
        <v>68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92" t="s">
        <v>191</v>
      </c>
      <c r="N7" s="41" t="s">
        <v>55</v>
      </c>
      <c r="O7" s="41" t="s">
        <v>188</v>
      </c>
      <c r="P7" s="41" t="s">
        <v>56</v>
      </c>
      <c r="Q7" s="93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1.5</v>
      </c>
      <c r="H10" s="7"/>
      <c r="I10" s="7"/>
      <c r="J10" s="64">
        <v>5.0000000000000001E-4</v>
      </c>
      <c r="K10" s="63">
        <v>59000000</v>
      </c>
      <c r="L10" s="7"/>
      <c r="M10" s="63">
        <v>0</v>
      </c>
      <c r="N10" s="63">
        <v>63062.1</v>
      </c>
      <c r="O10" s="7"/>
      <c r="P10" s="64">
        <v>1</v>
      </c>
      <c r="Q10" s="64">
        <v>8.8499999999999995E-2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203</v>
      </c>
      <c r="B11" s="14"/>
      <c r="C11" s="14"/>
      <c r="G11" s="69">
        <v>1.5</v>
      </c>
      <c r="J11" s="68">
        <v>5.0000000000000001E-4</v>
      </c>
      <c r="K11" s="69">
        <v>59000000</v>
      </c>
      <c r="M11" s="69">
        <v>0</v>
      </c>
      <c r="N11" s="69">
        <v>63062.1</v>
      </c>
      <c r="P11" s="68">
        <v>1</v>
      </c>
      <c r="Q11" s="68">
        <v>8.8499999999999995E-2</v>
      </c>
    </row>
    <row r="12" spans="1:52">
      <c r="A12" s="67" t="s">
        <v>233</v>
      </c>
      <c r="B12" s="14"/>
      <c r="C12" s="14"/>
      <c r="G12" s="69">
        <v>0</v>
      </c>
      <c r="J12" s="68">
        <v>0</v>
      </c>
      <c r="K12" s="69">
        <v>0</v>
      </c>
      <c r="M12" s="69">
        <v>0</v>
      </c>
      <c r="N12" s="69">
        <v>0</v>
      </c>
      <c r="P12" s="68">
        <v>0</v>
      </c>
      <c r="Q12" s="68">
        <v>0</v>
      </c>
    </row>
    <row r="13" spans="1:52">
      <c r="A13" s="67" t="s">
        <v>234</v>
      </c>
      <c r="B13" s="14"/>
      <c r="C13" s="14"/>
      <c r="G13" s="69">
        <v>0</v>
      </c>
      <c r="J13" s="68">
        <v>0</v>
      </c>
      <c r="K13" s="69">
        <v>0</v>
      </c>
      <c r="M13" s="69">
        <v>0</v>
      </c>
      <c r="N13" s="69">
        <v>0</v>
      </c>
      <c r="P13" s="68">
        <v>0</v>
      </c>
      <c r="Q13" s="68">
        <v>0</v>
      </c>
    </row>
    <row r="14" spans="1:52">
      <c r="A14" t="s">
        <v>225</v>
      </c>
      <c r="B14" t="s">
        <v>225</v>
      </c>
      <c r="C14" s="14"/>
      <c r="D14" t="s">
        <v>225</v>
      </c>
      <c r="G14" s="65">
        <v>0</v>
      </c>
      <c r="H14" t="s">
        <v>225</v>
      </c>
      <c r="I14" s="66">
        <v>0</v>
      </c>
      <c r="J14" s="66">
        <v>0</v>
      </c>
      <c r="K14" s="65">
        <v>0</v>
      </c>
      <c r="L14" s="65">
        <v>0</v>
      </c>
      <c r="N14" s="65">
        <v>0</v>
      </c>
      <c r="O14" s="66">
        <v>0</v>
      </c>
      <c r="P14" s="66">
        <v>0</v>
      </c>
      <c r="Q14" s="66">
        <v>0</v>
      </c>
    </row>
    <row r="15" spans="1:52">
      <c r="A15" s="67" t="s">
        <v>235</v>
      </c>
      <c r="B15" s="14"/>
      <c r="C15" s="14"/>
      <c r="G15" s="69">
        <v>1.5</v>
      </c>
      <c r="J15" s="68">
        <v>5.0000000000000001E-4</v>
      </c>
      <c r="K15" s="69">
        <v>59000000</v>
      </c>
      <c r="M15" s="69">
        <v>0</v>
      </c>
      <c r="N15" s="69">
        <v>63062.1</v>
      </c>
      <c r="P15" s="68">
        <v>1</v>
      </c>
      <c r="Q15" s="68">
        <v>8.8499999999999995E-2</v>
      </c>
    </row>
    <row r="16" spans="1:52">
      <c r="A16" s="67" t="s">
        <v>236</v>
      </c>
      <c r="B16" s="14"/>
      <c r="C16" s="14"/>
      <c r="G16" s="69">
        <v>0</v>
      </c>
      <c r="J16" s="68">
        <v>0</v>
      </c>
      <c r="K16" s="69">
        <v>0</v>
      </c>
      <c r="M16" s="69">
        <v>0</v>
      </c>
      <c r="N16" s="69">
        <v>0</v>
      </c>
      <c r="P16" s="68">
        <v>0</v>
      </c>
      <c r="Q16" s="68">
        <v>0</v>
      </c>
    </row>
    <row r="17" spans="1:17">
      <c r="A17" t="s">
        <v>225</v>
      </c>
      <c r="B17" t="s">
        <v>225</v>
      </c>
      <c r="C17" s="14"/>
      <c r="D17" t="s">
        <v>225</v>
      </c>
      <c r="G17" s="65">
        <v>0</v>
      </c>
      <c r="H17" t="s">
        <v>225</v>
      </c>
      <c r="I17" s="66">
        <v>0</v>
      </c>
      <c r="J17" s="66">
        <v>0</v>
      </c>
      <c r="K17" s="65">
        <v>0</v>
      </c>
      <c r="L17" s="65">
        <v>0</v>
      </c>
      <c r="N17" s="65">
        <v>0</v>
      </c>
      <c r="O17" s="66">
        <v>0</v>
      </c>
      <c r="P17" s="66">
        <v>0</v>
      </c>
      <c r="Q17" s="66">
        <v>0</v>
      </c>
    </row>
    <row r="18" spans="1:17">
      <c r="A18" s="67" t="s">
        <v>237</v>
      </c>
      <c r="B18" s="14"/>
      <c r="C18" s="14"/>
      <c r="G18" s="69">
        <v>1.5</v>
      </c>
      <c r="J18" s="68">
        <v>5.0000000000000001E-4</v>
      </c>
      <c r="K18" s="69">
        <v>59000000</v>
      </c>
      <c r="M18" s="69">
        <v>0</v>
      </c>
      <c r="N18" s="69">
        <v>63062.1</v>
      </c>
      <c r="P18" s="68">
        <v>1</v>
      </c>
      <c r="Q18" s="68">
        <v>8.8499999999999995E-2</v>
      </c>
    </row>
    <row r="19" spans="1:17">
      <c r="A19" t="s">
        <v>238</v>
      </c>
      <c r="B19" t="s">
        <v>239</v>
      </c>
      <c r="C19" t="s">
        <v>99</v>
      </c>
      <c r="D19" t="s">
        <v>240</v>
      </c>
      <c r="F19" t="s">
        <v>241</v>
      </c>
      <c r="G19" s="65">
        <v>1.83</v>
      </c>
      <c r="H19" t="s">
        <v>101</v>
      </c>
      <c r="I19" s="66">
        <v>7.4999999999999997E-3</v>
      </c>
      <c r="J19" s="66">
        <v>6.9999999999999999E-4</v>
      </c>
      <c r="K19" s="65">
        <v>25000000</v>
      </c>
      <c r="L19" s="65">
        <v>101.37</v>
      </c>
      <c r="M19" s="65">
        <v>0</v>
      </c>
      <c r="N19" s="65">
        <v>25342.5</v>
      </c>
      <c r="O19" s="66">
        <v>1.6000000000000001E-3</v>
      </c>
      <c r="P19" s="66">
        <v>0.40189999999999998</v>
      </c>
      <c r="Q19" s="66">
        <v>3.56E-2</v>
      </c>
    </row>
    <row r="20" spans="1:17">
      <c r="A20" t="s">
        <v>242</v>
      </c>
      <c r="B20" t="s">
        <v>243</v>
      </c>
      <c r="C20" t="s">
        <v>99</v>
      </c>
      <c r="D20" t="s">
        <v>240</v>
      </c>
      <c r="F20" t="s">
        <v>244</v>
      </c>
      <c r="G20" s="65">
        <v>1.29</v>
      </c>
      <c r="H20" t="s">
        <v>101</v>
      </c>
      <c r="I20" s="66">
        <v>5.5E-2</v>
      </c>
      <c r="J20" s="66">
        <v>4.0000000000000002E-4</v>
      </c>
      <c r="K20" s="65">
        <v>34000000</v>
      </c>
      <c r="L20" s="65">
        <v>110.94</v>
      </c>
      <c r="M20" s="65">
        <v>0</v>
      </c>
      <c r="N20" s="65">
        <v>37719.599999999999</v>
      </c>
      <c r="O20" s="66">
        <v>1.9E-3</v>
      </c>
      <c r="P20" s="66">
        <v>0.59809999999999997</v>
      </c>
      <c r="Q20" s="66">
        <v>5.2900000000000003E-2</v>
      </c>
    </row>
    <row r="21" spans="1:17">
      <c r="A21" s="67" t="s">
        <v>245</v>
      </c>
      <c r="B21" s="14"/>
      <c r="C21" s="14"/>
      <c r="G21" s="69">
        <v>0</v>
      </c>
      <c r="J21" s="68">
        <v>0</v>
      </c>
      <c r="K21" s="69">
        <v>0</v>
      </c>
      <c r="M21" s="69">
        <v>0</v>
      </c>
      <c r="N21" s="69">
        <v>0</v>
      </c>
      <c r="P21" s="68">
        <v>0</v>
      </c>
      <c r="Q21" s="68">
        <v>0</v>
      </c>
    </row>
    <row r="22" spans="1:17">
      <c r="A22" t="s">
        <v>225</v>
      </c>
      <c r="B22" t="s">
        <v>225</v>
      </c>
      <c r="C22" s="14"/>
      <c r="D22" t="s">
        <v>225</v>
      </c>
      <c r="G22" s="65">
        <v>0</v>
      </c>
      <c r="H22" t="s">
        <v>225</v>
      </c>
      <c r="I22" s="66">
        <v>0</v>
      </c>
      <c r="J22" s="66">
        <v>0</v>
      </c>
      <c r="K22" s="65">
        <v>0</v>
      </c>
      <c r="L22" s="65">
        <v>0</v>
      </c>
      <c r="N22" s="65">
        <v>0</v>
      </c>
      <c r="O22" s="66">
        <v>0</v>
      </c>
      <c r="P22" s="66">
        <v>0</v>
      </c>
      <c r="Q22" s="66">
        <v>0</v>
      </c>
    </row>
    <row r="23" spans="1:17">
      <c r="A23" s="67" t="s">
        <v>246</v>
      </c>
      <c r="B23" s="14"/>
      <c r="C23" s="14"/>
      <c r="G23" s="69">
        <v>0</v>
      </c>
      <c r="J23" s="68">
        <v>0</v>
      </c>
      <c r="K23" s="69">
        <v>0</v>
      </c>
      <c r="M23" s="69">
        <v>0</v>
      </c>
      <c r="N23" s="69">
        <v>0</v>
      </c>
      <c r="P23" s="68">
        <v>0</v>
      </c>
      <c r="Q23" s="68">
        <v>0</v>
      </c>
    </row>
    <row r="24" spans="1:17">
      <c r="A24" t="s">
        <v>225</v>
      </c>
      <c r="B24" t="s">
        <v>225</v>
      </c>
      <c r="C24" s="14"/>
      <c r="D24" t="s">
        <v>225</v>
      </c>
      <c r="G24" s="65">
        <v>0</v>
      </c>
      <c r="H24" t="s">
        <v>225</v>
      </c>
      <c r="I24" s="66">
        <v>0</v>
      </c>
      <c r="J24" s="66">
        <v>0</v>
      </c>
      <c r="K24" s="65">
        <v>0</v>
      </c>
      <c r="L24" s="65">
        <v>0</v>
      </c>
      <c r="N24" s="65">
        <v>0</v>
      </c>
      <c r="O24" s="66">
        <v>0</v>
      </c>
      <c r="P24" s="66">
        <v>0</v>
      </c>
      <c r="Q24" s="66">
        <v>0</v>
      </c>
    </row>
    <row r="25" spans="1:17">
      <c r="A25" s="67" t="s">
        <v>230</v>
      </c>
      <c r="B25" s="14"/>
      <c r="C25" s="14"/>
      <c r="G25" s="69">
        <v>0</v>
      </c>
      <c r="J25" s="68">
        <v>0</v>
      </c>
      <c r="K25" s="69">
        <v>0</v>
      </c>
      <c r="M25" s="69">
        <v>0</v>
      </c>
      <c r="N25" s="69">
        <v>0</v>
      </c>
      <c r="P25" s="68">
        <v>0</v>
      </c>
      <c r="Q25" s="68">
        <v>0</v>
      </c>
    </row>
    <row r="26" spans="1:17">
      <c r="A26" s="67" t="s">
        <v>247</v>
      </c>
      <c r="B26" s="14"/>
      <c r="C26" s="14"/>
      <c r="G26" s="69">
        <v>0</v>
      </c>
      <c r="J26" s="68">
        <v>0</v>
      </c>
      <c r="K26" s="69">
        <v>0</v>
      </c>
      <c r="M26" s="69">
        <v>0</v>
      </c>
      <c r="N26" s="69">
        <v>0</v>
      </c>
      <c r="P26" s="68">
        <v>0</v>
      </c>
      <c r="Q26" s="68">
        <v>0</v>
      </c>
    </row>
    <row r="27" spans="1:17">
      <c r="A27" t="s">
        <v>225</v>
      </c>
      <c r="B27" t="s">
        <v>225</v>
      </c>
      <c r="C27" s="14"/>
      <c r="D27" t="s">
        <v>225</v>
      </c>
      <c r="G27" s="65">
        <v>0</v>
      </c>
      <c r="H27" t="s">
        <v>225</v>
      </c>
      <c r="I27" s="66">
        <v>0</v>
      </c>
      <c r="J27" s="66">
        <v>0</v>
      </c>
      <c r="K27" s="65">
        <v>0</v>
      </c>
      <c r="L27" s="65">
        <v>0</v>
      </c>
      <c r="N27" s="65">
        <v>0</v>
      </c>
      <c r="O27" s="66">
        <v>0</v>
      </c>
      <c r="P27" s="66">
        <v>0</v>
      </c>
      <c r="Q27" s="66">
        <v>0</v>
      </c>
    </row>
    <row r="28" spans="1:17">
      <c r="A28" s="67" t="s">
        <v>248</v>
      </c>
      <c r="B28" s="14"/>
      <c r="C28" s="14"/>
      <c r="G28" s="69">
        <v>0</v>
      </c>
      <c r="J28" s="68">
        <v>0</v>
      </c>
      <c r="K28" s="69">
        <v>0</v>
      </c>
      <c r="M28" s="69">
        <v>0</v>
      </c>
      <c r="N28" s="69">
        <v>0</v>
      </c>
      <c r="P28" s="68">
        <v>0</v>
      </c>
      <c r="Q28" s="68">
        <v>0</v>
      </c>
    </row>
    <row r="29" spans="1:17">
      <c r="A29" t="s">
        <v>225</v>
      </c>
      <c r="B29" t="s">
        <v>225</v>
      </c>
      <c r="C29" s="14"/>
      <c r="D29" t="s">
        <v>225</v>
      </c>
      <c r="G29" s="65">
        <v>0</v>
      </c>
      <c r="H29" t="s">
        <v>225</v>
      </c>
      <c r="I29" s="66">
        <v>0</v>
      </c>
      <c r="J29" s="66">
        <v>0</v>
      </c>
      <c r="K29" s="65">
        <v>0</v>
      </c>
      <c r="L29" s="65">
        <v>0</v>
      </c>
      <c r="N29" s="65">
        <v>0</v>
      </c>
      <c r="O29" s="66">
        <v>0</v>
      </c>
      <c r="P29" s="66">
        <v>0</v>
      </c>
      <c r="Q29" s="66">
        <v>0</v>
      </c>
    </row>
    <row r="30" spans="1:17">
      <c r="A30" s="84" t="s">
        <v>249</v>
      </c>
      <c r="B30" s="14"/>
      <c r="C30" s="14"/>
    </row>
    <row r="31" spans="1:17">
      <c r="A31" s="84" t="s">
        <v>250</v>
      </c>
      <c r="B31" s="14"/>
      <c r="C31" s="14"/>
    </row>
    <row r="32" spans="1:17">
      <c r="A32" s="84" t="s">
        <v>251</v>
      </c>
      <c r="B32" s="14"/>
      <c r="C32" s="14"/>
    </row>
    <row r="33" spans="1:3">
      <c r="A33" s="84" t="s">
        <v>252</v>
      </c>
      <c r="B33" s="14"/>
      <c r="C33" s="14"/>
    </row>
    <row r="34" spans="1:3" hidden="1">
      <c r="B34" s="14"/>
      <c r="C34" s="14"/>
    </row>
    <row r="35" spans="1:3" hidden="1"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98" t="s">
        <v>178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203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581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225</v>
      </c>
      <c r="B12" t="s">
        <v>225</v>
      </c>
      <c r="C12" t="s">
        <v>225</v>
      </c>
      <c r="D12" t="s">
        <v>225</v>
      </c>
      <c r="E12" s="13"/>
      <c r="F12" s="13"/>
      <c r="G12" s="65">
        <v>0</v>
      </c>
      <c r="H12" t="s">
        <v>225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582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225</v>
      </c>
      <c r="B14" t="s">
        <v>225</v>
      </c>
      <c r="C14" t="s">
        <v>225</v>
      </c>
      <c r="D14" t="s">
        <v>225</v>
      </c>
      <c r="E14" s="13"/>
      <c r="F14" s="13"/>
      <c r="G14" s="65">
        <v>0</v>
      </c>
      <c r="H14" t="s">
        <v>225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254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225</v>
      </c>
      <c r="B16" t="s">
        <v>225</v>
      </c>
      <c r="C16" t="s">
        <v>225</v>
      </c>
      <c r="D16" t="s">
        <v>225</v>
      </c>
      <c r="E16" s="13"/>
      <c r="F16" s="13"/>
      <c r="G16" s="65">
        <v>0</v>
      </c>
      <c r="H16" t="s">
        <v>225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257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225</v>
      </c>
      <c r="B18" t="s">
        <v>225</v>
      </c>
      <c r="C18" t="s">
        <v>225</v>
      </c>
      <c r="D18" t="s">
        <v>225</v>
      </c>
      <c r="E18" s="13"/>
      <c r="F18" s="13"/>
      <c r="G18" s="65">
        <v>0</v>
      </c>
      <c r="H18" t="s">
        <v>225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230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255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225</v>
      </c>
      <c r="B21" t="s">
        <v>225</v>
      </c>
      <c r="C21" t="s">
        <v>225</v>
      </c>
      <c r="D21" t="s">
        <v>225</v>
      </c>
      <c r="G21" s="65">
        <v>0</v>
      </c>
      <c r="H21" t="s">
        <v>225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256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225</v>
      </c>
      <c r="B23" t="s">
        <v>225</v>
      </c>
      <c r="C23" t="s">
        <v>225</v>
      </c>
      <c r="D23" t="s">
        <v>225</v>
      </c>
      <c r="G23" s="65">
        <v>0</v>
      </c>
      <c r="H23" t="s">
        <v>225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84" t="s">
        <v>232</v>
      </c>
      <c r="C24" s="14"/>
    </row>
    <row r="25" spans="1:22">
      <c r="A25" s="84" t="s">
        <v>249</v>
      </c>
      <c r="C25" s="14"/>
    </row>
    <row r="26" spans="1:22">
      <c r="A26" s="84" t="s">
        <v>250</v>
      </c>
      <c r="C26" s="14"/>
    </row>
    <row r="27" spans="1:22">
      <c r="A27" s="84" t="s">
        <v>251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U1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85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  <c r="BO5" s="16"/>
    </row>
    <row r="6" spans="1:67" ht="26.25" customHeight="1">
      <c r="A6" s="85" t="s">
        <v>81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BJ6" s="16"/>
      <c r="BO6" s="16"/>
    </row>
    <row r="7" spans="1:67" s="16" customFormat="1" ht="20.25">
      <c r="A7" s="96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92" t="s">
        <v>191</v>
      </c>
      <c r="Q7" s="43" t="s">
        <v>55</v>
      </c>
      <c r="R7" s="43" t="s">
        <v>72</v>
      </c>
      <c r="S7" s="43" t="s">
        <v>56</v>
      </c>
      <c r="T7" s="97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203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253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225</v>
      </c>
      <c r="B13" t="s">
        <v>225</v>
      </c>
      <c r="C13" s="14"/>
      <c r="D13" s="14"/>
      <c r="E13" s="14"/>
      <c r="F13" t="s">
        <v>225</v>
      </c>
      <c r="G13" t="s">
        <v>225</v>
      </c>
      <c r="J13" s="65">
        <v>0</v>
      </c>
      <c r="K13" t="s">
        <v>225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235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225</v>
      </c>
      <c r="B15" t="s">
        <v>225</v>
      </c>
      <c r="C15" s="14"/>
      <c r="D15" s="14"/>
      <c r="E15" s="14"/>
      <c r="F15" t="s">
        <v>225</v>
      </c>
      <c r="G15" t="s">
        <v>225</v>
      </c>
      <c r="J15" s="65">
        <v>0</v>
      </c>
      <c r="K15" t="s">
        <v>225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254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225</v>
      </c>
      <c r="B17" t="s">
        <v>225</v>
      </c>
      <c r="C17" s="14"/>
      <c r="D17" s="14"/>
      <c r="E17" s="14"/>
      <c r="F17" t="s">
        <v>225</v>
      </c>
      <c r="G17" t="s">
        <v>225</v>
      </c>
      <c r="J17" s="65">
        <v>0</v>
      </c>
      <c r="K17" t="s">
        <v>225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230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255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225</v>
      </c>
      <c r="B20" t="s">
        <v>225</v>
      </c>
      <c r="C20" s="14"/>
      <c r="D20" s="14"/>
      <c r="E20" s="14"/>
      <c r="F20" t="s">
        <v>225</v>
      </c>
      <c r="G20" t="s">
        <v>225</v>
      </c>
      <c r="J20" s="65">
        <v>0</v>
      </c>
      <c r="K20" t="s">
        <v>225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256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225</v>
      </c>
      <c r="B22" t="s">
        <v>225</v>
      </c>
      <c r="C22" s="14"/>
      <c r="D22" s="14"/>
      <c r="E22" s="14"/>
      <c r="F22" t="s">
        <v>225</v>
      </c>
      <c r="G22" t="s">
        <v>225</v>
      </c>
      <c r="J22" s="65">
        <v>0</v>
      </c>
      <c r="K22" t="s">
        <v>225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84" t="s">
        <v>232</v>
      </c>
      <c r="B23" s="14"/>
      <c r="C23" s="14"/>
      <c r="D23" s="14"/>
      <c r="E23" s="14"/>
      <c r="F23" s="14"/>
    </row>
    <row r="24" spans="1:20">
      <c r="A24" s="84" t="s">
        <v>249</v>
      </c>
      <c r="B24" s="14"/>
      <c r="C24" s="14"/>
      <c r="D24" s="14"/>
      <c r="E24" s="14"/>
      <c r="F24" s="14"/>
    </row>
    <row r="25" spans="1:20">
      <c r="A25" s="84" t="s">
        <v>250</v>
      </c>
      <c r="B25" s="14"/>
      <c r="C25" s="14"/>
      <c r="D25" s="14"/>
      <c r="E25" s="14"/>
      <c r="F25" s="14"/>
    </row>
    <row r="26" spans="1:20">
      <c r="A26" s="84" t="s">
        <v>251</v>
      </c>
      <c r="B26" s="14"/>
      <c r="C26" s="14"/>
      <c r="D26" s="14"/>
      <c r="E26" s="14"/>
      <c r="F26" s="14"/>
    </row>
    <row r="27" spans="1:20">
      <c r="A27" s="84" t="s">
        <v>252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7109375" style="14" bestFit="1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</row>
    <row r="3" spans="1:65">
      <c r="A3" s="2" t="s">
        <v>2</v>
      </c>
      <c r="B3" t="s">
        <v>197</v>
      </c>
    </row>
    <row r="4" spans="1:65">
      <c r="A4" s="2" t="s">
        <v>3</v>
      </c>
    </row>
    <row r="5" spans="1:65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100"/>
    </row>
    <row r="6" spans="1:65" ht="26.25" customHeight="1">
      <c r="A6" s="98" t="s">
        <v>88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100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92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7" t="s">
        <v>640</v>
      </c>
      <c r="K10" s="7"/>
      <c r="L10" s="7"/>
      <c r="M10" s="7"/>
      <c r="N10" s="63">
        <f>N14</f>
        <v>1400000</v>
      </c>
      <c r="O10" s="28"/>
      <c r="P10" s="63">
        <v>0</v>
      </c>
      <c r="Q10" s="63">
        <f>Q14</f>
        <v>1633.8</v>
      </c>
      <c r="R10" s="7"/>
      <c r="S10" s="64">
        <v>1</v>
      </c>
      <c r="T10" s="64">
        <v>0</v>
      </c>
      <c r="U10" s="30"/>
      <c r="BH10" s="14"/>
      <c r="BI10" s="16"/>
      <c r="BJ10" s="14"/>
      <c r="BM10" s="14"/>
    </row>
    <row r="11" spans="1:65">
      <c r="A11" s="67" t="s">
        <v>203</v>
      </c>
      <c r="B11" s="14"/>
      <c r="C11" s="14"/>
      <c r="D11" s="14"/>
      <c r="E11" s="14"/>
      <c r="J11" s="69">
        <v>1.24</v>
      </c>
      <c r="M11" s="68">
        <v>-1E-3</v>
      </c>
      <c r="N11" s="69">
        <f>N14</f>
        <v>1400000</v>
      </c>
      <c r="P11" s="69">
        <v>0</v>
      </c>
      <c r="Q11" s="69">
        <v>0</v>
      </c>
      <c r="S11" s="68">
        <v>0</v>
      </c>
      <c r="T11" s="68">
        <v>0</v>
      </c>
    </row>
    <row r="12" spans="1:65">
      <c r="A12" s="67" t="s">
        <v>253</v>
      </c>
      <c r="B12" s="14"/>
      <c r="C12" s="14"/>
      <c r="D12" s="14"/>
      <c r="E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5">
      <c r="A13" t="s">
        <v>225</v>
      </c>
      <c r="B13" t="s">
        <v>225</v>
      </c>
      <c r="C13" s="14"/>
      <c r="D13" s="14"/>
      <c r="E13" s="14"/>
      <c r="F13" t="s">
        <v>225</v>
      </c>
      <c r="G13" t="s">
        <v>225</v>
      </c>
      <c r="J13" s="65">
        <v>0</v>
      </c>
      <c r="K13" t="s">
        <v>225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5">
      <c r="A14" s="67" t="s">
        <v>235</v>
      </c>
      <c r="B14" s="14"/>
      <c r="C14" s="14"/>
      <c r="D14" s="14"/>
      <c r="E14" s="14"/>
      <c r="J14" s="69">
        <f>J15</f>
        <v>1.24</v>
      </c>
      <c r="M14" s="68">
        <v>-1E-3</v>
      </c>
      <c r="N14" s="69">
        <f>N15</f>
        <v>1400000</v>
      </c>
      <c r="P14" s="69">
        <v>0</v>
      </c>
      <c r="Q14" s="69">
        <f>Q15</f>
        <v>1633.8</v>
      </c>
      <c r="S14" s="68">
        <v>1</v>
      </c>
      <c r="T14" s="68">
        <v>0</v>
      </c>
    </row>
    <row r="15" spans="1:65" s="73" customFormat="1">
      <c r="A15" s="70" t="s">
        <v>335</v>
      </c>
      <c r="B15" s="70" t="s">
        <v>336</v>
      </c>
      <c r="C15" s="70" t="s">
        <v>99</v>
      </c>
      <c r="D15" s="70" t="s">
        <v>122</v>
      </c>
      <c r="E15" s="70" t="s">
        <v>337</v>
      </c>
      <c r="F15" s="70" t="s">
        <v>111</v>
      </c>
      <c r="G15" s="73">
        <v>0</v>
      </c>
      <c r="H15" s="73">
        <v>0</v>
      </c>
      <c r="I15" s="74">
        <v>43849</v>
      </c>
      <c r="J15" s="71">
        <v>1.24</v>
      </c>
      <c r="K15" s="71" t="s">
        <v>101</v>
      </c>
      <c r="L15" s="72">
        <v>0.02</v>
      </c>
      <c r="M15" s="72">
        <v>-1E-3</v>
      </c>
      <c r="N15" s="71">
        <v>1400000</v>
      </c>
      <c r="O15" s="65">
        <v>116.7</v>
      </c>
      <c r="Q15" s="71">
        <v>1633.8</v>
      </c>
      <c r="S15" s="66">
        <v>1</v>
      </c>
      <c r="T15" s="68">
        <v>0</v>
      </c>
    </row>
    <row r="16" spans="1:65">
      <c r="A16" s="67" t="s">
        <v>254</v>
      </c>
      <c r="B16" s="14"/>
      <c r="C16" s="14"/>
      <c r="D16" s="14"/>
      <c r="E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225</v>
      </c>
      <c r="B17" t="s">
        <v>225</v>
      </c>
      <c r="C17" s="14"/>
      <c r="D17" s="14"/>
      <c r="E17" s="14"/>
      <c r="F17" t="s">
        <v>225</v>
      </c>
      <c r="G17" t="s">
        <v>225</v>
      </c>
      <c r="J17" s="65">
        <v>0</v>
      </c>
      <c r="K17" t="s">
        <v>225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257</v>
      </c>
      <c r="B18" s="14"/>
      <c r="C18" s="14"/>
      <c r="D18" s="14"/>
      <c r="E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t="s">
        <v>225</v>
      </c>
      <c r="B19" t="s">
        <v>225</v>
      </c>
      <c r="C19" s="14"/>
      <c r="D19" s="14"/>
      <c r="E19" s="14"/>
      <c r="F19" t="s">
        <v>225</v>
      </c>
      <c r="G19" t="s">
        <v>225</v>
      </c>
      <c r="J19" s="65">
        <v>0</v>
      </c>
      <c r="K19" t="s">
        <v>225</v>
      </c>
      <c r="L19" s="66">
        <v>0</v>
      </c>
      <c r="M19" s="66">
        <v>0</v>
      </c>
      <c r="N19" s="65">
        <v>0</v>
      </c>
      <c r="O19" s="65">
        <v>0</v>
      </c>
      <c r="Q19" s="65">
        <v>0</v>
      </c>
      <c r="R19" s="66">
        <v>0</v>
      </c>
      <c r="S19" s="66">
        <v>0</v>
      </c>
      <c r="T19" s="66">
        <v>0</v>
      </c>
    </row>
    <row r="20" spans="1:20">
      <c r="A20" s="67" t="s">
        <v>230</v>
      </c>
      <c r="B20" s="14"/>
      <c r="C20" s="14"/>
      <c r="D20" s="14"/>
      <c r="E20" s="14"/>
      <c r="J20" s="69">
        <v>0</v>
      </c>
      <c r="M20" s="68">
        <v>0</v>
      </c>
      <c r="N20" s="69">
        <v>0</v>
      </c>
      <c r="P20" s="69">
        <v>0</v>
      </c>
      <c r="Q20" s="69">
        <v>0</v>
      </c>
      <c r="S20" s="68">
        <v>0</v>
      </c>
      <c r="T20" s="68">
        <v>0</v>
      </c>
    </row>
    <row r="21" spans="1:20">
      <c r="A21" s="67" t="s">
        <v>255</v>
      </c>
      <c r="B21" s="14"/>
      <c r="C21" s="14"/>
      <c r="D21" s="14"/>
      <c r="E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225</v>
      </c>
      <c r="B22" t="s">
        <v>225</v>
      </c>
      <c r="C22" s="14"/>
      <c r="D22" s="14"/>
      <c r="E22" s="14"/>
      <c r="F22" t="s">
        <v>225</v>
      </c>
      <c r="G22" t="s">
        <v>225</v>
      </c>
      <c r="J22" s="65">
        <v>0</v>
      </c>
      <c r="K22" t="s">
        <v>225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67" t="s">
        <v>256</v>
      </c>
      <c r="B23" s="14"/>
      <c r="C23" s="14"/>
      <c r="D23" s="14"/>
      <c r="E23" s="14"/>
      <c r="J23" s="69">
        <v>0</v>
      </c>
      <c r="M23" s="68">
        <v>0</v>
      </c>
      <c r="N23" s="69">
        <v>0</v>
      </c>
      <c r="P23" s="69">
        <v>0</v>
      </c>
      <c r="Q23" s="69">
        <v>0</v>
      </c>
      <c r="S23" s="68">
        <v>0</v>
      </c>
      <c r="T23" s="68">
        <v>0</v>
      </c>
    </row>
    <row r="24" spans="1:20">
      <c r="A24" t="s">
        <v>225</v>
      </c>
      <c r="B24" t="s">
        <v>225</v>
      </c>
      <c r="C24" s="14"/>
      <c r="D24" s="14"/>
      <c r="E24" s="14"/>
      <c r="F24" t="s">
        <v>225</v>
      </c>
      <c r="G24" t="s">
        <v>225</v>
      </c>
      <c r="J24" s="65">
        <v>0</v>
      </c>
      <c r="K24" t="s">
        <v>225</v>
      </c>
      <c r="L24" s="66">
        <v>0</v>
      </c>
      <c r="M24" s="66">
        <v>0</v>
      </c>
      <c r="N24" s="65">
        <v>0</v>
      </c>
      <c r="O24" s="65">
        <v>0</v>
      </c>
      <c r="Q24" s="65">
        <v>0</v>
      </c>
      <c r="R24" s="66">
        <v>0</v>
      </c>
      <c r="S24" s="66">
        <v>0</v>
      </c>
      <c r="T24" s="66">
        <v>0</v>
      </c>
    </row>
    <row r="25" spans="1:20">
      <c r="A25" s="84" t="s">
        <v>232</v>
      </c>
      <c r="B25" s="14"/>
      <c r="C25" s="14"/>
      <c r="D25" s="14"/>
      <c r="E25" s="14"/>
    </row>
    <row r="26" spans="1:20">
      <c r="A26" s="84" t="s">
        <v>249</v>
      </c>
      <c r="B26" s="14"/>
      <c r="C26" s="14"/>
      <c r="D26" s="14"/>
      <c r="E26" s="14"/>
    </row>
    <row r="27" spans="1:20">
      <c r="A27" s="84" t="s">
        <v>250</v>
      </c>
      <c r="B27" s="14"/>
      <c r="C27" s="14"/>
      <c r="D27" s="14"/>
      <c r="E27" s="14"/>
    </row>
    <row r="28" spans="1:20">
      <c r="A28" s="84" t="s">
        <v>251</v>
      </c>
      <c r="B28" s="14"/>
      <c r="C28" s="14"/>
      <c r="D28" s="14"/>
      <c r="E28" s="14"/>
    </row>
    <row r="29" spans="1:20">
      <c r="A29" s="84" t="s">
        <v>252</v>
      </c>
      <c r="B29" s="14"/>
      <c r="C29" s="14"/>
      <c r="D29" s="14"/>
      <c r="E29" s="14"/>
    </row>
    <row r="30" spans="1:20" hidden="1">
      <c r="B30" s="14"/>
      <c r="C30" s="14"/>
      <c r="D30" s="14"/>
      <c r="E30" s="14"/>
    </row>
    <row r="31" spans="1:20" hidden="1">
      <c r="B31" s="14"/>
      <c r="C31" s="14"/>
      <c r="D31" s="14"/>
      <c r="E31" s="14"/>
    </row>
    <row r="32" spans="1:20" hidden="1">
      <c r="B32" s="14"/>
      <c r="C32" s="14"/>
      <c r="D32" s="14"/>
      <c r="E32" s="14"/>
    </row>
    <row r="33" spans="2:5" hidden="1">
      <c r="B33" s="14"/>
      <c r="C33" s="14"/>
      <c r="D33" s="14"/>
      <c r="E33" s="14"/>
    </row>
    <row r="34" spans="2:5" hidden="1">
      <c r="B34" s="14"/>
      <c r="C34" s="14"/>
      <c r="D34" s="14"/>
      <c r="E34" s="14"/>
    </row>
    <row r="35" spans="2:5" hidden="1">
      <c r="B35" s="14"/>
      <c r="C35" s="14"/>
      <c r="D35" s="14"/>
      <c r="E35" s="14"/>
    </row>
    <row r="36" spans="2:5" hidden="1">
      <c r="B36" s="14"/>
      <c r="C36" s="14"/>
      <c r="D36" s="14"/>
      <c r="E36" s="14"/>
    </row>
    <row r="37" spans="2:5" hidden="1">
      <c r="B37" s="14"/>
      <c r="C37" s="14"/>
      <c r="D37" s="14"/>
      <c r="E37" s="14"/>
    </row>
    <row r="38" spans="2:5" hidden="1">
      <c r="B38" s="14"/>
      <c r="C38" s="14"/>
      <c r="D38" s="14"/>
      <c r="E38" s="14"/>
    </row>
    <row r="39" spans="2:5" hidden="1">
      <c r="B39" s="14"/>
      <c r="C39" s="14"/>
      <c r="D39" s="14"/>
      <c r="E39" s="14"/>
    </row>
    <row r="40" spans="2:5" hidden="1">
      <c r="B40" s="14"/>
      <c r="C40" s="14"/>
      <c r="D40" s="14"/>
      <c r="E40" s="14"/>
    </row>
    <row r="41" spans="2:5" hidden="1">
      <c r="B41" s="14"/>
      <c r="C41" s="14"/>
      <c r="D41" s="14"/>
      <c r="E41" s="14"/>
    </row>
    <row r="42" spans="2:5" hidden="1">
      <c r="B42" s="14"/>
      <c r="C42" s="14"/>
      <c r="D42" s="14"/>
      <c r="E42" s="14"/>
    </row>
    <row r="43" spans="2:5" hidden="1">
      <c r="B43" s="14"/>
      <c r="C43" s="14"/>
      <c r="D43" s="14"/>
      <c r="E43" s="14"/>
    </row>
    <row r="44" spans="2:5" hidden="1">
      <c r="B44" s="14"/>
      <c r="C44" s="14"/>
      <c r="D44" s="14"/>
      <c r="E44" s="14"/>
    </row>
    <row r="45" spans="2:5" hidden="1">
      <c r="B45" s="14"/>
      <c r="C45" s="14"/>
      <c r="D45" s="14"/>
      <c r="E45" s="14"/>
    </row>
    <row r="46" spans="2:5" hidden="1">
      <c r="B46" s="14"/>
      <c r="C46" s="14"/>
      <c r="D46" s="14"/>
      <c r="E46" s="14"/>
    </row>
    <row r="47" spans="2:5" hidden="1">
      <c r="B47" s="14"/>
      <c r="C47" s="14"/>
      <c r="D47" s="14"/>
      <c r="E47" s="14"/>
    </row>
    <row r="48" spans="2:5" hidden="1">
      <c r="B48" s="14"/>
      <c r="C48" s="14"/>
      <c r="D48" s="14"/>
      <c r="E48" s="14"/>
    </row>
    <row r="49" spans="2:5" hidden="1">
      <c r="B49" s="14"/>
      <c r="C49" s="14"/>
      <c r="D49" s="14"/>
      <c r="E49" s="14"/>
    </row>
    <row r="50" spans="2:5" hidden="1">
      <c r="B50" s="14"/>
      <c r="C50" s="14"/>
      <c r="D50" s="14"/>
      <c r="E50" s="14"/>
    </row>
    <row r="51" spans="2:5" hidden="1">
      <c r="B51" s="14"/>
      <c r="C51" s="14"/>
      <c r="D51" s="14"/>
      <c r="E51" s="14"/>
    </row>
    <row r="52" spans="2:5" hidden="1">
      <c r="B52" s="14"/>
      <c r="C52" s="14"/>
      <c r="D52" s="14"/>
      <c r="E52" s="14"/>
    </row>
    <row r="53" spans="2:5" hidden="1">
      <c r="B53" s="14"/>
      <c r="C53" s="14"/>
      <c r="D53" s="14"/>
      <c r="E53" s="14"/>
    </row>
    <row r="54" spans="2:5" hidden="1">
      <c r="B54" s="14"/>
      <c r="C54" s="14"/>
      <c r="D54" s="14"/>
      <c r="E54" s="14"/>
    </row>
    <row r="55" spans="2:5" hidden="1">
      <c r="B55" s="14"/>
      <c r="C55" s="14"/>
      <c r="D55" s="14"/>
      <c r="E55" s="14"/>
    </row>
    <row r="56" spans="2:5" hidden="1">
      <c r="B56" s="14"/>
      <c r="C56" s="14"/>
      <c r="D56" s="14"/>
      <c r="E56" s="14"/>
    </row>
    <row r="57" spans="2:5" hidden="1">
      <c r="B57" s="14"/>
      <c r="C57" s="14"/>
      <c r="D57" s="14"/>
      <c r="E57" s="14"/>
    </row>
    <row r="58" spans="2:5" hidden="1">
      <c r="B58" s="14"/>
      <c r="C58" s="14"/>
      <c r="D58" s="14"/>
      <c r="E58" s="14"/>
    </row>
    <row r="59" spans="2:5" hidden="1">
      <c r="B59" s="14"/>
      <c r="C59" s="14"/>
      <c r="D59" s="14"/>
      <c r="E59" s="14"/>
    </row>
    <row r="60" spans="2:5" hidden="1">
      <c r="B60" s="14"/>
      <c r="C60" s="14"/>
      <c r="D60" s="14"/>
      <c r="E60" s="14"/>
    </row>
    <row r="61" spans="2:5" hidden="1">
      <c r="B61" s="14"/>
      <c r="C61" s="14"/>
      <c r="D61" s="14"/>
      <c r="E61" s="14"/>
    </row>
    <row r="62" spans="2:5" hidden="1">
      <c r="B62" s="14"/>
      <c r="C62" s="14"/>
      <c r="D62" s="14"/>
      <c r="E62" s="14"/>
    </row>
    <row r="63" spans="2:5" hidden="1">
      <c r="B63" s="14"/>
      <c r="C63" s="14"/>
      <c r="D63" s="14"/>
      <c r="E63" s="14"/>
    </row>
    <row r="64" spans="2:5" hidden="1">
      <c r="B64" s="14"/>
      <c r="C64" s="14"/>
      <c r="D64" s="14"/>
      <c r="E64" s="14"/>
    </row>
    <row r="65" spans="2:5" hidden="1">
      <c r="B65" s="14"/>
      <c r="C65" s="14"/>
      <c r="D65" s="14"/>
      <c r="E65" s="14"/>
    </row>
    <row r="66" spans="2:5" hidden="1">
      <c r="B66" s="14"/>
      <c r="C66" s="14"/>
      <c r="D66" s="14"/>
      <c r="E66" s="14"/>
    </row>
    <row r="67" spans="2:5" hidden="1">
      <c r="B67" s="14"/>
      <c r="C67" s="14"/>
      <c r="D67" s="14"/>
      <c r="E67" s="14"/>
    </row>
    <row r="68" spans="2:5" hidden="1">
      <c r="B68" s="14"/>
      <c r="C68" s="14"/>
      <c r="D68" s="14"/>
      <c r="E68" s="14"/>
    </row>
    <row r="69" spans="2:5" hidden="1">
      <c r="B69" s="14"/>
      <c r="C69" s="14"/>
      <c r="D69" s="14"/>
      <c r="E69" s="14"/>
    </row>
    <row r="70" spans="2:5" hidden="1">
      <c r="B70" s="14"/>
      <c r="C70" s="14"/>
      <c r="D70" s="14"/>
      <c r="E70" s="14"/>
    </row>
    <row r="71" spans="2:5" hidden="1">
      <c r="B71" s="14"/>
      <c r="C71" s="14"/>
      <c r="D71" s="14"/>
      <c r="E71" s="14"/>
    </row>
    <row r="72" spans="2:5" hidden="1">
      <c r="B72" s="14"/>
      <c r="C72" s="14"/>
      <c r="D72" s="14"/>
      <c r="E72" s="14"/>
    </row>
    <row r="73" spans="2:5" hidden="1">
      <c r="B73" s="14"/>
      <c r="C73" s="14"/>
      <c r="D73" s="14"/>
      <c r="E73" s="14"/>
    </row>
    <row r="74" spans="2:5" hidden="1">
      <c r="B74" s="14"/>
      <c r="C74" s="14"/>
      <c r="D74" s="14"/>
      <c r="E74" s="14"/>
    </row>
    <row r="75" spans="2:5" hidden="1">
      <c r="B75" s="14"/>
      <c r="C75" s="14"/>
      <c r="D75" s="14"/>
      <c r="E75" s="14"/>
    </row>
    <row r="76" spans="2:5" hidden="1">
      <c r="B76" s="14"/>
      <c r="C76" s="14"/>
      <c r="D76" s="14"/>
      <c r="E76" s="14"/>
    </row>
    <row r="77" spans="2:5" hidden="1">
      <c r="B77" s="14"/>
      <c r="C77" s="14"/>
      <c r="D77" s="14"/>
      <c r="E77" s="14"/>
    </row>
    <row r="78" spans="2:5" hidden="1">
      <c r="B78" s="14"/>
      <c r="C78" s="14"/>
      <c r="D78" s="14"/>
      <c r="E78" s="14"/>
    </row>
    <row r="79" spans="2:5" hidden="1">
      <c r="B79" s="14"/>
      <c r="C79" s="14"/>
      <c r="D79" s="14"/>
      <c r="E79" s="14"/>
    </row>
    <row r="80" spans="2:5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7">
    <dataValidation type="list" allowBlank="1" showInputMessage="1" showErrorMessage="1" sqref="K11:K14 K16:K804">
      <formula1>$BM$6:$BM$10</formula1>
    </dataValidation>
    <dataValidation type="list" allowBlank="1" showInputMessage="1" showErrorMessage="1" sqref="D11:D14 D16:D798">
      <formula1>$BH$6:$BH$10</formula1>
    </dataValidation>
    <dataValidation type="list" allowBlank="1" showInputMessage="1" showErrorMessage="1" sqref="H11:H14 H16:H804">
      <formula1>$BL$6:$BL$9</formula1>
    </dataValidation>
    <dataValidation allowBlank="1" showInputMessage="1" showErrorMessage="1" sqref="G2 P8"/>
    <dataValidation type="list" allowBlank="1" showInputMessage="1" showErrorMessage="1" sqref="F11:F14 F16:F804">
      <formula1>$BJ$6:$BJ$10</formula1>
    </dataValidation>
    <dataValidation type="list" allowBlank="1" showInputMessage="1" showErrorMessage="1" sqref="D15">
      <formula1>$BE$5:$BE$10</formula1>
    </dataValidation>
    <dataValidation type="list" allowBlank="1" showInputMessage="1" showErrorMessage="1" sqref="F15">
      <formula1>$BG$5:$BG$10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39"/>
  <sheetViews>
    <sheetView rightToLeft="1" topLeftCell="A13" zoomScale="80" zoomScaleNormal="80" workbookViewId="0">
      <selection activeCell="O55" sqref="O1:XFD1048576"/>
    </sheetView>
  </sheetViews>
  <sheetFormatPr defaultColWidth="0" defaultRowHeight="18" zeroHeight="1"/>
  <cols>
    <col min="1" max="1" width="47.28515625" style="13" customWidth="1"/>
    <col min="2" max="2" width="16.5703125" style="13" customWidth="1"/>
    <col min="3" max="3" width="12.85546875" style="13" customWidth="1"/>
    <col min="4" max="4" width="12" style="13" customWidth="1"/>
    <col min="5" max="5" width="14.140625" style="13" customWidth="1"/>
    <col min="6" max="6" width="11.85546875" style="13" customWidth="1"/>
    <col min="7" max="7" width="11.85546875" style="14" customWidth="1"/>
    <col min="8" max="8" width="14.7109375" style="14" customWidth="1"/>
    <col min="9" max="9" width="11.7109375" style="14" customWidth="1"/>
    <col min="10" max="10" width="31.42578125" style="14" customWidth="1"/>
    <col min="11" max="11" width="14.7109375" style="14" customWidth="1"/>
    <col min="12" max="12" width="23.28515625" style="14" customWidth="1"/>
    <col min="13" max="13" width="27.5703125" style="14" customWidth="1"/>
    <col min="14" max="14" width="25.8554687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  <c r="BI5" s="16"/>
    </row>
    <row r="6" spans="1:61" ht="26.25" customHeight="1">
      <c r="A6" s="98" t="s">
        <v>90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E6" s="16"/>
      <c r="BI6" s="16"/>
    </row>
    <row r="7" spans="1:61" s="16" customFormat="1" ht="20.25">
      <c r="A7" s="40" t="s">
        <v>47</v>
      </c>
      <c r="B7" s="41" t="s">
        <v>48</v>
      </c>
      <c r="C7" s="101" t="s">
        <v>69</v>
      </c>
      <c r="D7" s="101" t="s">
        <v>82</v>
      </c>
      <c r="E7" s="101" t="s">
        <v>49</v>
      </c>
      <c r="F7" s="101" t="s">
        <v>83</v>
      </c>
      <c r="G7" s="101" t="s">
        <v>52</v>
      </c>
      <c r="H7" s="92" t="s">
        <v>186</v>
      </c>
      <c r="I7" s="92" t="s">
        <v>187</v>
      </c>
      <c r="J7" s="92" t="s">
        <v>191</v>
      </c>
      <c r="K7" s="92" t="s">
        <v>55</v>
      </c>
      <c r="L7" s="92" t="s">
        <v>72</v>
      </c>
      <c r="M7" s="92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7549261.4800000004</v>
      </c>
      <c r="I10" s="7"/>
      <c r="J10" s="63">
        <v>99.037549999999996</v>
      </c>
      <c r="K10" s="63">
        <v>356994.02861698199</v>
      </c>
      <c r="L10" s="7"/>
      <c r="M10" s="64">
        <v>1</v>
      </c>
      <c r="N10" s="64">
        <v>0.50329999999999997</v>
      </c>
      <c r="BE10" s="14"/>
      <c r="BF10" s="16"/>
      <c r="BG10" s="14"/>
      <c r="BI10" s="14"/>
    </row>
    <row r="11" spans="1:61">
      <c r="A11" s="67" t="s">
        <v>203</v>
      </c>
      <c r="D11" s="14"/>
      <c r="E11" s="14"/>
      <c r="F11" s="14"/>
      <c r="H11" s="69">
        <v>6523293.3300000001</v>
      </c>
      <c r="J11" s="69">
        <v>5.2303199999999999</v>
      </c>
      <c r="K11" s="69">
        <v>126144.43255273</v>
      </c>
      <c r="M11" s="68">
        <v>0.35630000000000001</v>
      </c>
      <c r="N11" s="68">
        <v>0.17929999999999999</v>
      </c>
    </row>
    <row r="12" spans="1:61">
      <c r="A12" s="67" t="s">
        <v>258</v>
      </c>
      <c r="D12" s="14"/>
      <c r="E12" s="14"/>
      <c r="F12" s="14"/>
      <c r="H12" s="69">
        <v>4763483</v>
      </c>
      <c r="J12" s="69">
        <v>0</v>
      </c>
      <c r="K12" s="69">
        <v>95499.065090000004</v>
      </c>
      <c r="M12" s="68">
        <v>0.26629999999999998</v>
      </c>
      <c r="N12" s="68">
        <v>0.13400000000000001</v>
      </c>
    </row>
    <row r="13" spans="1:61">
      <c r="A13" t="s">
        <v>259</v>
      </c>
      <c r="B13" t="s">
        <v>260</v>
      </c>
      <c r="C13" t="s">
        <v>99</v>
      </c>
      <c r="D13" t="s">
        <v>122</v>
      </c>
      <c r="E13" t="s">
        <v>261</v>
      </c>
      <c r="F13" t="s">
        <v>262</v>
      </c>
      <c r="G13" t="s">
        <v>101</v>
      </c>
      <c r="H13" s="65">
        <v>6525</v>
      </c>
      <c r="I13" s="65">
        <v>41690</v>
      </c>
      <c r="J13" s="65">
        <v>0</v>
      </c>
      <c r="K13" s="65">
        <v>2720.2725</v>
      </c>
      <c r="L13" s="66">
        <v>1E-4</v>
      </c>
      <c r="M13" s="66">
        <v>7.6E-3</v>
      </c>
      <c r="N13" s="66">
        <v>3.8E-3</v>
      </c>
    </row>
    <row r="14" spans="1:61">
      <c r="A14" t="s">
        <v>263</v>
      </c>
      <c r="B14" t="s">
        <v>264</v>
      </c>
      <c r="C14" t="s">
        <v>99</v>
      </c>
      <c r="D14" t="s">
        <v>122</v>
      </c>
      <c r="E14" t="s">
        <v>265</v>
      </c>
      <c r="F14" t="s">
        <v>266</v>
      </c>
      <c r="G14" t="s">
        <v>101</v>
      </c>
      <c r="H14" s="65">
        <v>73750</v>
      </c>
      <c r="I14" s="65">
        <v>7108</v>
      </c>
      <c r="J14" s="65">
        <v>0</v>
      </c>
      <c r="K14" s="65">
        <v>5242.1499999999996</v>
      </c>
      <c r="L14" s="66">
        <v>6.9999999999999999E-4</v>
      </c>
      <c r="M14" s="66">
        <v>1.46E-2</v>
      </c>
      <c r="N14" s="66">
        <v>7.4000000000000003E-3</v>
      </c>
    </row>
    <row r="15" spans="1:61">
      <c r="A15" t="s">
        <v>267</v>
      </c>
      <c r="B15" t="s">
        <v>268</v>
      </c>
      <c r="C15" t="s">
        <v>99</v>
      </c>
      <c r="D15" t="s">
        <v>122</v>
      </c>
      <c r="E15" t="s">
        <v>269</v>
      </c>
      <c r="F15" t="s">
        <v>266</v>
      </c>
      <c r="G15" t="s">
        <v>101</v>
      </c>
      <c r="H15" s="65">
        <v>946000</v>
      </c>
      <c r="I15" s="65">
        <v>924</v>
      </c>
      <c r="J15" s="65">
        <v>0</v>
      </c>
      <c r="K15" s="65">
        <v>8741.0400000000009</v>
      </c>
      <c r="L15" s="66">
        <v>8.0000000000000004E-4</v>
      </c>
      <c r="M15" s="66">
        <v>2.4400000000000002E-2</v>
      </c>
      <c r="N15" s="66">
        <v>1.23E-2</v>
      </c>
    </row>
    <row r="16" spans="1:61">
      <c r="A16" t="s">
        <v>270</v>
      </c>
      <c r="B16" t="s">
        <v>271</v>
      </c>
      <c r="C16" t="s">
        <v>99</v>
      </c>
      <c r="D16" t="s">
        <v>122</v>
      </c>
      <c r="E16" t="s">
        <v>272</v>
      </c>
      <c r="F16" t="s">
        <v>266</v>
      </c>
      <c r="G16" t="s">
        <v>101</v>
      </c>
      <c r="H16" s="65">
        <v>1218000</v>
      </c>
      <c r="I16" s="65">
        <v>1508</v>
      </c>
      <c r="J16" s="65">
        <v>0</v>
      </c>
      <c r="K16" s="65">
        <v>18367.439999999999</v>
      </c>
      <c r="L16" s="66">
        <v>8.0000000000000004E-4</v>
      </c>
      <c r="M16" s="66">
        <v>5.1200000000000002E-2</v>
      </c>
      <c r="N16" s="66">
        <v>2.58E-2</v>
      </c>
    </row>
    <row r="17" spans="1:14">
      <c r="A17" t="s">
        <v>273</v>
      </c>
      <c r="B17" t="s">
        <v>274</v>
      </c>
      <c r="C17" t="s">
        <v>99</v>
      </c>
      <c r="D17" t="s">
        <v>122</v>
      </c>
      <c r="E17" t="s">
        <v>275</v>
      </c>
      <c r="F17" t="s">
        <v>266</v>
      </c>
      <c r="G17" t="s">
        <v>101</v>
      </c>
      <c r="H17" s="65">
        <v>1025000</v>
      </c>
      <c r="I17" s="65">
        <v>1830</v>
      </c>
      <c r="J17" s="65">
        <v>0</v>
      </c>
      <c r="K17" s="65">
        <v>18757.5</v>
      </c>
      <c r="L17" s="66">
        <v>8.0000000000000004E-4</v>
      </c>
      <c r="M17" s="66">
        <v>5.2299999999999999E-2</v>
      </c>
      <c r="N17" s="66">
        <v>2.63E-2</v>
      </c>
    </row>
    <row r="18" spans="1:14">
      <c r="A18" t="s">
        <v>276</v>
      </c>
      <c r="B18" t="s">
        <v>277</v>
      </c>
      <c r="C18" t="s">
        <v>99</v>
      </c>
      <c r="D18" t="s">
        <v>122</v>
      </c>
      <c r="E18" t="s">
        <v>278</v>
      </c>
      <c r="F18" t="s">
        <v>279</v>
      </c>
      <c r="G18" t="s">
        <v>101</v>
      </c>
      <c r="H18" s="65">
        <v>312689</v>
      </c>
      <c r="I18" s="65">
        <v>1212</v>
      </c>
      <c r="J18" s="65">
        <v>0</v>
      </c>
      <c r="K18" s="65">
        <v>3789.7906800000001</v>
      </c>
      <c r="L18" s="66">
        <v>2.0000000000000001E-4</v>
      </c>
      <c r="M18" s="66">
        <v>1.06E-2</v>
      </c>
      <c r="N18" s="66">
        <v>5.3E-3</v>
      </c>
    </row>
    <row r="19" spans="1:14">
      <c r="A19" t="s">
        <v>280</v>
      </c>
      <c r="B19" t="s">
        <v>281</v>
      </c>
      <c r="C19" t="s">
        <v>99</v>
      </c>
      <c r="D19" t="s">
        <v>122</v>
      </c>
      <c r="E19" t="s">
        <v>282</v>
      </c>
      <c r="F19" t="s">
        <v>283</v>
      </c>
      <c r="G19" t="s">
        <v>101</v>
      </c>
      <c r="H19" s="65">
        <v>383910</v>
      </c>
      <c r="I19" s="65">
        <v>2680</v>
      </c>
      <c r="J19" s="65">
        <v>0</v>
      </c>
      <c r="K19" s="65">
        <v>10288.788</v>
      </c>
      <c r="L19" s="66">
        <v>1.6000000000000001E-3</v>
      </c>
      <c r="M19" s="66">
        <v>2.87E-2</v>
      </c>
      <c r="N19" s="66">
        <v>1.44E-2</v>
      </c>
    </row>
    <row r="20" spans="1:14">
      <c r="A20" t="s">
        <v>284</v>
      </c>
      <c r="B20" t="s">
        <v>285</v>
      </c>
      <c r="C20" t="s">
        <v>99</v>
      </c>
      <c r="D20" t="s">
        <v>122</v>
      </c>
      <c r="E20" t="s">
        <v>286</v>
      </c>
      <c r="F20" t="s">
        <v>287</v>
      </c>
      <c r="G20" t="s">
        <v>101</v>
      </c>
      <c r="H20" s="65">
        <v>238309</v>
      </c>
      <c r="I20" s="65">
        <v>2299</v>
      </c>
      <c r="J20" s="65">
        <v>0</v>
      </c>
      <c r="K20" s="65">
        <v>5478.7239099999997</v>
      </c>
      <c r="L20" s="66">
        <v>6.9999999999999999E-4</v>
      </c>
      <c r="M20" s="66">
        <v>1.5299999999999999E-2</v>
      </c>
      <c r="N20" s="66">
        <v>7.7000000000000002E-3</v>
      </c>
    </row>
    <row r="21" spans="1:14">
      <c r="A21" t="s">
        <v>288</v>
      </c>
      <c r="B21" t="s">
        <v>289</v>
      </c>
      <c r="C21" t="s">
        <v>99</v>
      </c>
      <c r="D21" t="s">
        <v>122</v>
      </c>
      <c r="E21" t="s">
        <v>290</v>
      </c>
      <c r="F21" t="s">
        <v>291</v>
      </c>
      <c r="G21" t="s">
        <v>101</v>
      </c>
      <c r="H21" s="65">
        <v>265000</v>
      </c>
      <c r="I21" s="65">
        <v>3370</v>
      </c>
      <c r="J21" s="65">
        <v>0</v>
      </c>
      <c r="K21" s="65">
        <v>8930.5</v>
      </c>
      <c r="L21" s="66">
        <v>1.5E-3</v>
      </c>
      <c r="M21" s="66">
        <v>2.4899999999999999E-2</v>
      </c>
      <c r="N21" s="66">
        <v>1.2500000000000001E-2</v>
      </c>
    </row>
    <row r="22" spans="1:14">
      <c r="A22" t="s">
        <v>292</v>
      </c>
      <c r="B22" t="s">
        <v>293</v>
      </c>
      <c r="C22" t="s">
        <v>99</v>
      </c>
      <c r="D22" t="s">
        <v>122</v>
      </c>
      <c r="E22" t="s">
        <v>294</v>
      </c>
      <c r="F22" t="s">
        <v>291</v>
      </c>
      <c r="G22" t="s">
        <v>101</v>
      </c>
      <c r="H22" s="65">
        <v>222000</v>
      </c>
      <c r="I22" s="65">
        <v>1568</v>
      </c>
      <c r="J22" s="65">
        <v>0</v>
      </c>
      <c r="K22" s="65">
        <v>3480.96</v>
      </c>
      <c r="L22" s="66">
        <v>5.9999999999999995E-4</v>
      </c>
      <c r="M22" s="66">
        <v>9.7000000000000003E-3</v>
      </c>
      <c r="N22" s="66">
        <v>4.8999999999999998E-3</v>
      </c>
    </row>
    <row r="23" spans="1:14">
      <c r="A23" t="s">
        <v>295</v>
      </c>
      <c r="B23" t="s">
        <v>296</v>
      </c>
      <c r="C23" t="s">
        <v>99</v>
      </c>
      <c r="D23" t="s">
        <v>122</v>
      </c>
      <c r="E23" t="s">
        <v>297</v>
      </c>
      <c r="F23" t="s">
        <v>291</v>
      </c>
      <c r="G23" t="s">
        <v>101</v>
      </c>
      <c r="H23" s="65">
        <v>32000</v>
      </c>
      <c r="I23" s="65">
        <v>11050</v>
      </c>
      <c r="J23" s="65">
        <v>0</v>
      </c>
      <c r="K23" s="65">
        <v>3536</v>
      </c>
      <c r="L23" s="66">
        <v>6.9999999999999999E-4</v>
      </c>
      <c r="M23" s="66">
        <v>9.9000000000000008E-3</v>
      </c>
      <c r="N23" s="66">
        <v>5.0000000000000001E-3</v>
      </c>
    </row>
    <row r="24" spans="1:14">
      <c r="A24" t="s">
        <v>298</v>
      </c>
      <c r="B24" t="s">
        <v>299</v>
      </c>
      <c r="C24" t="s">
        <v>99</v>
      </c>
      <c r="D24" t="s">
        <v>122</v>
      </c>
      <c r="E24" t="s">
        <v>300</v>
      </c>
      <c r="F24" t="s">
        <v>291</v>
      </c>
      <c r="G24" t="s">
        <v>101</v>
      </c>
      <c r="H24" s="65">
        <v>40300</v>
      </c>
      <c r="I24" s="65">
        <v>15300</v>
      </c>
      <c r="J24" s="65">
        <v>0</v>
      </c>
      <c r="K24" s="65">
        <v>6165.9</v>
      </c>
      <c r="L24" s="66">
        <v>2.9999999999999997E-4</v>
      </c>
      <c r="M24" s="66">
        <v>1.72E-2</v>
      </c>
      <c r="N24" s="66">
        <v>8.6999999999999994E-3</v>
      </c>
    </row>
    <row r="25" spans="1:14">
      <c r="A25" s="67" t="s">
        <v>301</v>
      </c>
      <c r="D25" s="14"/>
      <c r="E25" s="14"/>
      <c r="F25" s="14"/>
      <c r="H25" s="69">
        <v>1082003.6200000001</v>
      </c>
      <c r="J25" s="69">
        <v>0</v>
      </c>
      <c r="K25" s="69">
        <v>24652.129430000001</v>
      </c>
      <c r="M25" s="68">
        <v>6.8699999999999997E-2</v>
      </c>
      <c r="N25" s="68">
        <v>3.4599999999999999E-2</v>
      </c>
    </row>
    <row r="26" spans="1:14">
      <c r="A26" t="s">
        <v>302</v>
      </c>
      <c r="B26" t="s">
        <v>303</v>
      </c>
      <c r="C26" t="s">
        <v>99</v>
      </c>
      <c r="D26" t="s">
        <v>122</v>
      </c>
      <c r="E26" t="s">
        <v>304</v>
      </c>
      <c r="F26" t="s">
        <v>100</v>
      </c>
      <c r="G26" t="s">
        <v>101</v>
      </c>
      <c r="H26" s="65">
        <v>17275</v>
      </c>
      <c r="I26" s="65">
        <v>22620</v>
      </c>
      <c r="J26" s="65">
        <v>0</v>
      </c>
      <c r="K26" s="65">
        <v>3907.605</v>
      </c>
      <c r="L26" s="66">
        <v>1.2999999999999999E-3</v>
      </c>
      <c r="M26" s="66">
        <v>1.09E-2</v>
      </c>
      <c r="N26" s="66">
        <v>5.4999999999999997E-3</v>
      </c>
    </row>
    <row r="27" spans="1:14">
      <c r="A27" t="s">
        <v>305</v>
      </c>
      <c r="B27" t="s">
        <v>306</v>
      </c>
      <c r="C27" t="s">
        <v>99</v>
      </c>
      <c r="D27" t="s">
        <v>122</v>
      </c>
      <c r="E27" t="s">
        <v>307</v>
      </c>
      <c r="F27" t="s">
        <v>283</v>
      </c>
      <c r="G27" t="s">
        <v>101</v>
      </c>
      <c r="H27" s="65">
        <v>140000</v>
      </c>
      <c r="I27" s="65">
        <v>1684</v>
      </c>
      <c r="J27" s="65">
        <v>0</v>
      </c>
      <c r="K27" s="65">
        <v>2357.6</v>
      </c>
      <c r="L27" s="66">
        <v>1.5E-3</v>
      </c>
      <c r="M27" s="66">
        <v>6.6E-3</v>
      </c>
      <c r="N27" s="66">
        <v>3.3E-3</v>
      </c>
    </row>
    <row r="28" spans="1:14">
      <c r="A28" t="s">
        <v>308</v>
      </c>
      <c r="B28" t="s">
        <v>309</v>
      </c>
      <c r="C28" t="s">
        <v>99</v>
      </c>
      <c r="D28" t="s">
        <v>122</v>
      </c>
      <c r="E28" t="s">
        <v>310</v>
      </c>
      <c r="F28" t="s">
        <v>283</v>
      </c>
      <c r="G28" t="s">
        <v>101</v>
      </c>
      <c r="H28" s="65">
        <v>240000</v>
      </c>
      <c r="I28" s="65">
        <v>1405</v>
      </c>
      <c r="J28" s="65">
        <v>0</v>
      </c>
      <c r="K28" s="65">
        <v>3372</v>
      </c>
      <c r="L28" s="66">
        <v>1.6000000000000001E-3</v>
      </c>
      <c r="M28" s="66">
        <v>9.4000000000000004E-3</v>
      </c>
      <c r="N28" s="66">
        <v>4.7000000000000002E-3</v>
      </c>
    </row>
    <row r="29" spans="1:14">
      <c r="A29" t="s">
        <v>311</v>
      </c>
      <c r="B29" t="s">
        <v>312</v>
      </c>
      <c r="C29" t="s">
        <v>99</v>
      </c>
      <c r="D29" t="s">
        <v>122</v>
      </c>
      <c r="E29" t="s">
        <v>313</v>
      </c>
      <c r="F29" t="s">
        <v>283</v>
      </c>
      <c r="G29" t="s">
        <v>101</v>
      </c>
      <c r="H29" s="65">
        <v>5000</v>
      </c>
      <c r="I29" s="65">
        <v>23590</v>
      </c>
      <c r="J29" s="65">
        <v>0</v>
      </c>
      <c r="K29" s="65">
        <v>1179.5</v>
      </c>
      <c r="L29" s="66">
        <v>4.0000000000000002E-4</v>
      </c>
      <c r="M29" s="66">
        <v>3.3E-3</v>
      </c>
      <c r="N29" s="66">
        <v>1.6999999999999999E-3</v>
      </c>
    </row>
    <row r="30" spans="1:14">
      <c r="A30" t="s">
        <v>314</v>
      </c>
      <c r="B30" t="s">
        <v>315</v>
      </c>
      <c r="C30" t="s">
        <v>99</v>
      </c>
      <c r="D30" t="s">
        <v>122</v>
      </c>
      <c r="E30" t="s">
        <v>316</v>
      </c>
      <c r="F30" t="s">
        <v>287</v>
      </c>
      <c r="G30" t="s">
        <v>101</v>
      </c>
      <c r="H30" s="65">
        <v>272750</v>
      </c>
      <c r="I30" s="65">
        <v>1385</v>
      </c>
      <c r="J30" s="65">
        <v>0</v>
      </c>
      <c r="K30" s="65">
        <v>3777.5875000000001</v>
      </c>
      <c r="L30" s="66">
        <v>2.5000000000000001E-3</v>
      </c>
      <c r="M30" s="66">
        <v>1.0500000000000001E-2</v>
      </c>
      <c r="N30" s="66">
        <v>5.3E-3</v>
      </c>
    </row>
    <row r="31" spans="1:14">
      <c r="A31" t="s">
        <v>317</v>
      </c>
      <c r="B31" t="s">
        <v>318</v>
      </c>
      <c r="C31" t="s">
        <v>99</v>
      </c>
      <c r="D31" t="s">
        <v>122</v>
      </c>
      <c r="E31" t="s">
        <v>319</v>
      </c>
      <c r="F31" t="s">
        <v>291</v>
      </c>
      <c r="G31" t="s">
        <v>101</v>
      </c>
      <c r="H31" s="65">
        <v>12079</v>
      </c>
      <c r="I31" s="65">
        <v>5304</v>
      </c>
      <c r="J31" s="65">
        <v>0</v>
      </c>
      <c r="K31" s="65">
        <v>640.67016000000001</v>
      </c>
      <c r="L31" s="66">
        <v>8.0000000000000004E-4</v>
      </c>
      <c r="M31" s="66">
        <v>1.8E-3</v>
      </c>
      <c r="N31" s="66">
        <v>8.9999999999999998E-4</v>
      </c>
    </row>
    <row r="32" spans="1:14">
      <c r="A32" t="s">
        <v>320</v>
      </c>
      <c r="B32" t="s">
        <v>321</v>
      </c>
      <c r="C32" t="s">
        <v>99</v>
      </c>
      <c r="D32" t="s">
        <v>122</v>
      </c>
      <c r="E32" t="s">
        <v>322</v>
      </c>
      <c r="F32" t="s">
        <v>291</v>
      </c>
      <c r="G32" t="s">
        <v>101</v>
      </c>
      <c r="H32" s="65">
        <v>308000</v>
      </c>
      <c r="I32" s="65">
        <v>1259</v>
      </c>
      <c r="J32" s="65">
        <v>0</v>
      </c>
      <c r="K32" s="65">
        <v>3877.72</v>
      </c>
      <c r="L32" s="66">
        <v>1.6999999999999999E-3</v>
      </c>
      <c r="M32" s="66">
        <v>1.0800000000000001E-2</v>
      </c>
      <c r="N32" s="66">
        <v>5.4000000000000003E-3</v>
      </c>
    </row>
    <row r="33" spans="1:14">
      <c r="A33" t="s">
        <v>323</v>
      </c>
      <c r="B33" t="s">
        <v>324</v>
      </c>
      <c r="C33" t="s">
        <v>99</v>
      </c>
      <c r="D33" t="s">
        <v>122</v>
      </c>
      <c r="E33" t="s">
        <v>325</v>
      </c>
      <c r="F33" t="s">
        <v>326</v>
      </c>
      <c r="G33" t="s">
        <v>101</v>
      </c>
      <c r="H33" s="65">
        <v>34000</v>
      </c>
      <c r="I33" s="65">
        <v>14970</v>
      </c>
      <c r="J33" s="65">
        <v>0</v>
      </c>
      <c r="K33" s="65">
        <v>5089.8</v>
      </c>
      <c r="L33" s="66">
        <v>1.5E-3</v>
      </c>
      <c r="M33" s="66">
        <v>1.4200000000000001E-2</v>
      </c>
      <c r="N33" s="66">
        <v>7.1000000000000004E-3</v>
      </c>
    </row>
    <row r="34" spans="1:14">
      <c r="A34" t="s">
        <v>327</v>
      </c>
      <c r="B34" t="s">
        <v>328</v>
      </c>
      <c r="C34" t="s">
        <v>99</v>
      </c>
      <c r="D34" t="s">
        <v>122</v>
      </c>
      <c r="E34" t="s">
        <v>329</v>
      </c>
      <c r="F34" t="s">
        <v>127</v>
      </c>
      <c r="G34" t="s">
        <v>101</v>
      </c>
      <c r="H34" s="65">
        <v>52899.62</v>
      </c>
      <c r="I34" s="65">
        <v>850</v>
      </c>
      <c r="J34" s="65">
        <v>0</v>
      </c>
      <c r="K34" s="65">
        <v>449.64677</v>
      </c>
      <c r="L34" s="66">
        <v>2.9999999999999997E-4</v>
      </c>
      <c r="M34" s="66">
        <v>1.2999999999999999E-3</v>
      </c>
      <c r="N34" s="66">
        <v>5.9999999999999995E-4</v>
      </c>
    </row>
    <row r="35" spans="1:14">
      <c r="A35" s="67" t="s">
        <v>330</v>
      </c>
      <c r="D35" s="14"/>
      <c r="E35" s="14"/>
      <c r="F35" s="14"/>
      <c r="H35" s="69">
        <v>677806.71</v>
      </c>
      <c r="J35" s="69">
        <v>5.2303199999999999</v>
      </c>
      <c r="K35" s="69">
        <v>5993.2380327299998</v>
      </c>
      <c r="M35" s="68">
        <v>2.1299999999999999E-2</v>
      </c>
      <c r="N35" s="68">
        <v>1.0699999999999999E-2</v>
      </c>
    </row>
    <row r="36" spans="1:14">
      <c r="A36" t="s">
        <v>331</v>
      </c>
      <c r="B36" t="s">
        <v>332</v>
      </c>
      <c r="C36" t="s">
        <v>99</v>
      </c>
      <c r="D36" t="s">
        <v>122</v>
      </c>
      <c r="E36" t="s">
        <v>333</v>
      </c>
      <c r="F36" t="s">
        <v>334</v>
      </c>
      <c r="G36" t="s">
        <v>101</v>
      </c>
      <c r="H36" s="65">
        <v>154285.71</v>
      </c>
      <c r="I36" s="65">
        <v>36.299999999999997</v>
      </c>
      <c r="J36" s="65">
        <v>0</v>
      </c>
      <c r="K36" s="65">
        <v>56.005712729999999</v>
      </c>
      <c r="L36" s="66">
        <v>1E-3</v>
      </c>
      <c r="M36" s="66">
        <v>2.0000000000000001E-4</v>
      </c>
      <c r="N36" s="66">
        <v>1E-4</v>
      </c>
    </row>
    <row r="37" spans="1:14">
      <c r="A37" t="s">
        <v>338</v>
      </c>
      <c r="B37" t="s">
        <v>339</v>
      </c>
      <c r="C37" t="s">
        <v>99</v>
      </c>
      <c r="D37" t="s">
        <v>122</v>
      </c>
      <c r="E37" t="s">
        <v>340</v>
      </c>
      <c r="F37" t="s">
        <v>111</v>
      </c>
      <c r="G37" t="s">
        <v>101</v>
      </c>
      <c r="H37" s="65">
        <v>9700</v>
      </c>
      <c r="I37" s="65">
        <v>6851</v>
      </c>
      <c r="J37" s="65">
        <v>0</v>
      </c>
      <c r="K37" s="65">
        <v>664.54700000000003</v>
      </c>
      <c r="L37" s="66">
        <v>4.0000000000000002E-4</v>
      </c>
      <c r="M37" s="66">
        <v>1.9E-3</v>
      </c>
      <c r="N37" s="66">
        <v>8.9999999999999998E-4</v>
      </c>
    </row>
    <row r="38" spans="1:14">
      <c r="A38" t="s">
        <v>341</v>
      </c>
      <c r="B38" t="s">
        <v>342</v>
      </c>
      <c r="C38" t="s">
        <v>99</v>
      </c>
      <c r="D38" t="s">
        <v>122</v>
      </c>
      <c r="E38" t="s">
        <v>343</v>
      </c>
      <c r="F38" t="s">
        <v>344</v>
      </c>
      <c r="G38" t="s">
        <v>101</v>
      </c>
      <c r="H38" s="65">
        <v>95000</v>
      </c>
      <c r="I38" s="65">
        <v>215.2</v>
      </c>
      <c r="J38" s="65">
        <v>0</v>
      </c>
      <c r="K38" s="65">
        <v>204.44</v>
      </c>
      <c r="L38" s="66">
        <v>1.1000000000000001E-3</v>
      </c>
      <c r="M38" s="66">
        <v>5.9999999999999995E-4</v>
      </c>
      <c r="N38" s="66">
        <v>2.9999999999999997E-4</v>
      </c>
    </row>
    <row r="39" spans="1:14">
      <c r="A39" t="s">
        <v>345</v>
      </c>
      <c r="B39" t="s">
        <v>346</v>
      </c>
      <c r="C39" t="s">
        <v>99</v>
      </c>
      <c r="D39" t="s">
        <v>122</v>
      </c>
      <c r="E39" t="s">
        <v>347</v>
      </c>
      <c r="F39" t="s">
        <v>348</v>
      </c>
      <c r="G39" t="s">
        <v>101</v>
      </c>
      <c r="H39" s="65">
        <v>8700</v>
      </c>
      <c r="I39" s="65">
        <v>4180</v>
      </c>
      <c r="J39" s="65">
        <v>0</v>
      </c>
      <c r="K39" s="65">
        <v>363.66</v>
      </c>
      <c r="L39" s="66">
        <v>8.9999999999999998E-4</v>
      </c>
      <c r="M39" s="66">
        <v>1E-3</v>
      </c>
      <c r="N39" s="66">
        <v>5.0000000000000001E-4</v>
      </c>
    </row>
    <row r="40" spans="1:14">
      <c r="A40" t="s">
        <v>349</v>
      </c>
      <c r="B40" t="s">
        <v>350</v>
      </c>
      <c r="C40" t="s">
        <v>99</v>
      </c>
      <c r="D40" t="s">
        <v>122</v>
      </c>
      <c r="E40" t="s">
        <v>351</v>
      </c>
      <c r="F40" t="s">
        <v>291</v>
      </c>
      <c r="G40" t="s">
        <v>101</v>
      </c>
      <c r="H40" s="65">
        <v>23750</v>
      </c>
      <c r="I40" s="65">
        <v>11710</v>
      </c>
      <c r="J40" s="65">
        <v>0</v>
      </c>
      <c r="K40" s="65">
        <v>2781.125</v>
      </c>
      <c r="L40" s="66">
        <v>1.1000000000000001E-3</v>
      </c>
      <c r="M40" s="66">
        <v>7.7999999999999996E-3</v>
      </c>
      <c r="N40" s="66">
        <v>3.8999999999999998E-3</v>
      </c>
    </row>
    <row r="41" spans="1:14">
      <c r="A41" t="s">
        <v>352</v>
      </c>
      <c r="B41" t="s">
        <v>353</v>
      </c>
      <c r="C41" t="s">
        <v>99</v>
      </c>
      <c r="D41" t="s">
        <v>122</v>
      </c>
      <c r="E41" t="s">
        <v>354</v>
      </c>
      <c r="F41" t="s">
        <v>126</v>
      </c>
      <c r="G41" t="s">
        <v>101</v>
      </c>
      <c r="H41" s="65">
        <v>175000</v>
      </c>
      <c r="I41" s="65">
        <v>57.1</v>
      </c>
      <c r="J41" s="65">
        <v>0</v>
      </c>
      <c r="K41" s="65">
        <v>99.924999999999997</v>
      </c>
      <c r="L41" s="66">
        <v>1.4E-3</v>
      </c>
      <c r="M41" s="66">
        <v>2.9999999999999997E-4</v>
      </c>
      <c r="N41" s="66">
        <v>1E-4</v>
      </c>
    </row>
    <row r="42" spans="1:14">
      <c r="A42" t="s">
        <v>355</v>
      </c>
      <c r="B42" t="s">
        <v>356</v>
      </c>
      <c r="C42" t="s">
        <v>99</v>
      </c>
      <c r="D42" t="s">
        <v>122</v>
      </c>
      <c r="E42" t="s">
        <v>357</v>
      </c>
      <c r="F42" t="s">
        <v>126</v>
      </c>
      <c r="G42" t="s">
        <v>101</v>
      </c>
      <c r="H42" s="65">
        <v>126000</v>
      </c>
      <c r="I42" s="65">
        <v>257</v>
      </c>
      <c r="J42" s="65">
        <v>0</v>
      </c>
      <c r="K42" s="65">
        <v>323.82</v>
      </c>
      <c r="L42" s="66">
        <v>1.6999999999999999E-3</v>
      </c>
      <c r="M42" s="66">
        <v>8.9999999999999998E-4</v>
      </c>
      <c r="N42" s="66">
        <v>5.0000000000000001E-4</v>
      </c>
    </row>
    <row r="43" spans="1:14">
      <c r="A43" t="s">
        <v>358</v>
      </c>
      <c r="B43" t="s">
        <v>359</v>
      </c>
      <c r="C43" t="s">
        <v>99</v>
      </c>
      <c r="D43" t="s">
        <v>122</v>
      </c>
      <c r="E43" t="s">
        <v>360</v>
      </c>
      <c r="F43" t="s">
        <v>127</v>
      </c>
      <c r="G43" t="s">
        <v>101</v>
      </c>
      <c r="H43" s="65">
        <v>69371</v>
      </c>
      <c r="I43" s="65">
        <v>1500</v>
      </c>
      <c r="J43" s="65">
        <v>0</v>
      </c>
      <c r="K43" s="65">
        <v>1040.5650000000001</v>
      </c>
      <c r="L43" s="66">
        <v>2.0999999999999999E-3</v>
      </c>
      <c r="M43" s="66">
        <v>2.8999999999999998E-3</v>
      </c>
      <c r="N43" s="66">
        <v>1.5E-3</v>
      </c>
    </row>
    <row r="44" spans="1:14">
      <c r="A44" t="s">
        <v>361</v>
      </c>
      <c r="B44" t="s">
        <v>362</v>
      </c>
      <c r="C44" t="s">
        <v>99</v>
      </c>
      <c r="D44" t="s">
        <v>122</v>
      </c>
      <c r="E44" t="s">
        <v>363</v>
      </c>
      <c r="F44" t="s">
        <v>127</v>
      </c>
      <c r="G44" t="s">
        <v>101</v>
      </c>
      <c r="H44" s="65">
        <v>16000</v>
      </c>
      <c r="I44" s="65">
        <v>2837</v>
      </c>
      <c r="J44" s="65">
        <v>5.2303199999999999</v>
      </c>
      <c r="K44" s="65">
        <v>459.15032000000002</v>
      </c>
      <c r="L44" s="66">
        <v>4.0000000000000002E-4</v>
      </c>
      <c r="M44" s="66">
        <v>1.2999999999999999E-3</v>
      </c>
      <c r="N44" s="66">
        <v>5.9999999999999995E-4</v>
      </c>
    </row>
    <row r="45" spans="1:14">
      <c r="A45" s="67" t="s">
        <v>364</v>
      </c>
      <c r="D45" s="14"/>
      <c r="E45" s="14"/>
      <c r="F45" s="14"/>
      <c r="H45" s="69">
        <v>0</v>
      </c>
      <c r="J45" s="69">
        <v>0</v>
      </c>
      <c r="K45" s="69">
        <v>0</v>
      </c>
      <c r="M45" s="68">
        <v>0</v>
      </c>
      <c r="N45" s="68">
        <v>0</v>
      </c>
    </row>
    <row r="46" spans="1:14">
      <c r="A46" t="s">
        <v>225</v>
      </c>
      <c r="B46" t="s">
        <v>225</v>
      </c>
      <c r="D46" s="14"/>
      <c r="E46" s="14"/>
      <c r="F46" t="s">
        <v>225</v>
      </c>
      <c r="G46" t="s">
        <v>225</v>
      </c>
      <c r="H46" s="65">
        <v>0</v>
      </c>
      <c r="I46" s="65">
        <v>0</v>
      </c>
      <c r="K46" s="65">
        <v>0</v>
      </c>
      <c r="L46" s="66">
        <v>0</v>
      </c>
      <c r="M46" s="66">
        <v>0</v>
      </c>
      <c r="N46" s="66">
        <v>0</v>
      </c>
    </row>
    <row r="47" spans="1:14">
      <c r="A47" s="67" t="s">
        <v>230</v>
      </c>
      <c r="D47" s="14"/>
      <c r="E47" s="14"/>
      <c r="F47" s="14"/>
      <c r="H47" s="69">
        <v>1025968.15</v>
      </c>
      <c r="J47" s="69">
        <v>93.807230000000004</v>
      </c>
      <c r="K47" s="69">
        <v>230849.5960642524</v>
      </c>
      <c r="M47" s="68">
        <v>0.64370000000000005</v>
      </c>
      <c r="N47" s="68">
        <v>0.32400000000000001</v>
      </c>
    </row>
    <row r="48" spans="1:14">
      <c r="A48" s="67" t="s">
        <v>255</v>
      </c>
      <c r="D48" s="14"/>
      <c r="E48" s="14"/>
      <c r="F48" s="14"/>
      <c r="H48" s="69">
        <v>25675</v>
      </c>
      <c r="J48" s="69">
        <v>0</v>
      </c>
      <c r="K48" s="69">
        <v>14022.127475249999</v>
      </c>
      <c r="M48" s="68">
        <v>3.9100000000000003E-2</v>
      </c>
      <c r="N48" s="68">
        <v>1.9699999999999999E-2</v>
      </c>
    </row>
    <row r="49" spans="1:14">
      <c r="A49" t="s">
        <v>365</v>
      </c>
      <c r="B49" t="s">
        <v>366</v>
      </c>
      <c r="C49" t="s">
        <v>367</v>
      </c>
      <c r="D49" t="s">
        <v>368</v>
      </c>
      <c r="E49" t="s">
        <v>369</v>
      </c>
      <c r="F49" t="s">
        <v>370</v>
      </c>
      <c r="G49" t="s">
        <v>105</v>
      </c>
      <c r="H49" s="65">
        <v>18350</v>
      </c>
      <c r="I49" s="65">
        <v>12034</v>
      </c>
      <c r="J49" s="65">
        <v>0</v>
      </c>
      <c r="K49" s="65">
        <v>7598.5503989999997</v>
      </c>
      <c r="L49" s="66">
        <v>0</v>
      </c>
      <c r="M49" s="66">
        <v>2.12E-2</v>
      </c>
      <c r="N49" s="66">
        <v>1.0699999999999999E-2</v>
      </c>
    </row>
    <row r="50" spans="1:14">
      <c r="A50" t="s">
        <v>371</v>
      </c>
      <c r="B50" t="s">
        <v>372</v>
      </c>
      <c r="C50" t="s">
        <v>373</v>
      </c>
      <c r="D50" t="s">
        <v>368</v>
      </c>
      <c r="E50" t="s">
        <v>374</v>
      </c>
      <c r="F50" t="s">
        <v>370</v>
      </c>
      <c r="G50" t="s">
        <v>105</v>
      </c>
      <c r="H50" s="65">
        <v>7325</v>
      </c>
      <c r="I50" s="65">
        <v>25485</v>
      </c>
      <c r="J50" s="65">
        <v>0</v>
      </c>
      <c r="K50" s="65">
        <v>6423.5770762499997</v>
      </c>
      <c r="L50" s="66">
        <v>0</v>
      </c>
      <c r="M50" s="66">
        <v>1.7899999999999999E-2</v>
      </c>
      <c r="N50" s="66">
        <v>8.9999999999999993E-3</v>
      </c>
    </row>
    <row r="51" spans="1:14">
      <c r="A51" s="67" t="s">
        <v>256</v>
      </c>
      <c r="D51" s="14"/>
      <c r="E51" s="14"/>
      <c r="F51" s="14"/>
      <c r="H51" s="69">
        <v>1000293.15</v>
      </c>
      <c r="J51" s="69">
        <v>93.807230000000004</v>
      </c>
      <c r="K51" s="69">
        <v>216827.46858900241</v>
      </c>
      <c r="M51" s="68">
        <v>0.60460000000000003</v>
      </c>
      <c r="N51" s="68">
        <v>0.30430000000000001</v>
      </c>
    </row>
    <row r="52" spans="1:14">
      <c r="A52" t="s">
        <v>375</v>
      </c>
      <c r="B52" t="s">
        <v>376</v>
      </c>
      <c r="C52" t="s">
        <v>367</v>
      </c>
      <c r="D52" t="s">
        <v>368</v>
      </c>
      <c r="E52" t="s">
        <v>377</v>
      </c>
      <c r="F52" t="s">
        <v>378</v>
      </c>
      <c r="G52" t="s">
        <v>105</v>
      </c>
      <c r="H52" s="65">
        <v>18525</v>
      </c>
      <c r="I52" s="65">
        <v>13991</v>
      </c>
      <c r="J52" s="65">
        <v>0</v>
      </c>
      <c r="K52" s="65">
        <v>8918.4964927500005</v>
      </c>
      <c r="L52" s="66">
        <v>0</v>
      </c>
      <c r="M52" s="66">
        <v>2.4899999999999999E-2</v>
      </c>
      <c r="N52" s="66">
        <v>1.2500000000000001E-2</v>
      </c>
    </row>
    <row r="53" spans="1:14">
      <c r="A53" t="s">
        <v>379</v>
      </c>
      <c r="B53" t="s">
        <v>380</v>
      </c>
      <c r="C53" t="s">
        <v>122</v>
      </c>
      <c r="D53" t="s">
        <v>368</v>
      </c>
      <c r="E53" t="s">
        <v>381</v>
      </c>
      <c r="F53" t="s">
        <v>382</v>
      </c>
      <c r="G53" t="s">
        <v>109</v>
      </c>
      <c r="H53" s="65">
        <v>24500</v>
      </c>
      <c r="I53" s="65">
        <v>5522</v>
      </c>
      <c r="J53" s="65">
        <v>0</v>
      </c>
      <c r="K53" s="65">
        <v>5446.4645620000001</v>
      </c>
      <c r="L53" s="66">
        <v>0</v>
      </c>
      <c r="M53" s="66">
        <v>1.52E-2</v>
      </c>
      <c r="N53" s="66">
        <v>7.6E-3</v>
      </c>
    </row>
    <row r="54" spans="1:14">
      <c r="A54" t="s">
        <v>383</v>
      </c>
      <c r="B54" t="s">
        <v>384</v>
      </c>
      <c r="C54" t="s">
        <v>367</v>
      </c>
      <c r="D54" t="s">
        <v>368</v>
      </c>
      <c r="E54" t="s">
        <v>385</v>
      </c>
      <c r="F54" t="s">
        <v>382</v>
      </c>
      <c r="G54" t="s">
        <v>105</v>
      </c>
      <c r="H54" s="65">
        <v>14760</v>
      </c>
      <c r="I54" s="65">
        <v>19997</v>
      </c>
      <c r="J54" s="65">
        <v>0</v>
      </c>
      <c r="K54" s="65">
        <v>10156.3083252</v>
      </c>
      <c r="L54" s="66">
        <v>0</v>
      </c>
      <c r="M54" s="66">
        <v>2.8299999999999999E-2</v>
      </c>
      <c r="N54" s="66">
        <v>1.43E-2</v>
      </c>
    </row>
    <row r="55" spans="1:14">
      <c r="A55" t="s">
        <v>386</v>
      </c>
      <c r="B55" t="s">
        <v>387</v>
      </c>
      <c r="C55" t="s">
        <v>367</v>
      </c>
      <c r="D55" t="s">
        <v>368</v>
      </c>
      <c r="E55" t="s">
        <v>388</v>
      </c>
      <c r="F55" t="s">
        <v>389</v>
      </c>
      <c r="G55" t="s">
        <v>105</v>
      </c>
      <c r="H55" s="65">
        <v>4325</v>
      </c>
      <c r="I55" s="65">
        <v>56355</v>
      </c>
      <c r="J55" s="65">
        <v>0</v>
      </c>
      <c r="K55" s="65">
        <v>8386.9342537499997</v>
      </c>
      <c r="L55" s="66">
        <v>0</v>
      </c>
      <c r="M55" s="66">
        <v>2.3400000000000001E-2</v>
      </c>
      <c r="N55" s="66">
        <v>1.18E-2</v>
      </c>
    </row>
    <row r="56" spans="1:14">
      <c r="A56" t="s">
        <v>390</v>
      </c>
      <c r="B56" t="s">
        <v>391</v>
      </c>
      <c r="C56" t="s">
        <v>367</v>
      </c>
      <c r="D56" t="s">
        <v>368</v>
      </c>
      <c r="E56" t="s">
        <v>392</v>
      </c>
      <c r="F56" t="s">
        <v>389</v>
      </c>
      <c r="G56" t="s">
        <v>105</v>
      </c>
      <c r="H56" s="65">
        <v>8710</v>
      </c>
      <c r="I56" s="65">
        <v>33817</v>
      </c>
      <c r="J56" s="65">
        <v>0</v>
      </c>
      <c r="K56" s="65">
        <v>10135.3302687</v>
      </c>
      <c r="L56" s="66">
        <v>0</v>
      </c>
      <c r="M56" s="66">
        <v>2.8299999999999999E-2</v>
      </c>
      <c r="N56" s="66">
        <v>1.4200000000000001E-2</v>
      </c>
    </row>
    <row r="57" spans="1:14">
      <c r="A57" t="s">
        <v>393</v>
      </c>
      <c r="B57" t="s">
        <v>394</v>
      </c>
      <c r="C57" t="s">
        <v>367</v>
      </c>
      <c r="D57" t="s">
        <v>368</v>
      </c>
      <c r="E57" t="s">
        <v>395</v>
      </c>
      <c r="F57" t="s">
        <v>389</v>
      </c>
      <c r="G57" t="s">
        <v>105</v>
      </c>
      <c r="H57" s="65">
        <v>47500</v>
      </c>
      <c r="I57" s="65">
        <v>2617</v>
      </c>
      <c r="J57" s="65">
        <v>0</v>
      </c>
      <c r="K57" s="65">
        <v>4277.4210750000002</v>
      </c>
      <c r="L57" s="66">
        <v>0</v>
      </c>
      <c r="M57" s="66">
        <v>1.1900000000000001E-2</v>
      </c>
      <c r="N57" s="66">
        <v>6.0000000000000001E-3</v>
      </c>
    </row>
    <row r="58" spans="1:14">
      <c r="A58" t="s">
        <v>396</v>
      </c>
      <c r="B58" t="s">
        <v>397</v>
      </c>
      <c r="C58" t="s">
        <v>122</v>
      </c>
      <c r="D58" t="s">
        <v>368</v>
      </c>
      <c r="E58" t="s">
        <v>398</v>
      </c>
      <c r="F58" t="s">
        <v>399</v>
      </c>
      <c r="G58" t="s">
        <v>200</v>
      </c>
      <c r="H58" s="65">
        <v>87500</v>
      </c>
      <c r="I58" s="65">
        <v>16585</v>
      </c>
      <c r="J58" s="65">
        <v>0</v>
      </c>
      <c r="K58" s="65">
        <v>5262.0058749999998</v>
      </c>
      <c r="L58" s="66">
        <v>0</v>
      </c>
      <c r="M58" s="66">
        <v>1.47E-2</v>
      </c>
      <c r="N58" s="66">
        <v>7.4000000000000003E-3</v>
      </c>
    </row>
    <row r="59" spans="1:14">
      <c r="A59" t="s">
        <v>400</v>
      </c>
      <c r="B59" t="s">
        <v>401</v>
      </c>
      <c r="C59" t="s">
        <v>122</v>
      </c>
      <c r="D59" t="s">
        <v>368</v>
      </c>
      <c r="E59" t="s">
        <v>402</v>
      </c>
      <c r="F59" t="s">
        <v>403</v>
      </c>
      <c r="G59" t="s">
        <v>199</v>
      </c>
      <c r="H59" s="65">
        <v>56200</v>
      </c>
      <c r="I59" s="65">
        <v>10934</v>
      </c>
      <c r="J59" s="65">
        <v>0</v>
      </c>
      <c r="K59" s="65">
        <v>22895.927208000001</v>
      </c>
      <c r="L59" s="66">
        <v>0</v>
      </c>
      <c r="M59" s="66">
        <v>6.3799999999999996E-2</v>
      </c>
      <c r="N59" s="66">
        <v>3.2099999999999997E-2</v>
      </c>
    </row>
    <row r="60" spans="1:14">
      <c r="A60" t="s">
        <v>404</v>
      </c>
      <c r="B60" t="s">
        <v>405</v>
      </c>
      <c r="C60" t="s">
        <v>367</v>
      </c>
      <c r="D60" t="s">
        <v>368</v>
      </c>
      <c r="E60" t="s">
        <v>406</v>
      </c>
      <c r="F60" t="s">
        <v>407</v>
      </c>
      <c r="G60" t="s">
        <v>105</v>
      </c>
      <c r="H60" s="65">
        <v>27600</v>
      </c>
      <c r="I60" s="65">
        <v>5833</v>
      </c>
      <c r="J60" s="65">
        <v>0</v>
      </c>
      <c r="K60" s="65">
        <v>5539.6934279999996</v>
      </c>
      <c r="L60" s="66">
        <v>0</v>
      </c>
      <c r="M60" s="66">
        <v>1.54E-2</v>
      </c>
      <c r="N60" s="66">
        <v>7.7999999999999996E-3</v>
      </c>
    </row>
    <row r="61" spans="1:14">
      <c r="A61" t="s">
        <v>408</v>
      </c>
      <c r="B61" t="s">
        <v>409</v>
      </c>
      <c r="C61" t="s">
        <v>122</v>
      </c>
      <c r="D61" t="s">
        <v>368</v>
      </c>
      <c r="E61" t="s">
        <v>410</v>
      </c>
      <c r="F61" t="s">
        <v>411</v>
      </c>
      <c r="G61" t="s">
        <v>109</v>
      </c>
      <c r="H61" s="65">
        <v>19300</v>
      </c>
      <c r="I61" s="65">
        <v>5150</v>
      </c>
      <c r="J61" s="65">
        <v>0</v>
      </c>
      <c r="K61" s="65">
        <v>4001.44391</v>
      </c>
      <c r="L61" s="66">
        <v>0</v>
      </c>
      <c r="M61" s="66">
        <v>1.12E-2</v>
      </c>
      <c r="N61" s="66">
        <v>5.5999999999999999E-3</v>
      </c>
    </row>
    <row r="62" spans="1:14">
      <c r="A62" t="s">
        <v>412</v>
      </c>
      <c r="B62" t="s">
        <v>413</v>
      </c>
      <c r="C62" t="s">
        <v>367</v>
      </c>
      <c r="D62" t="s">
        <v>368</v>
      </c>
      <c r="E62" t="s">
        <v>414</v>
      </c>
      <c r="F62" t="s">
        <v>415</v>
      </c>
      <c r="G62" t="s">
        <v>105</v>
      </c>
      <c r="H62" s="65">
        <v>2675</v>
      </c>
      <c r="I62" s="65">
        <v>126700</v>
      </c>
      <c r="J62" s="65">
        <v>0</v>
      </c>
      <c r="K62" s="65">
        <v>11662.323225</v>
      </c>
      <c r="L62" s="66">
        <v>0</v>
      </c>
      <c r="M62" s="66">
        <v>3.2500000000000001E-2</v>
      </c>
      <c r="N62" s="66">
        <v>1.6400000000000001E-2</v>
      </c>
    </row>
    <row r="63" spans="1:14">
      <c r="A63" t="s">
        <v>416</v>
      </c>
      <c r="B63" t="s">
        <v>417</v>
      </c>
      <c r="C63" t="s">
        <v>373</v>
      </c>
      <c r="D63" t="s">
        <v>368</v>
      </c>
      <c r="E63" t="s">
        <v>418</v>
      </c>
      <c r="F63" t="s">
        <v>419</v>
      </c>
      <c r="G63" t="s">
        <v>105</v>
      </c>
      <c r="H63" s="65">
        <v>8586</v>
      </c>
      <c r="I63" s="65">
        <v>263</v>
      </c>
      <c r="J63" s="65">
        <v>0</v>
      </c>
      <c r="K63" s="65">
        <v>77.701840379999993</v>
      </c>
      <c r="L63" s="66">
        <v>0</v>
      </c>
      <c r="M63" s="66">
        <v>2.0000000000000001E-4</v>
      </c>
      <c r="N63" s="66">
        <v>1E-4</v>
      </c>
    </row>
    <row r="64" spans="1:14">
      <c r="A64" t="s">
        <v>420</v>
      </c>
      <c r="B64" t="s">
        <v>421</v>
      </c>
      <c r="C64" t="s">
        <v>367</v>
      </c>
      <c r="D64" t="s">
        <v>368</v>
      </c>
      <c r="E64" t="s">
        <v>422</v>
      </c>
      <c r="F64" t="s">
        <v>419</v>
      </c>
      <c r="G64" t="s">
        <v>105</v>
      </c>
      <c r="H64" s="65">
        <v>84950</v>
      </c>
      <c r="I64" s="65">
        <v>3670</v>
      </c>
      <c r="J64" s="65">
        <v>0</v>
      </c>
      <c r="K64" s="65">
        <v>10727.885265000001</v>
      </c>
      <c r="L64" s="66">
        <v>0</v>
      </c>
      <c r="M64" s="66">
        <v>2.9899999999999999E-2</v>
      </c>
      <c r="N64" s="66">
        <v>1.5100000000000001E-2</v>
      </c>
    </row>
    <row r="65" spans="1:14">
      <c r="A65" t="s">
        <v>423</v>
      </c>
      <c r="B65" t="s">
        <v>424</v>
      </c>
      <c r="C65" t="s">
        <v>425</v>
      </c>
      <c r="D65" t="s">
        <v>368</v>
      </c>
      <c r="E65" t="s">
        <v>426</v>
      </c>
      <c r="F65" t="s">
        <v>419</v>
      </c>
      <c r="G65" t="s">
        <v>199</v>
      </c>
      <c r="H65" s="65">
        <v>7420</v>
      </c>
      <c r="I65" s="65">
        <v>31515</v>
      </c>
      <c r="J65" s="65">
        <v>0</v>
      </c>
      <c r="K65" s="65">
        <v>8712.9268379999994</v>
      </c>
      <c r="L65" s="66">
        <v>0</v>
      </c>
      <c r="M65" s="66">
        <v>2.4299999999999999E-2</v>
      </c>
      <c r="N65" s="66">
        <v>1.2200000000000001E-2</v>
      </c>
    </row>
    <row r="66" spans="1:14">
      <c r="A66" t="s">
        <v>427</v>
      </c>
      <c r="B66" t="s">
        <v>428</v>
      </c>
      <c r="C66" t="s">
        <v>122</v>
      </c>
      <c r="D66" t="s">
        <v>368</v>
      </c>
      <c r="E66" t="s">
        <v>429</v>
      </c>
      <c r="F66" t="s">
        <v>430</v>
      </c>
      <c r="G66" t="s">
        <v>109</v>
      </c>
      <c r="H66" s="65">
        <v>172232</v>
      </c>
      <c r="I66" s="65">
        <v>238</v>
      </c>
      <c r="J66" s="65">
        <v>0</v>
      </c>
      <c r="K66" s="65">
        <v>1650.224373728</v>
      </c>
      <c r="L66" s="66">
        <v>0</v>
      </c>
      <c r="M66" s="66">
        <v>4.5999999999999999E-3</v>
      </c>
      <c r="N66" s="66">
        <v>2.3E-3</v>
      </c>
    </row>
    <row r="67" spans="1:14">
      <c r="A67" t="s">
        <v>431</v>
      </c>
      <c r="B67" t="s">
        <v>432</v>
      </c>
      <c r="C67" t="s">
        <v>367</v>
      </c>
      <c r="D67" t="s">
        <v>368</v>
      </c>
      <c r="E67" t="s">
        <v>433</v>
      </c>
      <c r="F67" t="s">
        <v>430</v>
      </c>
      <c r="G67" t="s">
        <v>105</v>
      </c>
      <c r="H67" s="65">
        <v>14172</v>
      </c>
      <c r="I67" s="65">
        <v>11617</v>
      </c>
      <c r="J67" s="65">
        <v>0</v>
      </c>
      <c r="K67" s="65">
        <v>5665.1290268399998</v>
      </c>
      <c r="L67" s="66">
        <v>0</v>
      </c>
      <c r="M67" s="66">
        <v>1.5800000000000002E-2</v>
      </c>
      <c r="N67" s="66">
        <v>8.0000000000000002E-3</v>
      </c>
    </row>
    <row r="68" spans="1:14">
      <c r="A68" t="s">
        <v>434</v>
      </c>
      <c r="B68" t="s">
        <v>435</v>
      </c>
      <c r="C68" t="s">
        <v>367</v>
      </c>
      <c r="D68" t="s">
        <v>368</v>
      </c>
      <c r="E68" t="s">
        <v>436</v>
      </c>
      <c r="F68" t="s">
        <v>437</v>
      </c>
      <c r="G68" t="s">
        <v>105</v>
      </c>
      <c r="H68" s="65">
        <v>46230</v>
      </c>
      <c r="I68" s="65">
        <v>8107</v>
      </c>
      <c r="J68" s="65">
        <v>43.475430000000003</v>
      </c>
      <c r="K68" s="65">
        <v>12939.8826801</v>
      </c>
      <c r="L68" s="66">
        <v>0</v>
      </c>
      <c r="M68" s="66">
        <v>3.61E-2</v>
      </c>
      <c r="N68" s="66">
        <v>1.8200000000000001E-2</v>
      </c>
    </row>
    <row r="69" spans="1:14">
      <c r="A69" t="s">
        <v>438</v>
      </c>
      <c r="B69" t="s">
        <v>439</v>
      </c>
      <c r="C69" t="s">
        <v>373</v>
      </c>
      <c r="D69" t="s">
        <v>368</v>
      </c>
      <c r="E69" t="s">
        <v>440</v>
      </c>
      <c r="F69" t="s">
        <v>370</v>
      </c>
      <c r="G69" t="s">
        <v>105</v>
      </c>
      <c r="H69" s="65">
        <v>13900</v>
      </c>
      <c r="I69" s="65">
        <v>8095</v>
      </c>
      <c r="J69" s="65">
        <v>0</v>
      </c>
      <c r="K69" s="65">
        <v>3871.8304050000002</v>
      </c>
      <c r="L69" s="66">
        <v>0</v>
      </c>
      <c r="M69" s="66">
        <v>1.0800000000000001E-2</v>
      </c>
      <c r="N69" s="66">
        <v>5.4000000000000003E-3</v>
      </c>
    </row>
    <row r="70" spans="1:14">
      <c r="A70" t="s">
        <v>441</v>
      </c>
      <c r="B70" t="s">
        <v>442</v>
      </c>
      <c r="C70" t="s">
        <v>367</v>
      </c>
      <c r="D70" t="s">
        <v>368</v>
      </c>
      <c r="E70" t="s">
        <v>443</v>
      </c>
      <c r="F70" t="s">
        <v>370</v>
      </c>
      <c r="G70" t="s">
        <v>105</v>
      </c>
      <c r="H70" s="65">
        <v>22500</v>
      </c>
      <c r="I70" s="65">
        <v>29398</v>
      </c>
      <c r="J70" s="65">
        <v>0</v>
      </c>
      <c r="K70" s="65">
        <v>22760.666550000002</v>
      </c>
      <c r="L70" s="66">
        <v>0</v>
      </c>
      <c r="M70" s="66">
        <v>6.3500000000000001E-2</v>
      </c>
      <c r="N70" s="66">
        <v>3.1899999999999998E-2</v>
      </c>
    </row>
    <row r="71" spans="1:14">
      <c r="A71" t="s">
        <v>444</v>
      </c>
      <c r="B71" t="s">
        <v>445</v>
      </c>
      <c r="C71" t="s">
        <v>367</v>
      </c>
      <c r="D71" t="s">
        <v>368</v>
      </c>
      <c r="E71" t="s">
        <v>446</v>
      </c>
      <c r="F71" t="s">
        <v>370</v>
      </c>
      <c r="G71" t="s">
        <v>105</v>
      </c>
      <c r="H71" s="65">
        <v>8300</v>
      </c>
      <c r="I71" s="65">
        <v>13041</v>
      </c>
      <c r="J71" s="65">
        <v>0</v>
      </c>
      <c r="K71" s="65">
        <v>3724.5487229999999</v>
      </c>
      <c r="L71" s="66">
        <v>0</v>
      </c>
      <c r="M71" s="66">
        <v>1.04E-2</v>
      </c>
      <c r="N71" s="66">
        <v>5.1999999999999998E-3</v>
      </c>
    </row>
    <row r="72" spans="1:14">
      <c r="A72" t="s">
        <v>447</v>
      </c>
      <c r="B72" t="s">
        <v>448</v>
      </c>
      <c r="C72" t="s">
        <v>122</v>
      </c>
      <c r="D72" t="s">
        <v>368</v>
      </c>
      <c r="E72" t="s">
        <v>449</v>
      </c>
      <c r="F72" t="s">
        <v>370</v>
      </c>
      <c r="G72" t="s">
        <v>201</v>
      </c>
      <c r="H72" s="65">
        <v>2300</v>
      </c>
      <c r="I72" s="65">
        <v>5966000</v>
      </c>
      <c r="J72" s="65">
        <v>18.65521</v>
      </c>
      <c r="K72" s="65">
        <v>4484.5522380000002</v>
      </c>
      <c r="L72" s="66">
        <v>0</v>
      </c>
      <c r="M72" s="66">
        <v>1.2500000000000001E-2</v>
      </c>
      <c r="N72" s="66">
        <v>6.3E-3</v>
      </c>
    </row>
    <row r="73" spans="1:14">
      <c r="A73" t="s">
        <v>450</v>
      </c>
      <c r="B73" t="s">
        <v>451</v>
      </c>
      <c r="C73" t="s">
        <v>373</v>
      </c>
      <c r="D73" t="s">
        <v>368</v>
      </c>
      <c r="E73" s="14"/>
      <c r="F73" t="s">
        <v>370</v>
      </c>
      <c r="G73" t="s">
        <v>105</v>
      </c>
      <c r="H73" s="65">
        <v>12125</v>
      </c>
      <c r="I73" s="65">
        <v>4224</v>
      </c>
      <c r="J73" s="65">
        <v>0</v>
      </c>
      <c r="K73" s="65">
        <v>1762.34256</v>
      </c>
      <c r="L73" s="66">
        <v>0</v>
      </c>
      <c r="M73" s="66">
        <v>4.8999999999999998E-3</v>
      </c>
      <c r="N73" s="66">
        <v>2.5000000000000001E-3</v>
      </c>
    </row>
    <row r="74" spans="1:14">
      <c r="A74" t="s">
        <v>452</v>
      </c>
      <c r="B74" t="s">
        <v>453</v>
      </c>
      <c r="C74" t="s">
        <v>367</v>
      </c>
      <c r="D74" t="s">
        <v>368</v>
      </c>
      <c r="E74" t="s">
        <v>454</v>
      </c>
      <c r="F74" t="s">
        <v>370</v>
      </c>
      <c r="G74" t="s">
        <v>105</v>
      </c>
      <c r="H74" s="65">
        <v>8150</v>
      </c>
      <c r="I74" s="65">
        <v>24475</v>
      </c>
      <c r="J74" s="65">
        <v>0</v>
      </c>
      <c r="K74" s="65">
        <v>6863.8057124999996</v>
      </c>
      <c r="L74" s="66">
        <v>0</v>
      </c>
      <c r="M74" s="66">
        <v>1.9099999999999999E-2</v>
      </c>
      <c r="N74" s="66">
        <v>9.5999999999999992E-3</v>
      </c>
    </row>
    <row r="75" spans="1:14">
      <c r="A75" t="s">
        <v>455</v>
      </c>
      <c r="B75" t="s">
        <v>456</v>
      </c>
      <c r="C75" t="s">
        <v>373</v>
      </c>
      <c r="D75" t="s">
        <v>368</v>
      </c>
      <c r="E75" t="s">
        <v>457</v>
      </c>
      <c r="F75" t="s">
        <v>370</v>
      </c>
      <c r="G75" t="s">
        <v>105</v>
      </c>
      <c r="H75" s="65">
        <v>3626</v>
      </c>
      <c r="I75" s="65">
        <v>16522</v>
      </c>
      <c r="J75" s="65">
        <v>0</v>
      </c>
      <c r="K75" s="65">
        <v>2061.4608445200001</v>
      </c>
      <c r="L75" s="66">
        <v>0</v>
      </c>
      <c r="M75" s="66">
        <v>5.7000000000000002E-3</v>
      </c>
      <c r="N75" s="66">
        <v>2.8999999999999998E-3</v>
      </c>
    </row>
    <row r="76" spans="1:14">
      <c r="A76" t="s">
        <v>458</v>
      </c>
      <c r="B76" t="s">
        <v>459</v>
      </c>
      <c r="C76" t="s">
        <v>367</v>
      </c>
      <c r="D76" t="s">
        <v>368</v>
      </c>
      <c r="E76" t="s">
        <v>460</v>
      </c>
      <c r="F76" t="s">
        <v>370</v>
      </c>
      <c r="G76" t="s">
        <v>202</v>
      </c>
      <c r="H76" s="65">
        <v>33800</v>
      </c>
      <c r="I76" s="65">
        <v>51150</v>
      </c>
      <c r="J76" s="65">
        <v>0</v>
      </c>
      <c r="K76" s="65">
        <v>7676.1827999999996</v>
      </c>
      <c r="L76" s="66">
        <v>0</v>
      </c>
      <c r="M76" s="66">
        <v>2.1399999999999999E-2</v>
      </c>
      <c r="N76" s="66">
        <v>1.0800000000000001E-2</v>
      </c>
    </row>
    <row r="77" spans="1:14">
      <c r="A77" t="s">
        <v>461</v>
      </c>
      <c r="B77" t="s">
        <v>462</v>
      </c>
      <c r="C77" t="s">
        <v>373</v>
      </c>
      <c r="D77" t="s">
        <v>368</v>
      </c>
      <c r="E77" t="s">
        <v>463</v>
      </c>
      <c r="F77" t="s">
        <v>464</v>
      </c>
      <c r="G77" t="s">
        <v>105</v>
      </c>
      <c r="H77" s="65">
        <v>34700</v>
      </c>
      <c r="I77" s="65">
        <v>3939</v>
      </c>
      <c r="J77" s="65">
        <v>31.676590000000001</v>
      </c>
      <c r="K77" s="65">
        <v>4734.9489430000003</v>
      </c>
      <c r="L77" s="66">
        <v>0</v>
      </c>
      <c r="M77" s="66">
        <v>1.32E-2</v>
      </c>
      <c r="N77" s="66">
        <v>6.6E-3</v>
      </c>
    </row>
    <row r="78" spans="1:14">
      <c r="A78" t="s">
        <v>465</v>
      </c>
      <c r="B78" t="s">
        <v>466</v>
      </c>
      <c r="C78" t="s">
        <v>367</v>
      </c>
      <c r="D78" t="s">
        <v>368</v>
      </c>
      <c r="E78" t="s">
        <v>467</v>
      </c>
      <c r="F78" t="s">
        <v>464</v>
      </c>
      <c r="G78" t="s">
        <v>105</v>
      </c>
      <c r="H78" s="65">
        <v>14660</v>
      </c>
      <c r="I78" s="65">
        <v>11781</v>
      </c>
      <c r="J78" s="65">
        <v>0</v>
      </c>
      <c r="K78" s="65">
        <v>5942.9325185999996</v>
      </c>
      <c r="L78" s="66">
        <v>0</v>
      </c>
      <c r="M78" s="66">
        <v>1.66E-2</v>
      </c>
      <c r="N78" s="66">
        <v>8.3000000000000001E-3</v>
      </c>
    </row>
    <row r="79" spans="1:14">
      <c r="A79" t="s">
        <v>468</v>
      </c>
      <c r="B79" t="s">
        <v>469</v>
      </c>
      <c r="C79" t="s">
        <v>367</v>
      </c>
      <c r="D79" t="s">
        <v>368</v>
      </c>
      <c r="E79" t="s">
        <v>470</v>
      </c>
      <c r="F79" t="s">
        <v>464</v>
      </c>
      <c r="G79" t="s">
        <v>105</v>
      </c>
      <c r="H79" s="65">
        <v>30750</v>
      </c>
      <c r="I79" s="65">
        <v>7675</v>
      </c>
      <c r="J79" s="65">
        <v>0</v>
      </c>
      <c r="K79" s="65">
        <v>8120.9750624999997</v>
      </c>
      <c r="L79" s="66">
        <v>0</v>
      </c>
      <c r="M79" s="66">
        <v>2.2599999999999999E-2</v>
      </c>
      <c r="N79" s="66">
        <v>1.14E-2</v>
      </c>
    </row>
    <row r="80" spans="1:14">
      <c r="A80" t="s">
        <v>471</v>
      </c>
      <c r="B80" t="s">
        <v>472</v>
      </c>
      <c r="C80" t="s">
        <v>122</v>
      </c>
      <c r="D80" t="s">
        <v>368</v>
      </c>
      <c r="E80" t="s">
        <v>473</v>
      </c>
      <c r="F80" t="s">
        <v>474</v>
      </c>
      <c r="G80" t="s">
        <v>112</v>
      </c>
      <c r="H80" s="65">
        <v>125797.15</v>
      </c>
      <c r="I80" s="65">
        <v>252</v>
      </c>
      <c r="J80" s="65">
        <v>0</v>
      </c>
      <c r="K80" s="65">
        <v>1398.2624944344</v>
      </c>
      <c r="L80" s="66">
        <v>0</v>
      </c>
      <c r="M80" s="66">
        <v>3.8999999999999998E-3</v>
      </c>
      <c r="N80" s="66">
        <v>2E-3</v>
      </c>
    </row>
    <row r="81" spans="1:14">
      <c r="A81" t="s">
        <v>475</v>
      </c>
      <c r="B81" t="s">
        <v>476</v>
      </c>
      <c r="C81" t="s">
        <v>477</v>
      </c>
      <c r="D81" t="s">
        <v>368</v>
      </c>
      <c r="E81" t="s">
        <v>478</v>
      </c>
      <c r="F81" t="s">
        <v>126</v>
      </c>
      <c r="G81" t="s">
        <v>109</v>
      </c>
      <c r="H81" s="65">
        <v>44500</v>
      </c>
      <c r="I81" s="65">
        <v>3890</v>
      </c>
      <c r="J81" s="65">
        <v>0</v>
      </c>
      <c r="K81" s="65">
        <v>6968.8610900000003</v>
      </c>
      <c r="L81" s="66">
        <v>0</v>
      </c>
      <c r="M81" s="66">
        <v>1.9400000000000001E-2</v>
      </c>
      <c r="N81" s="66">
        <v>9.7999999999999997E-3</v>
      </c>
    </row>
    <row r="82" spans="1:14">
      <c r="A82" s="84" t="s">
        <v>232</v>
      </c>
      <c r="D82" s="14"/>
      <c r="E82" s="14"/>
      <c r="F82" s="14"/>
    </row>
    <row r="83" spans="1:14">
      <c r="A83" s="84" t="s">
        <v>249</v>
      </c>
      <c r="D83" s="14"/>
      <c r="E83" s="14"/>
      <c r="F83" s="14"/>
    </row>
    <row r="84" spans="1:14">
      <c r="A84" s="84" t="s">
        <v>250</v>
      </c>
      <c r="D84" s="14"/>
      <c r="E84" s="14"/>
      <c r="F84" s="14"/>
    </row>
    <row r="85" spans="1:14">
      <c r="A85" s="84" t="s">
        <v>251</v>
      </c>
      <c r="D85" s="14"/>
      <c r="E85" s="14"/>
      <c r="F85" s="14"/>
    </row>
    <row r="86" spans="1:14">
      <c r="A86" s="84" t="s">
        <v>252</v>
      </c>
      <c r="D86" s="14"/>
      <c r="E86" s="14"/>
      <c r="F86" s="14"/>
    </row>
    <row r="87" spans="1:14" hidden="1">
      <c r="D87" s="14"/>
      <c r="E87" s="14"/>
      <c r="F87" s="14"/>
    </row>
    <row r="88" spans="1:14" hidden="1">
      <c r="D88" s="14"/>
      <c r="E88" s="14"/>
      <c r="F88" s="14"/>
    </row>
    <row r="89" spans="1:14" hidden="1">
      <c r="D89" s="14"/>
      <c r="E89" s="14"/>
      <c r="F89" s="14"/>
    </row>
    <row r="90" spans="1:14" hidden="1">
      <c r="D90" s="14"/>
      <c r="E90" s="14"/>
      <c r="F90" s="14"/>
    </row>
    <row r="91" spans="1:14" hidden="1">
      <c r="D91" s="14"/>
      <c r="E91" s="14"/>
      <c r="F91" s="14"/>
    </row>
    <row r="92" spans="1:14" hidden="1">
      <c r="D92" s="14"/>
      <c r="E92" s="14"/>
      <c r="F92" s="14"/>
    </row>
    <row r="93" spans="1:14" hidden="1">
      <c r="D93" s="14"/>
      <c r="E93" s="14"/>
      <c r="F93" s="14"/>
    </row>
    <row r="94" spans="1:14" hidden="1">
      <c r="D94" s="14"/>
      <c r="E94" s="14"/>
      <c r="F94" s="14"/>
    </row>
    <row r="95" spans="1:14" hidden="1">
      <c r="D95" s="14"/>
      <c r="E95" s="14"/>
      <c r="F95" s="14"/>
    </row>
    <row r="96" spans="1:14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A248" s="14"/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6"/>
      <c r="D250" s="14"/>
      <c r="E250" s="14"/>
      <c r="F250" s="14"/>
    </row>
    <row r="251" spans="1:6" hidden="1"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A269" s="14"/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6"/>
      <c r="D271" s="14"/>
      <c r="E271" s="14"/>
      <c r="F271" s="14"/>
    </row>
    <row r="272" spans="1:6" hidden="1"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1:6" hidden="1">
      <c r="D321" s="14"/>
      <c r="E321" s="14"/>
      <c r="F321" s="14"/>
    </row>
    <row r="322" spans="1:6" hidden="1">
      <c r="D322" s="14"/>
      <c r="E322" s="14"/>
      <c r="F322" s="14"/>
    </row>
    <row r="323" spans="1:6" hidden="1">
      <c r="D323" s="14"/>
      <c r="E323" s="14"/>
      <c r="F323" s="14"/>
    </row>
    <row r="324" spans="1:6" hidden="1">
      <c r="D324" s="14"/>
      <c r="E324" s="14"/>
      <c r="F324" s="14"/>
    </row>
    <row r="325" spans="1:6" hidden="1">
      <c r="D325" s="14"/>
      <c r="E325" s="14"/>
      <c r="F325" s="14"/>
    </row>
    <row r="326" spans="1:6" hidden="1">
      <c r="D326" s="14"/>
      <c r="E326" s="14"/>
      <c r="F326" s="14"/>
    </row>
    <row r="327" spans="1:6" hidden="1">
      <c r="D327" s="14"/>
      <c r="E327" s="14"/>
      <c r="F327" s="14"/>
    </row>
    <row r="328" spans="1:6" hidden="1">
      <c r="D328" s="14"/>
      <c r="E328" s="14"/>
      <c r="F328" s="14"/>
    </row>
    <row r="329" spans="1:6" hidden="1">
      <c r="D329" s="14"/>
      <c r="E329" s="14"/>
      <c r="F329" s="14"/>
    </row>
    <row r="330" spans="1:6" hidden="1">
      <c r="D330" s="14"/>
      <c r="E330" s="14"/>
      <c r="F330" s="14"/>
    </row>
    <row r="331" spans="1:6" hidden="1">
      <c r="D331" s="14"/>
      <c r="E331" s="14"/>
      <c r="F331" s="14"/>
    </row>
    <row r="332" spans="1:6" hidden="1">
      <c r="D332" s="14"/>
      <c r="E332" s="14"/>
      <c r="F332" s="14"/>
    </row>
    <row r="333" spans="1:6" hidden="1">
      <c r="D333" s="14"/>
      <c r="E333" s="14"/>
      <c r="F333" s="14"/>
    </row>
    <row r="334" spans="1:6" hidden="1">
      <c r="D334" s="14"/>
      <c r="E334" s="14"/>
      <c r="F334" s="14"/>
    </row>
    <row r="335" spans="1:6" hidden="1">
      <c r="D335" s="14"/>
      <c r="E335" s="14"/>
      <c r="F335" s="14"/>
    </row>
    <row r="336" spans="1:6" hidden="1">
      <c r="A336" s="14"/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6"/>
    </row>
    <row r="339" spans="1:6" hidden="1"/>
  </sheetData>
  <dataValidations disablePrompts="1" count="4">
    <dataValidation allowBlank="1" showInputMessage="1" showErrorMessage="1" sqref="J8"/>
    <dataValidation type="list" allowBlank="1" showInputMessage="1" showErrorMessage="1" sqref="F11:F338">
      <formula1>$BG$5:$BG$10</formula1>
    </dataValidation>
    <dataValidation type="list" allowBlank="1" showInputMessage="1" showErrorMessage="1" sqref="G11:G332">
      <formula1>$BI$5:$BI$10</formula1>
    </dataValidation>
    <dataValidation type="list" allowBlank="1" showInputMessage="1" showErrorMessage="1" sqref="D11:D332">
      <formula1>$BE$5:$BE$10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N1" sqref="N1:XFD1048576"/>
    </sheetView>
  </sheetViews>
  <sheetFormatPr defaultColWidth="0" defaultRowHeight="18" zeroHeight="1"/>
  <cols>
    <col min="1" max="1" width="48.85546875" style="13" customWidth="1"/>
    <col min="2" max="2" width="14.8554687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100"/>
      <c r="BJ5" s="16"/>
    </row>
    <row r="6" spans="1:62" ht="26.25" customHeight="1">
      <c r="A6" s="98" t="s">
        <v>193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92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4355800</v>
      </c>
      <c r="H10" s="7"/>
      <c r="I10" s="63">
        <v>0</v>
      </c>
      <c r="J10" s="63">
        <v>167519.5497725</v>
      </c>
      <c r="K10" s="7"/>
      <c r="L10" s="64">
        <v>1</v>
      </c>
      <c r="M10" s="64">
        <v>0.2351</v>
      </c>
      <c r="N10" s="30"/>
      <c r="BG10" s="14"/>
      <c r="BH10" s="16"/>
      <c r="BJ10" s="14"/>
    </row>
    <row r="11" spans="1:62">
      <c r="A11" s="67" t="s">
        <v>203</v>
      </c>
      <c r="C11" s="14"/>
      <c r="D11" s="14"/>
      <c r="E11" s="14"/>
      <c r="F11" s="14"/>
      <c r="G11" s="69">
        <v>838000</v>
      </c>
      <c r="I11" s="69">
        <v>0</v>
      </c>
      <c r="J11" s="69">
        <v>43008.68</v>
      </c>
      <c r="L11" s="68">
        <v>0.25669999999999998</v>
      </c>
      <c r="M11" s="68">
        <v>6.0400000000000002E-2</v>
      </c>
    </row>
    <row r="12" spans="1:62">
      <c r="A12" s="67" t="s">
        <v>479</v>
      </c>
      <c r="C12" s="14"/>
      <c r="D12" s="14"/>
      <c r="E12" s="14"/>
      <c r="F12" s="14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t="s">
        <v>225</v>
      </c>
      <c r="B13" t="s">
        <v>225</v>
      </c>
      <c r="C13" s="14"/>
      <c r="D13" s="14"/>
      <c r="E13" t="s">
        <v>225</v>
      </c>
      <c r="F13" t="s">
        <v>225</v>
      </c>
      <c r="G13" s="65">
        <v>0</v>
      </c>
      <c r="H13" s="65">
        <v>0</v>
      </c>
      <c r="J13" s="65">
        <v>0</v>
      </c>
      <c r="K13" s="66">
        <v>0</v>
      </c>
      <c r="L13" s="66">
        <v>0</v>
      </c>
      <c r="M13" s="66">
        <v>0</v>
      </c>
    </row>
    <row r="14" spans="1:62">
      <c r="A14" s="67" t="s">
        <v>480</v>
      </c>
      <c r="C14" s="14"/>
      <c r="D14" s="14"/>
      <c r="E14" s="14"/>
      <c r="F14" s="14"/>
      <c r="G14" s="69">
        <v>838000</v>
      </c>
      <c r="I14" s="69">
        <v>0</v>
      </c>
      <c r="J14" s="69">
        <v>43008.68</v>
      </c>
      <c r="L14" s="68">
        <v>0.25669999999999998</v>
      </c>
      <c r="M14" s="68">
        <v>6.0400000000000002E-2</v>
      </c>
    </row>
    <row r="15" spans="1:62">
      <c r="A15" t="s">
        <v>481</v>
      </c>
      <c r="B15" t="s">
        <v>482</v>
      </c>
      <c r="C15" t="s">
        <v>99</v>
      </c>
      <c r="D15" t="s">
        <v>483</v>
      </c>
      <c r="E15" t="s">
        <v>484</v>
      </c>
      <c r="F15" t="s">
        <v>101</v>
      </c>
      <c r="G15" s="65">
        <v>754000</v>
      </c>
      <c r="H15" s="65">
        <v>4502</v>
      </c>
      <c r="I15" s="65">
        <v>0</v>
      </c>
      <c r="J15" s="65">
        <v>33945.08</v>
      </c>
      <c r="K15" s="66">
        <v>3.09E-2</v>
      </c>
      <c r="L15" s="66">
        <v>0.2026</v>
      </c>
      <c r="M15" s="66">
        <v>4.7600000000000003E-2</v>
      </c>
    </row>
    <row r="16" spans="1:62">
      <c r="A16" t="s">
        <v>485</v>
      </c>
      <c r="B16" t="s">
        <v>486</v>
      </c>
      <c r="C16" t="s">
        <v>99</v>
      </c>
      <c r="D16" t="s">
        <v>487</v>
      </c>
      <c r="E16" t="s">
        <v>484</v>
      </c>
      <c r="F16" t="s">
        <v>101</v>
      </c>
      <c r="G16" s="65">
        <v>84000</v>
      </c>
      <c r="H16" s="65">
        <v>10790</v>
      </c>
      <c r="I16" s="65">
        <v>0</v>
      </c>
      <c r="J16" s="65">
        <v>9063.6</v>
      </c>
      <c r="K16" s="66">
        <v>2.3999999999999998E-3</v>
      </c>
      <c r="L16" s="66">
        <v>5.4100000000000002E-2</v>
      </c>
      <c r="M16" s="66">
        <v>1.2699999999999999E-2</v>
      </c>
    </row>
    <row r="17" spans="1:13">
      <c r="A17" s="67" t="s">
        <v>488</v>
      </c>
      <c r="C17" s="14"/>
      <c r="D17" s="14"/>
      <c r="E17" s="14"/>
      <c r="F17" s="14"/>
      <c r="G17" s="69">
        <v>0</v>
      </c>
      <c r="I17" s="69">
        <v>0</v>
      </c>
      <c r="J17" s="69">
        <v>0</v>
      </c>
      <c r="L17" s="68">
        <v>0</v>
      </c>
      <c r="M17" s="68">
        <v>0</v>
      </c>
    </row>
    <row r="18" spans="1:13">
      <c r="A18" t="s">
        <v>225</v>
      </c>
      <c r="B18" t="s">
        <v>225</v>
      </c>
      <c r="C18" s="14"/>
      <c r="D18" s="14"/>
      <c r="E18" t="s">
        <v>225</v>
      </c>
      <c r="F18" t="s">
        <v>225</v>
      </c>
      <c r="G18" s="65">
        <v>0</v>
      </c>
      <c r="H18" s="65">
        <v>0</v>
      </c>
      <c r="J18" s="65">
        <v>0</v>
      </c>
      <c r="K18" s="66">
        <v>0</v>
      </c>
      <c r="L18" s="66">
        <v>0</v>
      </c>
      <c r="M18" s="66">
        <v>0</v>
      </c>
    </row>
    <row r="19" spans="1:13">
      <c r="A19" s="67" t="s">
        <v>489</v>
      </c>
      <c r="C19" s="14"/>
      <c r="D19" s="14"/>
      <c r="E19" s="14"/>
      <c r="F19" s="14"/>
      <c r="G19" s="69">
        <v>0</v>
      </c>
      <c r="I19" s="69">
        <v>0</v>
      </c>
      <c r="J19" s="69">
        <v>0</v>
      </c>
      <c r="L19" s="68">
        <v>0</v>
      </c>
      <c r="M19" s="68">
        <v>0</v>
      </c>
    </row>
    <row r="20" spans="1:13">
      <c r="A20" t="s">
        <v>225</v>
      </c>
      <c r="B20" t="s">
        <v>225</v>
      </c>
      <c r="C20" s="14"/>
      <c r="D20" s="14"/>
      <c r="E20" t="s">
        <v>225</v>
      </c>
      <c r="F20" t="s">
        <v>225</v>
      </c>
      <c r="G20" s="65">
        <v>0</v>
      </c>
      <c r="H20" s="65">
        <v>0</v>
      </c>
      <c r="J20" s="65">
        <v>0</v>
      </c>
      <c r="K20" s="66">
        <v>0</v>
      </c>
      <c r="L20" s="66">
        <v>0</v>
      </c>
      <c r="M20" s="66">
        <v>0</v>
      </c>
    </row>
    <row r="21" spans="1:13">
      <c r="A21" s="67" t="s">
        <v>257</v>
      </c>
      <c r="C21" s="14"/>
      <c r="D21" s="14"/>
      <c r="E21" s="14"/>
      <c r="F21" s="14"/>
      <c r="G21" s="69">
        <v>0</v>
      </c>
      <c r="I21" s="69">
        <v>0</v>
      </c>
      <c r="J21" s="69">
        <v>0</v>
      </c>
      <c r="L21" s="68">
        <v>0</v>
      </c>
      <c r="M21" s="68">
        <v>0</v>
      </c>
    </row>
    <row r="22" spans="1:13">
      <c r="A22" t="s">
        <v>225</v>
      </c>
      <c r="B22" t="s">
        <v>225</v>
      </c>
      <c r="C22" s="14"/>
      <c r="D22" s="14"/>
      <c r="E22" t="s">
        <v>225</v>
      </c>
      <c r="F22" t="s">
        <v>225</v>
      </c>
      <c r="G22" s="65">
        <v>0</v>
      </c>
      <c r="H22" s="65">
        <v>0</v>
      </c>
      <c r="J22" s="65">
        <v>0</v>
      </c>
      <c r="K22" s="66">
        <v>0</v>
      </c>
      <c r="L22" s="66">
        <v>0</v>
      </c>
      <c r="M22" s="66">
        <v>0</v>
      </c>
    </row>
    <row r="23" spans="1:13">
      <c r="A23" s="67" t="s">
        <v>490</v>
      </c>
      <c r="C23" s="14"/>
      <c r="D23" s="14"/>
      <c r="E23" s="14"/>
      <c r="F23" s="14"/>
      <c r="G23" s="69">
        <v>0</v>
      </c>
      <c r="I23" s="69">
        <v>0</v>
      </c>
      <c r="J23" s="69">
        <v>0</v>
      </c>
      <c r="L23" s="68">
        <v>0</v>
      </c>
      <c r="M23" s="68">
        <v>0</v>
      </c>
    </row>
    <row r="24" spans="1:13">
      <c r="A24" t="s">
        <v>225</v>
      </c>
      <c r="B24" t="s">
        <v>225</v>
      </c>
      <c r="C24" s="14"/>
      <c r="D24" s="14"/>
      <c r="E24" t="s">
        <v>225</v>
      </c>
      <c r="F24" t="s">
        <v>225</v>
      </c>
      <c r="G24" s="65">
        <v>0</v>
      </c>
      <c r="H24" s="65">
        <v>0</v>
      </c>
      <c r="J24" s="65">
        <v>0</v>
      </c>
      <c r="K24" s="66">
        <v>0</v>
      </c>
      <c r="L24" s="66">
        <v>0</v>
      </c>
      <c r="M24" s="66">
        <v>0</v>
      </c>
    </row>
    <row r="25" spans="1:13">
      <c r="A25" s="67" t="s">
        <v>230</v>
      </c>
      <c r="C25" s="14"/>
      <c r="D25" s="14"/>
      <c r="E25" s="14"/>
      <c r="F25" s="14"/>
      <c r="G25" s="69">
        <v>3517800</v>
      </c>
      <c r="I25" s="69">
        <v>0</v>
      </c>
      <c r="J25" s="69">
        <v>124510.86977249999</v>
      </c>
      <c r="L25" s="68">
        <v>0.74329999999999996</v>
      </c>
      <c r="M25" s="68">
        <v>0.17469999999999999</v>
      </c>
    </row>
    <row r="26" spans="1:13">
      <c r="A26" s="67" t="s">
        <v>491</v>
      </c>
      <c r="C26" s="14"/>
      <c r="D26" s="14"/>
      <c r="E26" s="14"/>
      <c r="F26" s="14"/>
      <c r="G26" s="69">
        <v>2932800</v>
      </c>
      <c r="I26" s="69">
        <v>0</v>
      </c>
      <c r="J26" s="69">
        <v>94839.470872499995</v>
      </c>
      <c r="L26" s="68">
        <v>0.56610000000000005</v>
      </c>
      <c r="M26" s="68">
        <v>0.1331</v>
      </c>
    </row>
    <row r="27" spans="1:13">
      <c r="A27" t="s">
        <v>492</v>
      </c>
      <c r="B27" t="s">
        <v>493</v>
      </c>
      <c r="C27" t="s">
        <v>367</v>
      </c>
      <c r="D27" t="s">
        <v>494</v>
      </c>
      <c r="E27" t="s">
        <v>495</v>
      </c>
      <c r="F27" t="s">
        <v>105</v>
      </c>
      <c r="G27" s="65">
        <v>2400</v>
      </c>
      <c r="H27" s="65">
        <v>17463</v>
      </c>
      <c r="I27" s="65">
        <v>0</v>
      </c>
      <c r="J27" s="65">
        <v>1442.1643919999999</v>
      </c>
      <c r="K27" s="66">
        <v>0</v>
      </c>
      <c r="L27" s="66">
        <v>8.6E-3</v>
      </c>
      <c r="M27" s="66">
        <v>2E-3</v>
      </c>
    </row>
    <row r="28" spans="1:13">
      <c r="A28" t="s">
        <v>496</v>
      </c>
      <c r="B28" t="s">
        <v>497</v>
      </c>
      <c r="C28" t="s">
        <v>498</v>
      </c>
      <c r="D28" t="s">
        <v>499</v>
      </c>
      <c r="E28" t="s">
        <v>484</v>
      </c>
      <c r="F28" t="s">
        <v>105</v>
      </c>
      <c r="G28" s="65">
        <v>156500</v>
      </c>
      <c r="H28" s="65">
        <v>1688</v>
      </c>
      <c r="I28" s="65">
        <v>0</v>
      </c>
      <c r="J28" s="65">
        <v>9090.1585200000009</v>
      </c>
      <c r="K28" s="66">
        <v>0</v>
      </c>
      <c r="L28" s="66">
        <v>5.4300000000000001E-2</v>
      </c>
      <c r="M28" s="66">
        <v>1.2800000000000001E-2</v>
      </c>
    </row>
    <row r="29" spans="1:13">
      <c r="A29" t="s">
        <v>500</v>
      </c>
      <c r="B29" t="s">
        <v>501</v>
      </c>
      <c r="C29" t="s">
        <v>502</v>
      </c>
      <c r="D29" t="s">
        <v>503</v>
      </c>
      <c r="E29" t="s">
        <v>484</v>
      </c>
      <c r="F29" t="s">
        <v>202</v>
      </c>
      <c r="G29" s="65">
        <v>2345000</v>
      </c>
      <c r="H29" s="65">
        <v>1679</v>
      </c>
      <c r="I29" s="65">
        <v>0</v>
      </c>
      <c r="J29" s="65">
        <v>17481.412199999999</v>
      </c>
      <c r="K29" s="66">
        <v>0</v>
      </c>
      <c r="L29" s="66">
        <v>0.10440000000000001</v>
      </c>
      <c r="M29" s="66">
        <v>2.4500000000000001E-2</v>
      </c>
    </row>
    <row r="30" spans="1:13">
      <c r="A30" t="s">
        <v>504</v>
      </c>
      <c r="B30" t="s">
        <v>505</v>
      </c>
      <c r="C30" t="s">
        <v>367</v>
      </c>
      <c r="D30" t="s">
        <v>506</v>
      </c>
      <c r="E30" t="s">
        <v>484</v>
      </c>
      <c r="F30" t="s">
        <v>105</v>
      </c>
      <c r="G30" s="65">
        <v>201650</v>
      </c>
      <c r="H30" s="65">
        <v>2407</v>
      </c>
      <c r="I30" s="65">
        <v>0</v>
      </c>
      <c r="J30" s="65">
        <v>16701.6350355</v>
      </c>
      <c r="K30" s="66">
        <v>0</v>
      </c>
      <c r="L30" s="66">
        <v>9.9699999999999997E-2</v>
      </c>
      <c r="M30" s="66">
        <v>2.3400000000000001E-2</v>
      </c>
    </row>
    <row r="31" spans="1:13">
      <c r="A31" t="s">
        <v>507</v>
      </c>
      <c r="B31" t="s">
        <v>508</v>
      </c>
      <c r="C31" t="s">
        <v>367</v>
      </c>
      <c r="D31" t="s">
        <v>506</v>
      </c>
      <c r="E31" t="s">
        <v>484</v>
      </c>
      <c r="F31" t="s">
        <v>105</v>
      </c>
      <c r="G31" s="65">
        <v>227250</v>
      </c>
      <c r="H31" s="65">
        <v>6410</v>
      </c>
      <c r="I31" s="65">
        <v>0</v>
      </c>
      <c r="J31" s="65">
        <v>50124.100724999997</v>
      </c>
      <c r="K31" s="66">
        <v>0</v>
      </c>
      <c r="L31" s="66">
        <v>0.29920000000000002</v>
      </c>
      <c r="M31" s="66">
        <v>7.0300000000000001E-2</v>
      </c>
    </row>
    <row r="32" spans="1:13">
      <c r="A32" s="67" t="s">
        <v>509</v>
      </c>
      <c r="C32" s="14"/>
      <c r="D32" s="14"/>
      <c r="E32" s="14"/>
      <c r="F32" s="14"/>
      <c r="G32" s="69">
        <v>0</v>
      </c>
      <c r="I32" s="69">
        <v>0</v>
      </c>
      <c r="J32" s="69">
        <v>0</v>
      </c>
      <c r="L32" s="68">
        <v>0</v>
      </c>
      <c r="M32" s="68">
        <v>0</v>
      </c>
    </row>
    <row r="33" spans="1:13">
      <c r="A33" t="s">
        <v>225</v>
      </c>
      <c r="B33" t="s">
        <v>225</v>
      </c>
      <c r="C33" s="14"/>
      <c r="D33" s="14"/>
      <c r="E33" t="s">
        <v>225</v>
      </c>
      <c r="F33" t="s">
        <v>225</v>
      </c>
      <c r="G33" s="65">
        <v>0</v>
      </c>
      <c r="H33" s="65">
        <v>0</v>
      </c>
      <c r="J33" s="65">
        <v>0</v>
      </c>
      <c r="K33" s="66">
        <v>0</v>
      </c>
      <c r="L33" s="66">
        <v>0</v>
      </c>
      <c r="M33" s="66">
        <v>0</v>
      </c>
    </row>
    <row r="34" spans="1:13">
      <c r="A34" s="67" t="s">
        <v>257</v>
      </c>
      <c r="C34" s="14"/>
      <c r="D34" s="14"/>
      <c r="E34" s="14"/>
      <c r="F34" s="14"/>
      <c r="G34" s="69">
        <v>585000</v>
      </c>
      <c r="I34" s="69">
        <v>0</v>
      </c>
      <c r="J34" s="69">
        <v>29671.3989</v>
      </c>
      <c r="L34" s="68">
        <v>0.17710000000000001</v>
      </c>
      <c r="M34" s="68">
        <v>4.1599999999999998E-2</v>
      </c>
    </row>
    <row r="35" spans="1:13">
      <c r="A35" t="s">
        <v>510</v>
      </c>
      <c r="B35" t="s">
        <v>511</v>
      </c>
      <c r="C35" t="s">
        <v>367</v>
      </c>
      <c r="D35" t="s">
        <v>499</v>
      </c>
      <c r="E35" t="s">
        <v>512</v>
      </c>
      <c r="F35" t="s">
        <v>105</v>
      </c>
      <c r="G35" s="65">
        <v>585000</v>
      </c>
      <c r="H35" s="65">
        <v>1474</v>
      </c>
      <c r="I35" s="65">
        <v>0</v>
      </c>
      <c r="J35" s="65">
        <v>29671.3989</v>
      </c>
      <c r="K35" s="66">
        <v>0</v>
      </c>
      <c r="L35" s="66">
        <v>0.17710000000000001</v>
      </c>
      <c r="M35" s="66">
        <v>4.1599999999999998E-2</v>
      </c>
    </row>
    <row r="36" spans="1:13">
      <c r="A36" s="67" t="s">
        <v>490</v>
      </c>
      <c r="C36" s="14"/>
      <c r="D36" s="14"/>
      <c r="E36" s="14"/>
      <c r="F36" s="14"/>
      <c r="G36" s="69">
        <v>0</v>
      </c>
      <c r="I36" s="69">
        <v>0</v>
      </c>
      <c r="J36" s="69">
        <v>0</v>
      </c>
      <c r="L36" s="68">
        <v>0</v>
      </c>
      <c r="M36" s="68">
        <v>0</v>
      </c>
    </row>
    <row r="37" spans="1:13">
      <c r="A37" t="s">
        <v>225</v>
      </c>
      <c r="B37" t="s">
        <v>225</v>
      </c>
      <c r="C37" s="14"/>
      <c r="D37" s="14"/>
      <c r="E37" t="s">
        <v>225</v>
      </c>
      <c r="F37" t="s">
        <v>225</v>
      </c>
      <c r="G37" s="65">
        <v>0</v>
      </c>
      <c r="H37" s="65">
        <v>0</v>
      </c>
      <c r="J37" s="65">
        <v>0</v>
      </c>
      <c r="K37" s="66">
        <v>0</v>
      </c>
      <c r="L37" s="66">
        <v>0</v>
      </c>
      <c r="M37" s="66">
        <v>0</v>
      </c>
    </row>
    <row r="38" spans="1:13">
      <c r="A38" s="84" t="s">
        <v>232</v>
      </c>
      <c r="C38" s="14"/>
      <c r="D38" s="14"/>
      <c r="E38" s="14"/>
      <c r="F38" s="14"/>
    </row>
    <row r="39" spans="1:13">
      <c r="A39" s="84" t="s">
        <v>249</v>
      </c>
      <c r="C39" s="14"/>
      <c r="D39" s="14"/>
      <c r="E39" s="14"/>
      <c r="F39" s="14"/>
    </row>
    <row r="40" spans="1:13">
      <c r="A40" s="84" t="s">
        <v>250</v>
      </c>
      <c r="C40" s="14"/>
      <c r="D40" s="14"/>
      <c r="E40" s="14"/>
      <c r="F40" s="14"/>
    </row>
    <row r="41" spans="1:13">
      <c r="A41" s="84" t="s">
        <v>251</v>
      </c>
      <c r="C41" s="14"/>
      <c r="D41" s="14"/>
      <c r="E41" s="14"/>
      <c r="F41" s="14"/>
    </row>
    <row r="42" spans="1:13">
      <c r="A42" s="84" t="s">
        <v>252</v>
      </c>
      <c r="C42" s="14"/>
      <c r="D42" s="14"/>
      <c r="E42" s="14"/>
      <c r="F42" s="14"/>
    </row>
    <row r="43" spans="1:13" hidden="1">
      <c r="C43" s="14"/>
      <c r="D43" s="14"/>
      <c r="E43" s="14"/>
      <c r="F43" s="14"/>
    </row>
    <row r="44" spans="1:13" hidden="1">
      <c r="C44" s="14"/>
      <c r="D44" s="14"/>
      <c r="E44" s="14"/>
      <c r="F44" s="14"/>
    </row>
    <row r="45" spans="1:13" hidden="1">
      <c r="C45" s="14"/>
      <c r="D45" s="14"/>
      <c r="E45" s="14"/>
      <c r="F45" s="14"/>
    </row>
    <row r="46" spans="1:13" hidden="1"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O8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</row>
    <row r="6" spans="1:64" ht="26.25" customHeight="1">
      <c r="A6" s="98" t="s">
        <v>92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102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432780.05</v>
      </c>
      <c r="J10" s="7"/>
      <c r="K10" s="63">
        <v>61628.811628333096</v>
      </c>
      <c r="L10" s="7"/>
      <c r="M10" s="64">
        <v>1</v>
      </c>
      <c r="N10" s="64">
        <v>8.6499999999999994E-2</v>
      </c>
      <c r="O10" s="30"/>
      <c r="BF10" s="14"/>
      <c r="BG10" s="16"/>
      <c r="BH10" s="14"/>
      <c r="BL10" s="14"/>
    </row>
    <row r="11" spans="1:64">
      <c r="A11" s="67" t="s">
        <v>203</v>
      </c>
      <c r="B11" s="14"/>
      <c r="C11" s="14"/>
      <c r="D11" s="14"/>
      <c r="I11" s="69">
        <v>0</v>
      </c>
      <c r="K11" s="69">
        <v>0</v>
      </c>
      <c r="M11" s="68">
        <v>0</v>
      </c>
      <c r="N11" s="68">
        <v>0</v>
      </c>
    </row>
    <row r="12" spans="1:64">
      <c r="A12" s="67" t="s">
        <v>513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225</v>
      </c>
      <c r="B13" t="s">
        <v>225</v>
      </c>
      <c r="C13" s="14"/>
      <c r="D13" s="14"/>
      <c r="E13" t="s">
        <v>225</v>
      </c>
      <c r="F13" t="s">
        <v>225</v>
      </c>
      <c r="H13" t="s">
        <v>225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514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225</v>
      </c>
      <c r="B15" t="s">
        <v>225</v>
      </c>
      <c r="C15" s="14"/>
      <c r="D15" s="14"/>
      <c r="E15" t="s">
        <v>225</v>
      </c>
      <c r="F15" t="s">
        <v>225</v>
      </c>
      <c r="H15" t="s">
        <v>225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0</v>
      </c>
      <c r="K16" s="69">
        <v>0</v>
      </c>
      <c r="M16" s="68">
        <v>0</v>
      </c>
      <c r="N16" s="68">
        <v>0</v>
      </c>
    </row>
    <row r="17" spans="1:14">
      <c r="A17" t="s">
        <v>225</v>
      </c>
      <c r="B17" t="s">
        <v>225</v>
      </c>
      <c r="C17" s="14"/>
      <c r="D17" s="14"/>
      <c r="E17" t="s">
        <v>225</v>
      </c>
      <c r="F17" t="s">
        <v>225</v>
      </c>
      <c r="H17" t="s">
        <v>225</v>
      </c>
      <c r="I17" s="65">
        <v>0</v>
      </c>
      <c r="J17" s="65">
        <v>0</v>
      </c>
      <c r="K17" s="65">
        <v>0</v>
      </c>
      <c r="L17" s="66">
        <v>0</v>
      </c>
      <c r="M17" s="66">
        <v>0</v>
      </c>
      <c r="N17" s="66">
        <v>0</v>
      </c>
    </row>
    <row r="18" spans="1:14">
      <c r="A18" s="67" t="s">
        <v>257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225</v>
      </c>
      <c r="B19" t="s">
        <v>225</v>
      </c>
      <c r="C19" s="14"/>
      <c r="D19" s="14"/>
      <c r="E19" t="s">
        <v>225</v>
      </c>
      <c r="F19" t="s">
        <v>225</v>
      </c>
      <c r="H19" t="s">
        <v>225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230</v>
      </c>
      <c r="B20" s="14"/>
      <c r="C20" s="14"/>
      <c r="D20" s="14"/>
      <c r="I20" s="69">
        <v>432780.05</v>
      </c>
      <c r="K20" s="69">
        <v>61628.811628333096</v>
      </c>
      <c r="M20" s="68">
        <v>1</v>
      </c>
      <c r="N20" s="68">
        <v>8.6499999999999994E-2</v>
      </c>
    </row>
    <row r="21" spans="1:14">
      <c r="A21" s="67" t="s">
        <v>513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225</v>
      </c>
      <c r="B22" t="s">
        <v>225</v>
      </c>
      <c r="C22" s="14"/>
      <c r="D22" s="14"/>
      <c r="E22" t="s">
        <v>225</v>
      </c>
      <c r="F22" t="s">
        <v>225</v>
      </c>
      <c r="H22" t="s">
        <v>225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514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225</v>
      </c>
      <c r="B24" t="s">
        <v>225</v>
      </c>
      <c r="C24" s="14"/>
      <c r="D24" s="14"/>
      <c r="E24" t="s">
        <v>225</v>
      </c>
      <c r="F24" t="s">
        <v>225</v>
      </c>
      <c r="H24" t="s">
        <v>225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432780.05</v>
      </c>
      <c r="K25" s="69">
        <v>61628.811628333096</v>
      </c>
      <c r="M25" s="68">
        <v>1</v>
      </c>
      <c r="N25" s="68">
        <v>8.6499999999999994E-2</v>
      </c>
    </row>
    <row r="26" spans="1:14">
      <c r="A26" t="s">
        <v>515</v>
      </c>
      <c r="B26" t="s">
        <v>516</v>
      </c>
      <c r="C26" t="s">
        <v>122</v>
      </c>
      <c r="D26" t="s">
        <v>517</v>
      </c>
      <c r="E26" t="s">
        <v>512</v>
      </c>
      <c r="F26" t="s">
        <v>225</v>
      </c>
      <c r="G26" t="s">
        <v>518</v>
      </c>
      <c r="H26" t="s">
        <v>105</v>
      </c>
      <c r="I26" s="65">
        <v>37000</v>
      </c>
      <c r="J26" s="65">
        <v>3014</v>
      </c>
      <c r="K26" s="65">
        <v>3837.3343799999998</v>
      </c>
      <c r="L26" s="66">
        <v>0</v>
      </c>
      <c r="M26" s="66">
        <v>6.2300000000000001E-2</v>
      </c>
      <c r="N26" s="66">
        <v>5.4000000000000003E-3</v>
      </c>
    </row>
    <row r="27" spans="1:14">
      <c r="A27" t="s">
        <v>519</v>
      </c>
      <c r="B27" t="s">
        <v>520</v>
      </c>
      <c r="C27" t="s">
        <v>122</v>
      </c>
      <c r="D27" t="s">
        <v>521</v>
      </c>
      <c r="E27" t="s">
        <v>389</v>
      </c>
      <c r="F27" t="s">
        <v>225</v>
      </c>
      <c r="G27" t="s">
        <v>518</v>
      </c>
      <c r="H27" t="s">
        <v>105</v>
      </c>
      <c r="I27" s="65">
        <v>860</v>
      </c>
      <c r="J27" s="65">
        <v>143948</v>
      </c>
      <c r="K27" s="65">
        <v>4259.7955848000001</v>
      </c>
      <c r="L27" s="66">
        <v>0</v>
      </c>
      <c r="M27" s="66">
        <v>6.9099999999999995E-2</v>
      </c>
      <c r="N27" s="66">
        <v>6.0000000000000001E-3</v>
      </c>
    </row>
    <row r="28" spans="1:14">
      <c r="A28" t="s">
        <v>522</v>
      </c>
      <c r="B28" t="s">
        <v>523</v>
      </c>
      <c r="C28" t="s">
        <v>122</v>
      </c>
      <c r="D28" t="s">
        <v>524</v>
      </c>
      <c r="E28" t="s">
        <v>512</v>
      </c>
      <c r="F28" t="s">
        <v>225</v>
      </c>
      <c r="G28" t="s">
        <v>518</v>
      </c>
      <c r="H28" t="s">
        <v>109</v>
      </c>
      <c r="I28" s="65">
        <v>43750</v>
      </c>
      <c r="J28" s="65">
        <v>4745</v>
      </c>
      <c r="K28" s="65">
        <v>8357.3091874999991</v>
      </c>
      <c r="L28" s="66">
        <v>0</v>
      </c>
      <c r="M28" s="66">
        <v>0.1356</v>
      </c>
      <c r="N28" s="66">
        <v>1.17E-2</v>
      </c>
    </row>
    <row r="29" spans="1:14">
      <c r="A29" t="s">
        <v>525</v>
      </c>
      <c r="B29" t="s">
        <v>526</v>
      </c>
      <c r="C29" t="s">
        <v>122</v>
      </c>
      <c r="D29" t="s">
        <v>524</v>
      </c>
      <c r="E29" t="s">
        <v>512</v>
      </c>
      <c r="F29" t="s">
        <v>225</v>
      </c>
      <c r="G29" t="s">
        <v>518</v>
      </c>
      <c r="H29" t="s">
        <v>201</v>
      </c>
      <c r="I29" s="65">
        <v>32500</v>
      </c>
      <c r="J29" s="65">
        <v>0</v>
      </c>
      <c r="K29" s="65">
        <v>0</v>
      </c>
      <c r="L29" s="66">
        <v>0</v>
      </c>
      <c r="M29" s="66">
        <v>0</v>
      </c>
      <c r="N29" s="66">
        <v>0</v>
      </c>
    </row>
    <row r="30" spans="1:14">
      <c r="A30" t="s">
        <v>527</v>
      </c>
      <c r="B30" t="s">
        <v>528</v>
      </c>
      <c r="C30" t="s">
        <v>122</v>
      </c>
      <c r="D30" t="s">
        <v>529</v>
      </c>
      <c r="E30" t="s">
        <v>512</v>
      </c>
      <c r="F30" t="s">
        <v>225</v>
      </c>
      <c r="G30" t="s">
        <v>518</v>
      </c>
      <c r="H30" t="s">
        <v>105</v>
      </c>
      <c r="I30" s="65">
        <v>1100</v>
      </c>
      <c r="J30" s="65">
        <v>150763</v>
      </c>
      <c r="K30" s="65">
        <v>5706.5303130000002</v>
      </c>
      <c r="L30" s="66">
        <v>0</v>
      </c>
      <c r="M30" s="66">
        <v>9.2600000000000002E-2</v>
      </c>
      <c r="N30" s="66">
        <v>8.0000000000000002E-3</v>
      </c>
    </row>
    <row r="31" spans="1:14">
      <c r="A31" t="s">
        <v>530</v>
      </c>
      <c r="B31" t="s">
        <v>531</v>
      </c>
      <c r="C31" t="s">
        <v>367</v>
      </c>
      <c r="D31" t="s">
        <v>532</v>
      </c>
      <c r="E31" t="s">
        <v>419</v>
      </c>
      <c r="F31" t="s">
        <v>225</v>
      </c>
      <c r="G31" t="s">
        <v>518</v>
      </c>
      <c r="H31" t="s">
        <v>199</v>
      </c>
      <c r="I31" s="65">
        <v>2525</v>
      </c>
      <c r="J31" s="65">
        <v>27000</v>
      </c>
      <c r="K31" s="65">
        <v>2540.2004999999999</v>
      </c>
      <c r="L31" s="66">
        <v>0</v>
      </c>
      <c r="M31" s="66">
        <v>4.1200000000000001E-2</v>
      </c>
      <c r="N31" s="66">
        <v>3.5999999999999999E-3</v>
      </c>
    </row>
    <row r="32" spans="1:14">
      <c r="A32" t="s">
        <v>533</v>
      </c>
      <c r="B32" t="s">
        <v>534</v>
      </c>
      <c r="C32" t="s">
        <v>122</v>
      </c>
      <c r="D32" t="s">
        <v>535</v>
      </c>
      <c r="E32" t="s">
        <v>512</v>
      </c>
      <c r="F32" t="s">
        <v>225</v>
      </c>
      <c r="G32" t="s">
        <v>518</v>
      </c>
      <c r="H32" t="s">
        <v>105</v>
      </c>
      <c r="I32" s="65">
        <v>3550</v>
      </c>
      <c r="J32" s="65">
        <v>20168.07</v>
      </c>
      <c r="K32" s="65">
        <v>2463.640674885</v>
      </c>
      <c r="L32" s="66">
        <v>0</v>
      </c>
      <c r="M32" s="66">
        <v>0.04</v>
      </c>
      <c r="N32" s="66">
        <v>3.5000000000000001E-3</v>
      </c>
    </row>
    <row r="33" spans="1:14">
      <c r="A33" t="s">
        <v>536</v>
      </c>
      <c r="B33" t="s">
        <v>537</v>
      </c>
      <c r="C33" t="s">
        <v>122</v>
      </c>
      <c r="D33" t="s">
        <v>538</v>
      </c>
      <c r="E33" t="s">
        <v>512</v>
      </c>
      <c r="F33" t="s">
        <v>225</v>
      </c>
      <c r="G33" t="s">
        <v>518</v>
      </c>
      <c r="H33" t="s">
        <v>105</v>
      </c>
      <c r="I33" s="65">
        <v>132166.67000000001</v>
      </c>
      <c r="J33" s="65">
        <v>1552.8700000000001</v>
      </c>
      <c r="K33" s="65">
        <v>7062.2277719641897</v>
      </c>
      <c r="L33" s="66">
        <v>0</v>
      </c>
      <c r="M33" s="66">
        <v>0.11459999999999999</v>
      </c>
      <c r="N33" s="66">
        <v>9.9000000000000008E-3</v>
      </c>
    </row>
    <row r="34" spans="1:14">
      <c r="A34" t="s">
        <v>539</v>
      </c>
      <c r="B34" t="s">
        <v>540</v>
      </c>
      <c r="C34" t="s">
        <v>122</v>
      </c>
      <c r="D34" t="s">
        <v>541</v>
      </c>
      <c r="E34" t="s">
        <v>512</v>
      </c>
      <c r="F34" t="s">
        <v>225</v>
      </c>
      <c r="G34" t="s">
        <v>518</v>
      </c>
      <c r="H34" t="s">
        <v>105</v>
      </c>
      <c r="I34" s="65">
        <v>24500</v>
      </c>
      <c r="J34" s="65">
        <v>11807.98</v>
      </c>
      <c r="K34" s="65">
        <v>9954.6584991</v>
      </c>
      <c r="L34" s="66">
        <v>0</v>
      </c>
      <c r="M34" s="66">
        <v>0.1615</v>
      </c>
      <c r="N34" s="66">
        <v>1.4E-2</v>
      </c>
    </row>
    <row r="35" spans="1:14">
      <c r="A35" t="s">
        <v>542</v>
      </c>
      <c r="B35" t="s">
        <v>543</v>
      </c>
      <c r="C35" t="s">
        <v>122</v>
      </c>
      <c r="D35" t="s">
        <v>544</v>
      </c>
      <c r="E35" t="s">
        <v>512</v>
      </c>
      <c r="F35" t="s">
        <v>225</v>
      </c>
      <c r="G35" t="s">
        <v>518</v>
      </c>
      <c r="H35" t="s">
        <v>105</v>
      </c>
      <c r="I35" s="65">
        <v>85500</v>
      </c>
      <c r="J35" s="65">
        <v>1404.5</v>
      </c>
      <c r="K35" s="65">
        <v>4132.1162475000001</v>
      </c>
      <c r="L35" s="66">
        <v>0</v>
      </c>
      <c r="M35" s="66">
        <v>6.7000000000000004E-2</v>
      </c>
      <c r="N35" s="66">
        <v>5.7999999999999996E-3</v>
      </c>
    </row>
    <row r="36" spans="1:14">
      <c r="A36" t="s">
        <v>545</v>
      </c>
      <c r="B36" t="s">
        <v>546</v>
      </c>
      <c r="C36" t="s">
        <v>122</v>
      </c>
      <c r="D36" t="s">
        <v>547</v>
      </c>
      <c r="E36" t="s">
        <v>512</v>
      </c>
      <c r="F36" t="s">
        <v>225</v>
      </c>
      <c r="G36" t="s">
        <v>518</v>
      </c>
      <c r="H36" t="s">
        <v>109</v>
      </c>
      <c r="I36" s="65">
        <v>4250</v>
      </c>
      <c r="J36" s="65">
        <v>7674</v>
      </c>
      <c r="K36" s="65">
        <v>1312.994541</v>
      </c>
      <c r="L36" s="66">
        <v>0</v>
      </c>
      <c r="M36" s="66">
        <v>2.1299999999999999E-2</v>
      </c>
      <c r="N36" s="66">
        <v>1.8E-3</v>
      </c>
    </row>
    <row r="37" spans="1:14">
      <c r="A37" t="s">
        <v>548</v>
      </c>
      <c r="B37" t="s">
        <v>549</v>
      </c>
      <c r="C37" t="s">
        <v>122</v>
      </c>
      <c r="D37" t="s">
        <v>550</v>
      </c>
      <c r="E37" t="s">
        <v>512</v>
      </c>
      <c r="F37" t="s">
        <v>225</v>
      </c>
      <c r="G37" t="s">
        <v>518</v>
      </c>
      <c r="H37" t="s">
        <v>105</v>
      </c>
      <c r="I37" s="65">
        <v>9400</v>
      </c>
      <c r="J37" s="65">
        <v>28678</v>
      </c>
      <c r="K37" s="65">
        <v>9276.0138119999992</v>
      </c>
      <c r="L37" s="66">
        <v>0</v>
      </c>
      <c r="M37" s="66">
        <v>0.15049999999999999</v>
      </c>
      <c r="N37" s="66">
        <v>1.2999999999999999E-2</v>
      </c>
    </row>
    <row r="38" spans="1:14">
      <c r="A38" t="s">
        <v>551</v>
      </c>
      <c r="B38" t="s">
        <v>552</v>
      </c>
      <c r="C38" t="s">
        <v>122</v>
      </c>
      <c r="D38" t="s">
        <v>553</v>
      </c>
      <c r="E38" t="s">
        <v>512</v>
      </c>
      <c r="F38" t="s">
        <v>225</v>
      </c>
      <c r="G38" t="s">
        <v>518</v>
      </c>
      <c r="H38" t="s">
        <v>105</v>
      </c>
      <c r="I38" s="65">
        <v>55678.38</v>
      </c>
      <c r="J38" s="65">
        <v>1422.8299999999979</v>
      </c>
      <c r="K38" s="65">
        <v>2725.9901165839101</v>
      </c>
      <c r="L38" s="66">
        <v>0</v>
      </c>
      <c r="M38" s="66">
        <v>4.4200000000000003E-2</v>
      </c>
      <c r="N38" s="66">
        <v>3.8E-3</v>
      </c>
    </row>
    <row r="39" spans="1:14">
      <c r="A39" s="67" t="s">
        <v>257</v>
      </c>
      <c r="B39" s="14"/>
      <c r="C39" s="14"/>
      <c r="D39" s="14"/>
      <c r="I39" s="69">
        <v>0</v>
      </c>
      <c r="K39" s="69">
        <v>0</v>
      </c>
      <c r="M39" s="68">
        <v>0</v>
      </c>
      <c r="N39" s="68">
        <v>0</v>
      </c>
    </row>
    <row r="40" spans="1:14">
      <c r="A40" t="s">
        <v>225</v>
      </c>
      <c r="B40" t="s">
        <v>225</v>
      </c>
      <c r="C40" s="14"/>
      <c r="D40" s="14"/>
      <c r="E40" t="s">
        <v>225</v>
      </c>
      <c r="F40" t="s">
        <v>225</v>
      </c>
      <c r="H40" t="s">
        <v>225</v>
      </c>
      <c r="I40" s="65">
        <v>0</v>
      </c>
      <c r="J40" s="65">
        <v>0</v>
      </c>
      <c r="K40" s="65">
        <v>0</v>
      </c>
      <c r="L40" s="66">
        <v>0</v>
      </c>
      <c r="M40" s="66">
        <v>0</v>
      </c>
      <c r="N40" s="66">
        <v>0</v>
      </c>
    </row>
    <row r="41" spans="1:14">
      <c r="A41" s="84" t="s">
        <v>232</v>
      </c>
      <c r="B41" s="14"/>
      <c r="C41" s="14"/>
      <c r="D41" s="14"/>
    </row>
    <row r="42" spans="1:14">
      <c r="A42" s="84" t="s">
        <v>249</v>
      </c>
      <c r="B42" s="14"/>
      <c r="C42" s="14"/>
      <c r="D42" s="14"/>
    </row>
    <row r="43" spans="1:14">
      <c r="A43" s="84" t="s">
        <v>250</v>
      </c>
      <c r="B43" s="14"/>
      <c r="C43" s="14"/>
      <c r="D43" s="14"/>
    </row>
    <row r="44" spans="1:14">
      <c r="A44" s="84" t="s">
        <v>251</v>
      </c>
      <c r="B44" s="14"/>
      <c r="C44" s="14"/>
      <c r="D44" s="14"/>
    </row>
    <row r="45" spans="1:14" hidden="1">
      <c r="B45" s="14"/>
      <c r="C45" s="14"/>
      <c r="D45" s="14"/>
    </row>
    <row r="46" spans="1:14" hidden="1">
      <c r="B46" s="14"/>
      <c r="C46" s="14"/>
      <c r="D46" s="14"/>
    </row>
    <row r="47" spans="1:14" hidden="1">
      <c r="B47" s="14"/>
      <c r="C47" s="14"/>
      <c r="D47" s="14"/>
    </row>
    <row r="48" spans="1:1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59" ht="26.25" customHeight="1">
      <c r="A6" s="98" t="s">
        <v>94</v>
      </c>
      <c r="B6" s="99"/>
      <c r="C6" s="99"/>
      <c r="D6" s="99"/>
      <c r="E6" s="99"/>
      <c r="F6" s="99"/>
      <c r="G6" s="99"/>
      <c r="H6" s="99"/>
      <c r="I6" s="99"/>
      <c r="J6" s="99"/>
      <c r="K6" s="100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B10" s="14"/>
      <c r="BC10" s="16"/>
      <c r="BD10" s="14"/>
      <c r="BF10" s="14"/>
    </row>
    <row r="11" spans="1:59">
      <c r="A11" s="67" t="s">
        <v>203</v>
      </c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59">
      <c r="A12" s="67" t="s">
        <v>554</v>
      </c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59">
      <c r="A13" t="s">
        <v>225</v>
      </c>
      <c r="B13" t="s">
        <v>225</v>
      </c>
      <c r="C13" s="14"/>
      <c r="D13" t="s">
        <v>225</v>
      </c>
      <c r="E13" t="s">
        <v>225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9">
      <c r="A14" s="67" t="s">
        <v>230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555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225</v>
      </c>
      <c r="B16" t="s">
        <v>225</v>
      </c>
      <c r="C16" s="14"/>
      <c r="D16" t="s">
        <v>225</v>
      </c>
      <c r="E16" t="s">
        <v>225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84" t="s">
        <v>232</v>
      </c>
      <c r="C17" s="14"/>
      <c r="D17" s="14"/>
    </row>
    <row r="18" spans="1:4">
      <c r="A18" s="84" t="s">
        <v>249</v>
      </c>
      <c r="C18" s="14"/>
      <c r="D18" s="14"/>
    </row>
    <row r="19" spans="1:4">
      <c r="A19" s="84" t="s">
        <v>250</v>
      </c>
      <c r="C19" s="14"/>
      <c r="D19" s="14"/>
    </row>
    <row r="20" spans="1:4">
      <c r="A20" s="84" t="s">
        <v>251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Order1 xmlns="1ca4df27-5183-4bee-9dbd-0c46c9c4aa40" xsi:nil="true"/>
    <PublishingStartDate xmlns="http://schemas.microsoft.com/sharepoint/v3" xsi:nil="true"/>
    <PublishingExpirationDat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837CEE-8B6C-44EF-8A5C-F150E17C6C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2.xml><?xml version="1.0" encoding="utf-8"?>
<ds:datastoreItem xmlns:ds="http://schemas.openxmlformats.org/officeDocument/2006/customXml" ds:itemID="{2F343A8C-F8A4-4DF2-96EF-C27DD416D1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B39A02-5DAC-4C84-805B-D824325C0C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520042177_b142_0320</dc:title>
  <dc:creator>Yuli</dc:creator>
  <cp:lastModifiedBy>User</cp:lastModifiedBy>
  <dcterms:created xsi:type="dcterms:W3CDTF">2015-11-10T09:34:27Z</dcterms:created>
  <dcterms:modified xsi:type="dcterms:W3CDTF">2022-02-07T13:15:58Z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