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33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H12" i="6" l="1"/>
  <c r="H11" i="6" s="1"/>
  <c r="H10" i="6" s="1"/>
  <c r="I12" i="2" l="1"/>
  <c r="I11" i="2" s="1"/>
  <c r="I10" i="2" s="1"/>
  <c r="I9" i="2" s="1"/>
</calcChain>
</file>

<file path=xl/sharedStrings.xml><?xml version="1.0" encoding="utf-8"?>
<sst xmlns="http://schemas.openxmlformats.org/spreadsheetml/2006/main" count="3183" uniqueCount="709">
  <si>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</si>
  <si>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</si>
  <si>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</si>
  <si>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</si>
  <si>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</si>
  <si>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</si>
  <si>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</si>
  <si>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</si>
  <si>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</si>
  <si>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</si>
  <si>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</si>
  <si>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</si>
  <si>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</si>
  <si>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</si>
  <si>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</si>
  <si>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</si>
  <si>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</si>
  <si>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</si>
  <si>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</si>
  <si>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</si>
  <si>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</si>
  <si>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</si>
  <si>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</si>
  <si>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</si>
  <si>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</si>
  <si>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</si>
  <si>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</si>
  <si>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</si>
  <si>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</si>
  <si>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</si>
  <si>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</si>
  <si>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</si>
  <si>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</si>
  <si>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</si>
  <si>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</si>
  <si>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</si>
  <si>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</si>
  <si>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</si>
  <si>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</si>
  <si>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</si>
  <si>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</si>
  <si>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</si>
  <si>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</si>
  <si>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</si>
  <si>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</si>
  <si>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</si>
  <si>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</si>
  <si>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</si>
  <si>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</si>
  <si>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</si>
  <si>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</si>
  <si>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</si>
  <si>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</si>
  <si>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</si>
  <si>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</si>
  <si>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</si>
  <si>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</si>
  <si>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</si>
  <si>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</si>
  <si>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</si>
  <si>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</si>
  <si>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</si>
  <si>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</si>
  <si>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</si>
  <si>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</si>
  <si>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</si>
  <si>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</si>
  <si>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</si>
  <si>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</si>
  <si>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</si>
  <si>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</si>
  <si>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</si>
  <si>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</si>
  <si>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</si>
  <si>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</si>
  <si>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</si>
  <si>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</si>
  <si>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</si>
  <si>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</si>
  <si>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</si>
  <si>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</si>
  <si>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</si>
  <si>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</si>
  <si>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</si>
  <si>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</si>
  <si>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</si>
  <si>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</si>
  <si>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</si>
  <si>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</si>
  <si>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</si>
  <si>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</si>
  <si>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</si>
  <si>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</si>
  <si>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</si>
  <si>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</si>
  <si>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</si>
  <si>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</si>
  <si>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</si>
  <si>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</si>
  <si>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</si>
  <si>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</si>
  <si>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</si>
  <si>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</si>
  <si>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</si>
  <si>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</si>
  <si>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</si>
  <si>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</si>
  <si>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</si>
  <si>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</si>
  <si>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</si>
  <si>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</si>
  <si>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</si>
  <si>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</si>
  <si>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</si>
  <si>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</si>
  <si>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</si>
  <si>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</si>
  <si>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</si>
  <si>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</si>
  <si>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</si>
  <si>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</si>
  <si>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</si>
  <si>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</si>
  <si>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</si>
  <si>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</si>
  <si>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</si>
  <si>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</si>
  <si>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</si>
  <si>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</si>
  <si>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</si>
  <si>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</si>
  <si>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</si>
  <si>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</si>
  <si>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</si>
  <si>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</si>
  <si>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</si>
  <si>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</si>
  <si>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</si>
  <si>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</si>
  <si>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</si>
  <si>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</si>
  <si>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</si>
  <si>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</si>
  <si>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</si>
  <si>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</si>
  <si>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</si>
  <si>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</si>
  <si>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</si>
  <si>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</si>
  <si>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</si>
  <si>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</si>
  <si>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</si>
  <si>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</si>
  <si>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</si>
  <si>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</si>
  <si>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</si>
  <si>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</si>
  <si>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</si>
  <si>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</si>
  <si>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</si>
  <si>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</si>
  <si>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</si>
  <si>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</si>
  <si>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</si>
  <si>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</si>
  <si>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</si>
  <si>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</si>
  <si>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</si>
  <si>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</si>
  <si>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</si>
  <si>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</si>
  <si>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</si>
  <si>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</si>
  <si>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</si>
  <si>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</si>
  <si>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</si>
  <si>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</si>
  <si>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</si>
  <si>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</si>
  <si>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</si>
  <si>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</si>
  <si>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</si>
  <si>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</si>
  <si>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</si>
  <si>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</si>
  <si>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</si>
  <si>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</si>
  <si>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</si>
  <si>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</si>
  <si>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</si>
  <si>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</si>
  <si>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</si>
  <si>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</si>
  <si>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</si>
  <si>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</si>
  <si>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</si>
  <si>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</si>
  <si>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אלטשולר שחם מניות</t>
  </si>
  <si>
    <t>בהתאם לשיטה שיושמה בדוח הכספי *</t>
  </si>
  <si>
    <t>פרנק שווצרי</t>
  </si>
  <si>
    <t>כתר נורבגי</t>
  </si>
  <si>
    <t>יין יפני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</si>
  <si>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</si>
  <si>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</si>
  <si>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</si>
  <si>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</si>
  <si>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</si>
  <si>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</si>
  <si>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</si>
  <si>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</si>
  <si>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</si>
  <si>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</si>
  <si>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</si>
  <si>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</si>
  <si>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</si>
  <si>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ין יפני- 248- בנק מזרחי</t>
  </si>
  <si>
    <t>248- 20- בנק מזרחי</t>
  </si>
  <si>
    <t>כתר נורבגי-132- בנק מזרחי</t>
  </si>
  <si>
    <t>132- 20-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</si>
  <si>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</si>
  <si>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</si>
  <si>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</si>
  <si>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</si>
  <si>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</si>
  <si>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</si>
  <si>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</si>
  <si>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</si>
  <si>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</si>
  <si>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</si>
  <si>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</si>
  <si>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</si>
  <si>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</si>
  <si>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</si>
  <si>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</si>
  <si>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סה"כ שחר</t>
  </si>
  <si>
    <t>ממשל שקלית 0722- האוצר - ממשלתית שקלית</t>
  </si>
  <si>
    <t>1158104</t>
  </si>
  <si>
    <t>RF</t>
  </si>
  <si>
    <t>18/05/20</t>
  </si>
  <si>
    <t>ממשלתי 0122- האוצר - ממשלתית שקלית</t>
  </si>
  <si>
    <t>1123272</t>
  </si>
  <si>
    <t>17/11/20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</si>
  <si>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</si>
  <si>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</si>
  <si>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</si>
  <si>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</si>
  <si>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US TREASURY 0.125 30/06/22</t>
  </si>
  <si>
    <t>US912828ZX16</t>
  </si>
  <si>
    <t>Aaa</t>
  </si>
  <si>
    <t>Moodys</t>
  </si>
  <si>
    <t>02/02/21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</si>
  <si>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</si>
  <si>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</si>
  <si>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</si>
  <si>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</si>
  <si>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</si>
  <si>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</si>
  <si>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</si>
  <si>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</si>
  <si>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לפידות קפיטל אג 1- לפידות קפיטל</t>
  </si>
  <si>
    <t>6420129</t>
  </si>
  <si>
    <t>520022971</t>
  </si>
  <si>
    <t>השקעה ואחזקות</t>
  </si>
  <si>
    <t>לא מדורג</t>
  </si>
  <si>
    <t>19/01/20</t>
  </si>
  <si>
    <t>סה"כ אחר</t>
  </si>
  <si>
    <t>סה"כ תל אביב 35</t>
  </si>
  <si>
    <t>514401702</t>
  </si>
  <si>
    <t>אנרגיה</t>
  </si>
  <si>
    <t>או.פי.סי אנרגיה- או.פי.סי אנרגיה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</si>
  <si>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</si>
  <si>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</si>
  <si>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</si>
  <si>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</si>
  <si>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</si>
  <si>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</si>
  <si>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</si>
  <si>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</si>
  <si>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</si>
  <si>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</si>
  <si>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</si>
  <si>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</si>
  <si>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</si>
  <si>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</si>
  <si>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</t>
  </si>
  <si>
    <t>662577</t>
  </si>
  <si>
    <t>520000118</t>
  </si>
  <si>
    <t>איי.סי.אל- איי.סי.אל</t>
  </si>
  <si>
    <t>281014</t>
  </si>
  <si>
    <t>520027830</t>
  </si>
  <si>
    <t>כימיה, גומי ופלסטיק</t>
  </si>
  <si>
    <t>שופרסל- שופרסל</t>
  </si>
  <si>
    <t>777037</t>
  </si>
  <si>
    <t>520022732</t>
  </si>
  <si>
    <t>מסחר</t>
  </si>
  <si>
    <t>שפיר הנדסה ותעשיה בע"מ- שפיר הנדסה</t>
  </si>
  <si>
    <t>1133875</t>
  </si>
  <si>
    <t>514892801</t>
  </si>
  <si>
    <t>מתכת ומוצרי בניה</t>
  </si>
  <si>
    <t>אלוני חץ- אלוני חץ</t>
  </si>
  <si>
    <t>390013</t>
  </si>
  <si>
    <t>520038506</t>
  </si>
  <si>
    <t>נדלן מניב בישראל</t>
  </si>
  <si>
    <t>אמות- אמות</t>
  </si>
  <si>
    <t>1097278</t>
  </si>
  <si>
    <t>520026683</t>
  </si>
  <si>
    <t>מליסרון- מליסרון</t>
  </si>
  <si>
    <t>323014</t>
  </si>
  <si>
    <t>520037789</t>
  </si>
  <si>
    <t>עזריאלי קבוצה</t>
  </si>
  <si>
    <t>1119478</t>
  </si>
  <si>
    <t>510960719</t>
  </si>
  <si>
    <t>סה"כ תל אביב 90</t>
  </si>
  <si>
    <t>פוקס- פוקס</t>
  </si>
  <si>
    <t>1087022</t>
  </si>
  <si>
    <t>512157603</t>
  </si>
  <si>
    <t>מספנות ישראל</t>
  </si>
  <si>
    <t>1168533</t>
  </si>
  <si>
    <t>516084753</t>
  </si>
  <si>
    <t>דלק רכב- דלק רכב</t>
  </si>
  <si>
    <t>829010</t>
  </si>
  <si>
    <t>520033291</t>
  </si>
  <si>
    <t>פרשמרקט- פרשמרקט</t>
  </si>
  <si>
    <t>1157833</t>
  </si>
  <si>
    <t>513226050</t>
  </si>
  <si>
    <t>רמי לוי</t>
  </si>
  <si>
    <t>1104249</t>
  </si>
  <si>
    <t>513770669</t>
  </si>
  <si>
    <t>אינרום</t>
  </si>
  <si>
    <t>1132356</t>
  </si>
  <si>
    <t>515001659</t>
  </si>
  <si>
    <t>לוינשטין נכסים- לוינשטין נכסים</t>
  </si>
  <si>
    <t>1119080</t>
  </si>
  <si>
    <t>511134298</t>
  </si>
  <si>
    <t>ריט 1- ריט1</t>
  </si>
  <si>
    <t>1098920</t>
  </si>
  <si>
    <t>513821488</t>
  </si>
  <si>
    <t>חילן- חילן</t>
  </si>
  <si>
    <t>1084698</t>
  </si>
  <si>
    <t>520039942</t>
  </si>
  <si>
    <t>שרותי מידע</t>
  </si>
  <si>
    <t>ישראכרט- ישראכרט</t>
  </si>
  <si>
    <t>1157403</t>
  </si>
  <si>
    <t>510706153</t>
  </si>
  <si>
    <t>שרותים פיננסים</t>
  </si>
  <si>
    <t>סה"כ מניות היתר</t>
  </si>
  <si>
    <t>דלתא מותגים- דלתא מותגים</t>
  </si>
  <si>
    <t>1173699</t>
  </si>
  <si>
    <t>516250107</t>
  </si>
  <si>
    <t>דניה סיבוס- דניה סיבוס</t>
  </si>
  <si>
    <t>1173137</t>
  </si>
  <si>
    <t>512569237</t>
  </si>
  <si>
    <t>בנייה</t>
  </si>
  <si>
    <t>יעקובי קבוצה- יעקובי קבוצה</t>
  </si>
  <si>
    <t>1142421</t>
  </si>
  <si>
    <t>514010081</t>
  </si>
  <si>
    <t>תמר פטרוליום- תמר פטרוליום</t>
  </si>
  <si>
    <t>1141357</t>
  </si>
  <si>
    <t>515334662</t>
  </si>
  <si>
    <t>חיפושי נפט וגז</t>
  </si>
  <si>
    <t>כלל משקאות- כלל משקאות</t>
  </si>
  <si>
    <t>1147685</t>
  </si>
  <si>
    <t>515818524</t>
  </si>
  <si>
    <t>מזון</t>
  </si>
  <si>
    <t>וילאר- וילאר</t>
  </si>
  <si>
    <t>416016</t>
  </si>
  <si>
    <t>520038910</t>
  </si>
  <si>
    <t>גלובל כנפיים- גלובל כנפיים</t>
  </si>
  <si>
    <t>1141316</t>
  </si>
  <si>
    <t>513342444</t>
  </si>
  <si>
    <t>שרותים</t>
  </si>
  <si>
    <t>הולמס פלייס- הולמס פלייס</t>
  </si>
  <si>
    <t>1142587</t>
  </si>
  <si>
    <t>512466723</t>
  </si>
  <si>
    <t>נאוי- נאוי</t>
  </si>
  <si>
    <t>208017</t>
  </si>
  <si>
    <t>520036070</t>
  </si>
  <si>
    <t>פננטפארק- פננטפארק</t>
  </si>
  <si>
    <t>1142405</t>
  </si>
  <si>
    <t>1504619</t>
  </si>
  <si>
    <t>סה"כ call 001 אופציות</t>
  </si>
  <si>
    <t>CHKP - CHECK POINT</t>
  </si>
  <si>
    <t>IL0010824113</t>
  </si>
  <si>
    <t>NYSE</t>
  </si>
  <si>
    <t>בלומברג</t>
  </si>
  <si>
    <t>2080</t>
  </si>
  <si>
    <t>Software &amp; Services</t>
  </si>
  <si>
    <t>WIX -  WIX.COM- WIX.COM</t>
  </si>
  <si>
    <t>IL0011301780</t>
  </si>
  <si>
    <t>NASDAQ</t>
  </si>
  <si>
    <t>2275</t>
  </si>
  <si>
    <t>WALMART INC</t>
  </si>
  <si>
    <t>US9311421039</t>
  </si>
  <si>
    <t>5184</t>
  </si>
  <si>
    <t>Commercial &amp; Pro Services</t>
  </si>
  <si>
    <t>Danone</t>
  </si>
  <si>
    <t>FR0000120644</t>
  </si>
  <si>
    <t>5213</t>
  </si>
  <si>
    <t>Consumer Durables &amp; Apparel</t>
  </si>
  <si>
    <t>Herbalife Nutrition</t>
  </si>
  <si>
    <t>KYG4412G1010</t>
  </si>
  <si>
    <t>5271</t>
  </si>
  <si>
    <t>UNILEVER NA</t>
  </si>
  <si>
    <t>GB00B10RZP78</t>
  </si>
  <si>
    <t>5240</t>
  </si>
  <si>
    <t>V - VISA INC-CLASS- VISA</t>
  </si>
  <si>
    <t>US92826C8394</t>
  </si>
  <si>
    <t>5089</t>
  </si>
  <si>
    <t>BlackRock</t>
  </si>
  <si>
    <t>US09247X1019</t>
  </si>
  <si>
    <t>2235</t>
  </si>
  <si>
    <t>Diversified Financials</t>
  </si>
  <si>
    <t>MASTERCARD-MA</t>
  </si>
  <si>
    <t>US57636Q1040</t>
  </si>
  <si>
    <t>5070</t>
  </si>
  <si>
    <t>MOWI ASA-MOWI NO</t>
  </si>
  <si>
    <t>NO0003054108</t>
  </si>
  <si>
    <t>5119</t>
  </si>
  <si>
    <t>Food &amp; Staples Retailing</t>
  </si>
  <si>
    <t>NESTLE SA</t>
  </si>
  <si>
    <t>CH0038863350</t>
  </si>
  <si>
    <t>3125</t>
  </si>
  <si>
    <t>Food Beverage &amp; Tobacco</t>
  </si>
  <si>
    <t>Centene Coporation</t>
  </si>
  <si>
    <t>US15135B1017</t>
  </si>
  <si>
    <t>4885</t>
  </si>
  <si>
    <t>Health Care Equip &amp; Services</t>
  </si>
  <si>
    <t>FB - FACEBOOK</t>
  </si>
  <si>
    <t>US30303M1027</t>
  </si>
  <si>
    <t>5097</t>
  </si>
  <si>
    <t>Media</t>
  </si>
  <si>
    <t>SMSN LI - SAMSUNG</t>
  </si>
  <si>
    <t>US7960508882</t>
  </si>
  <si>
    <t>FWB</t>
  </si>
  <si>
    <t>5093</t>
  </si>
  <si>
    <t>AMAZON-AMZN COM</t>
  </si>
  <si>
    <t>US0231351067</t>
  </si>
  <si>
    <t>4865</t>
  </si>
  <si>
    <t>Other</t>
  </si>
  <si>
    <t>ELOXX PHARMACEUTICALS-ELO</t>
  </si>
  <si>
    <t>US29014R1032</t>
  </si>
  <si>
    <t>4962</t>
  </si>
  <si>
    <t>Pharma &amp; Biotechnology</t>
  </si>
  <si>
    <t>PFIZER INC-PFE- PFIZER</t>
  </si>
  <si>
    <t>US7170811035</t>
  </si>
  <si>
    <t>1190</t>
  </si>
  <si>
    <t>ROCHE HOLDING A-RDG</t>
  </si>
  <si>
    <t>CH0012032048</t>
  </si>
  <si>
    <t>SIX</t>
  </si>
  <si>
    <t>4901</t>
  </si>
  <si>
    <t>ATRIUM EUROPEAN-ARTS AV- ATRIUM EUROPEAN</t>
  </si>
  <si>
    <t>JE00B3DCF752</t>
  </si>
  <si>
    <t>4595</t>
  </si>
  <si>
    <t>Real Estate</t>
  </si>
  <si>
    <t>LGI HOMES INC</t>
  </si>
  <si>
    <t>BBG0056655S1</t>
  </si>
  <si>
    <t>4803</t>
  </si>
  <si>
    <t>SIMON PROPERTY</t>
  </si>
  <si>
    <t>US8288061091</t>
  </si>
  <si>
    <t>5192</t>
  </si>
  <si>
    <t>Infineon Technologies</t>
  </si>
  <si>
    <t>DE0006231004</t>
  </si>
  <si>
    <t>5266</t>
  </si>
  <si>
    <t>Semiconductors &amp; Semicon Equip</t>
  </si>
  <si>
    <t>TSM - TAIWAN SEMICONDUCTOR- TAIWAN SEMI</t>
  </si>
  <si>
    <t>us8740391003</t>
  </si>
  <si>
    <t>5088</t>
  </si>
  <si>
    <t>ACTIVISION BLIZZARD</t>
  </si>
  <si>
    <t>US00507V1098</t>
  </si>
  <si>
    <t>5227</t>
  </si>
  <si>
    <t>ALIBABA GROUP H</t>
  </si>
  <si>
    <t>US01609W1027</t>
  </si>
  <si>
    <t>4806</t>
  </si>
  <si>
    <t>ELECTRONIC ARTS</t>
  </si>
  <si>
    <t>US2855121099</t>
  </si>
  <si>
    <t>5234</t>
  </si>
  <si>
    <t>MSFT -  MICROSOFT- MICROSOFT</t>
  </si>
  <si>
    <t>us5949181045</t>
  </si>
  <si>
    <t>5083</t>
  </si>
  <si>
    <t>NINTENDO</t>
  </si>
  <si>
    <t>JP3756600007</t>
  </si>
  <si>
    <t>5228</t>
  </si>
  <si>
    <t>OTEX US</t>
  </si>
  <si>
    <t>CA6837151068</t>
  </si>
  <si>
    <t>PALO ALTO NETWO</t>
  </si>
  <si>
    <t>US6974351057</t>
  </si>
  <si>
    <t>4723</t>
  </si>
  <si>
    <t>TAKE TWO INTERACTIVE</t>
  </si>
  <si>
    <t>US8740541094</t>
  </si>
  <si>
    <t>5225</t>
  </si>
  <si>
    <t>*TENCENT HOLDING</t>
  </si>
  <si>
    <t>KYG875721634</t>
  </si>
  <si>
    <t>4856</t>
  </si>
  <si>
    <t>AAPL - Apple</t>
  </si>
  <si>
    <t>US0378331005</t>
  </si>
  <si>
    <t>930</t>
  </si>
  <si>
    <t>Technology Hardware &amp; Equip</t>
  </si>
  <si>
    <t>BIDU -  BAIDU</t>
  </si>
  <si>
    <t>US0567521085</t>
  </si>
  <si>
    <t>3020</t>
  </si>
  <si>
    <t>FTNT-FORTINET INC</t>
  </si>
  <si>
    <t>US34959E1091</t>
  </si>
  <si>
    <t>4721</t>
  </si>
  <si>
    <t>GOOG GOOGLE C Class - GOOGLE</t>
  </si>
  <si>
    <t>US38259P7069</t>
  </si>
  <si>
    <t>960</t>
  </si>
  <si>
    <t>SONY CORP</t>
  </si>
  <si>
    <t>JP3435000009</t>
  </si>
  <si>
    <t>4942</t>
  </si>
  <si>
    <t>TENCENT MUSIC ENTERTAINM - ADR</t>
  </si>
  <si>
    <t>32087942</t>
  </si>
  <si>
    <t>5239</t>
  </si>
  <si>
    <t>Telecommunication Services</t>
  </si>
  <si>
    <t>DPW GY-DEUTSCHE POST</t>
  </si>
  <si>
    <t>DE0005552004</t>
  </si>
  <si>
    <t>5216</t>
  </si>
  <si>
    <t>סה"כ שמחקות מדדי מניות בישראל</t>
  </si>
  <si>
    <t>סה"כ שמחקות מדדי מניות בחו"ל</t>
  </si>
  <si>
    <t>MTF סל (SP500 (4A מנוטרלת מט"ח- מגדל קרנות נאמנות</t>
  </si>
  <si>
    <t>1150572</t>
  </si>
  <si>
    <t>511303661</t>
  </si>
  <si>
    <t>קרנות סל מניות</t>
  </si>
  <si>
    <t>קסם NDX100(4A)ETF מנוטרלת מט"ח- קסם קרנות נאמנות</t>
  </si>
  <si>
    <t>1146612</t>
  </si>
  <si>
    <t>510938608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</si>
  <si>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</si>
  <si>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</si>
  <si>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</si>
  <si>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</si>
  <si>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XTRACKERS CSI300 SWAP</t>
  </si>
  <si>
    <t>LU0779800910</t>
  </si>
  <si>
    <t>LSE</t>
  </si>
  <si>
    <t>5246</t>
  </si>
  <si>
    <t>EWY - SOUTH KOREA- BlackRock</t>
  </si>
  <si>
    <t>US4642867729</t>
  </si>
  <si>
    <t>Global X Cybersecurity</t>
  </si>
  <si>
    <t>US37954Y3844</t>
  </si>
  <si>
    <t>5099</t>
  </si>
  <si>
    <t>CHINA-INVESCO</t>
  </si>
  <si>
    <t>LU1549405709</t>
  </si>
  <si>
    <t>EURONEXT</t>
  </si>
  <si>
    <t>1290</t>
  </si>
  <si>
    <t>VOO US_VANGUARD S&amp;P 500</t>
  </si>
  <si>
    <t>US9229083632</t>
  </si>
  <si>
    <t>4922</t>
  </si>
  <si>
    <t>סה"כ שמחקות מדדים אחרים</t>
  </si>
  <si>
    <t>INVESCO DB AGRICOLTURE</t>
  </si>
  <si>
    <t>US46140H1068</t>
  </si>
  <si>
    <t>סה"כ אג"ח ממשלתי</t>
  </si>
  <si>
    <t>סה"כ אגח קונצרני</t>
  </si>
  <si>
    <t>Alger Small Cap Focus Fund</t>
  </si>
  <si>
    <t>LU1687262870</t>
  </si>
  <si>
    <t>5219</t>
  </si>
  <si>
    <t>BANOR GREATER CHINA</t>
  </si>
  <si>
    <t>LU1417208482</t>
  </si>
  <si>
    <t>5191</t>
  </si>
  <si>
    <t>Comgest Growth Eurpe Opportunities</t>
  </si>
  <si>
    <t>IE00BHWQNN83</t>
  </si>
  <si>
    <t>4886</t>
  </si>
  <si>
    <t>COMGEST GROWTH JAPAN-YEN IA</t>
  </si>
  <si>
    <t>IE00BZJ4188</t>
  </si>
  <si>
    <t>GemEQUITY E.Market USD</t>
  </si>
  <si>
    <t>FR0013246444</t>
  </si>
  <si>
    <t>4925</t>
  </si>
  <si>
    <t>HBMN Healthcare Investment AG</t>
  </si>
  <si>
    <t>CH0012627250</t>
  </si>
  <si>
    <t>4863</t>
  </si>
  <si>
    <t>HEPTAGON-FUTURE Equity fund</t>
  </si>
  <si>
    <t>IE00BYWKMJ85</t>
  </si>
  <si>
    <t>5189</t>
  </si>
  <si>
    <t>KOTAK FUNDS-IND-KIMDCLJ</t>
  </si>
  <si>
    <t>LU0675383409</t>
  </si>
  <si>
    <t>4735</t>
  </si>
  <si>
    <t>LEGG MASON JAPAN-XA</t>
  </si>
  <si>
    <t>GB00B8JYLC77</t>
  </si>
  <si>
    <t>5243</t>
  </si>
  <si>
    <t>קרנות נאמנות מניות כללי בחו"ל</t>
  </si>
  <si>
    <t>SCGRCIZ LX</t>
  </si>
  <si>
    <t>LU1953148969</t>
  </si>
  <si>
    <t>5105</t>
  </si>
  <si>
    <t>Spyglass US Growth Fund</t>
  </si>
  <si>
    <t>IE00BK6SB820</t>
  </si>
  <si>
    <t>5222</t>
  </si>
  <si>
    <t>TRICLAE LX Equity FUND</t>
  </si>
  <si>
    <t>LU1687402393</t>
  </si>
  <si>
    <t>5187</t>
  </si>
  <si>
    <t>UBS LUX  Equity Fund - China</t>
  </si>
  <si>
    <t>LU1017642064</t>
  </si>
  <si>
    <t>920</t>
  </si>
  <si>
    <t>UBS LUX China</t>
  </si>
  <si>
    <t>LU1676119669</t>
  </si>
  <si>
    <t>UTI INDIAN  DYN Equity fund</t>
  </si>
  <si>
    <t>IE00BYPC7R45</t>
  </si>
  <si>
    <t>5199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</si>
  <si>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</si>
  <si>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</si>
  <si>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</si>
  <si>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</si>
  <si>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</si>
  <si>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ESM1 CALL 3950 18/06/21</t>
  </si>
  <si>
    <t>BBG00WHZHTP4</t>
  </si>
  <si>
    <t>NQM1 CALL 13300 18/06/21</t>
  </si>
  <si>
    <t>BBG00VTR3WB4</t>
  </si>
  <si>
    <t>SCJ1 CALL 3900 30/04/2021</t>
  </si>
  <si>
    <t>BBG00Y23RLD6</t>
  </si>
  <si>
    <t>סה"כ מטבע</t>
  </si>
  <si>
    <t>סה"כ סחורות</t>
  </si>
  <si>
    <t>FUT VAL HKD HSB - רוו"ה מחוזים</t>
  </si>
  <si>
    <t>333724</t>
  </si>
  <si>
    <t>FUT VAL USD - רוו"ה מחוזים</t>
  </si>
  <si>
    <t>415349</t>
  </si>
  <si>
    <t>HANG SENG INDEX -HIJ1 - 29/04/2021</t>
  </si>
  <si>
    <t>BBG00ZGDWT98</t>
  </si>
  <si>
    <t>P500 EMINI -ESM1 - 18/06/2021ַַַ&amp;S</t>
  </si>
  <si>
    <t>BBG00SBY3025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</si>
  <si>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</si>
  <si>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</si>
  <si>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</si>
  <si>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</si>
  <si>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</si>
  <si>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</si>
  <si>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</si>
  <si>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</si>
  <si>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</si>
  <si>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</si>
  <si>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</si>
  <si>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</si>
  <si>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</si>
  <si>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</si>
  <si>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</si>
  <si>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</si>
  <si>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</si>
  <si>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</si>
  <si>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</si>
  <si>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</si>
  <si>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</si>
  <si>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</si>
  <si>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</si>
  <si>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</si>
  <si>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</si>
  <si>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</si>
  <si>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</si>
  <si>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</si>
  <si>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אירו/שקל 07/07/21 3.967 153770</t>
  </si>
  <si>
    <t>153770</t>
  </si>
  <si>
    <t>03/02/21</t>
  </si>
  <si>
    <t>פורוורד אירו/שקל 3.967 07/07/21 153798</t>
  </si>
  <si>
    <t>153798</t>
  </si>
  <si>
    <t>02/03/21</t>
  </si>
  <si>
    <t>פורוורד דולר/שקל 3.226 27/07/21 153781</t>
  </si>
  <si>
    <t>153781</t>
  </si>
  <si>
    <t>16/02/21</t>
  </si>
  <si>
    <t>פורוורד דולר/שקל 3.253 27/07/21 153785</t>
  </si>
  <si>
    <t>153785</t>
  </si>
  <si>
    <t>23/02/21</t>
  </si>
  <si>
    <t>פורוורד דולר/שקל 3.2550 27/07/21 153784</t>
  </si>
  <si>
    <t>153784</t>
  </si>
  <si>
    <t>18/02/21</t>
  </si>
  <si>
    <t>פורוורד דולר/שקל 3.33 27/07/21 153818</t>
  </si>
  <si>
    <t>153818</t>
  </si>
  <si>
    <t>29/03/21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</si>
  <si>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</si>
  <si>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</si>
  <si>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</si>
  <si>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</si>
  <si>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</si>
  <si>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</si>
  <si>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</si>
  <si>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</si>
  <si>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</si>
  <si>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</si>
  <si>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</si>
  <si>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</si>
  <si>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</si>
  <si>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</si>
  <si>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</si>
  <si>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HKD HSBC - בטחונות</t>
  </si>
  <si>
    <t>327106</t>
  </si>
  <si>
    <t>MONEY USD HSBC - בטחונות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</si>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</sst>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4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7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6" tableBorderDxfId="425">
  <autoFilter ref="B6:D42">
    <filterColumn colId="0" hiddenButton="1"/>
    <filterColumn colId="1" hiddenButton="1"/>
    <filterColumn colId="2" hiddenButton="1"/>
  </autoFilter>
  <tableColumns count="3">
    <tableColumn id="1" name="עמודה1" dataDxfId="424" dataCellStyle="Normal_2007-16618"/>
    <tableColumn id="2" name="שווי הוגן" dataDxfId="423"/>
    <tableColumn id="3" name="שעור מנכסי השקעה*" dataDxfId="4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1048576" totalsRowShown="0" headerRowDxfId="421" dataDxfId="419" headerRowBorderDxfId="420" tableBorderDxfId="418" headerRowCellStyle="Normal_2007-16618" dataCellStyle="Normal_2007-16618">
  <autoFilter ref="C44:D1048576">
    <filterColumn colId="0" hiddenButton="1"/>
    <filterColumn colId="1" hiddenButton="1"/>
  </autoFilter>
  <tableColumns count="2">
    <tableColumn id="1" name="שם מטבע" dataDxfId="417" dataCellStyle="Normal_2007-16618"/>
    <tableColumn id="2" name="שע&quot;ח" dataDxfId="416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3" totalsRowShown="0" headerRowDxfId="415" dataDxfId="413" headerRowBorderDxfId="414" tableBorderDxfId="412">
  <autoFilter ref="A6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1"/>
    <tableColumn id="2" name="מספר ני&quot;ע" dataDxfId="410"/>
    <tableColumn id="3" name="מספר מנפיק" dataDxfId="409"/>
    <tableColumn id="4" name="דירוג" dataDxfId="408"/>
    <tableColumn id="5" name="שם מדרג" dataDxfId="407"/>
    <tableColumn id="6" name="סוג מטבע" dataDxfId="406"/>
    <tableColumn id="7" name="שיעור ריבית" dataDxfId="405"/>
    <tableColumn id="8" name="תשואה לפידיון" dataDxfId="404"/>
    <tableColumn id="9" name="שווי שוק" dataDxfId="403"/>
    <tableColumn id="10" name="שעור מנכסי אפיק ההשקעה" dataDxfId="402"/>
    <tableColumn id="11" name="שעור מסך נכסי השקעה" dataDxfId="4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29" totalsRowShown="0" headerRowDxfId="400" dataDxfId="398" headerRowBorderDxfId="399" tableBorderDxfId="397">
  <autoFilter ref="A7:Q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6"/>
    <tableColumn id="2" name="מספר ני&quot;ע" dataDxfId="395"/>
    <tableColumn id="3" name="זירת מסחר" dataDxfId="394"/>
    <tableColumn id="4" name="דירוג" dataDxfId="393"/>
    <tableColumn id="5" name="שם מדרג" dataDxfId="392"/>
    <tableColumn id="6" name="תאריך רכישה" dataDxfId="391"/>
    <tableColumn id="7" name="מח&quot;מ" dataDxfId="390"/>
    <tableColumn id="8" name="סוג מטבע" dataDxfId="389"/>
    <tableColumn id="9" name="שיעור ריבית" dataDxfId="388"/>
    <tableColumn id="10" name="תשואה לפידיון" dataDxfId="387"/>
    <tableColumn id="11" name="ערך נקוב****" dataDxfId="386"/>
    <tableColumn id="12" name="שער***" dataDxfId="385"/>
    <tableColumn id="13" name="פדיון/ריבית/דיבידנד לקבל*****  " dataDxfId="384"/>
    <tableColumn id="14" name="שווי שוק" dataDxfId="383"/>
    <tableColumn id="15" name="שעור מערך נקוב**** מונפק" dataDxfId="382"/>
    <tableColumn id="16" name="שעור מנכסי אפיק ההשקעה" dataDxfId="381"/>
    <tableColumn id="17" name="שעור מסך נכסי השקעה**" dataDxfId="3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79" dataDxfId="377" headerRowBorderDxfId="378" tableBorderDxfId="376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5"/>
    <tableColumn id="2" name="מספר ני&quot;ע" dataDxfId="374"/>
    <tableColumn id="3" name="זירת מסחר" dataDxfId="373"/>
    <tableColumn id="4" name="ספק מידע" dataDxfId="372"/>
    <tableColumn id="5" name="מספר מנפיק" dataDxfId="371"/>
    <tableColumn id="6" name="ענף מסחר" dataDxfId="370"/>
    <tableColumn id="7" name="דירוג" dataDxfId="369"/>
    <tableColumn id="8" name="שם מדרג" dataDxfId="368"/>
    <tableColumn id="9" name="תאריך רכישה" dataDxfId="367"/>
    <tableColumn id="10" name="מח&quot;מ" dataDxfId="366"/>
    <tableColumn id="11" name="סוג מטבע" dataDxfId="365"/>
    <tableColumn id="12" name="שיעור ריבית" dataDxfId="364"/>
    <tableColumn id="13" name="תשואה לפידיון" dataDxfId="363"/>
    <tableColumn id="14" name="ערך נקוב****" dataDxfId="362"/>
    <tableColumn id="15" name="שער***" dataDxfId="361"/>
    <tableColumn id="16" name="פדיון/ריבית/דיבידנד לקבל*****  " dataDxfId="360"/>
    <tableColumn id="17" name="שווי שוק" dataDxfId="359"/>
    <tableColumn id="18" name="שעור מערך נקוב מונפק" dataDxfId="358"/>
    <tableColumn id="19" name="שעור מנכסי אפיק ההשקעה" dataDxfId="357"/>
    <tableColumn id="20" name="שעור מסך נכסי השקעה**" dataDxfId="3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4" totalsRowShown="0" headerRowDxfId="355" dataDxfId="353" headerRowBorderDxfId="354" tableBorderDxfId="352">
  <autoFilter ref="A7:T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1"/>
    <tableColumn id="2" name="מספר ני&quot;ע" dataDxfId="350"/>
    <tableColumn id="3" name="זירת מסחר" dataDxfId="349"/>
    <tableColumn id="4" name="ספק מידע" dataDxfId="348"/>
    <tableColumn id="5" name="מספר מנפיק" dataDxfId="347"/>
    <tableColumn id="6" name="ענף מסחר" dataDxfId="346"/>
    <tableColumn id="7" name="דירוג" dataDxfId="345"/>
    <tableColumn id="8" name="שם מדרג" dataDxfId="344"/>
    <tableColumn id="9" name="תאריך רכישה" dataDxfId="343"/>
    <tableColumn id="10" name="מח&quot;מ" dataDxfId="342"/>
    <tableColumn id="11" name="סוג מטבע" dataDxfId="341"/>
    <tableColumn id="12" name="שיעור ריבית" dataDxfId="340"/>
    <tableColumn id="13" name="תשואה לפידיון" dataDxfId="339"/>
    <tableColumn id="14" name="ערך נקוב****" dataDxfId="338"/>
    <tableColumn id="15" name="שער***" dataDxfId="337"/>
    <tableColumn id="16" name="פדיון/ריבית/דיבידנד לקבל*****  " dataDxfId="336"/>
    <tableColumn id="17" name="שווי שוק" dataDxfId="335"/>
    <tableColumn id="18" name="שעור מערך נקוב מונפק" dataDxfId="334"/>
    <tableColumn id="19" name="שעור מנכסי אפיק ההשקעה" dataDxfId="333"/>
    <tableColumn id="20" name="שעור מסך נכסי השקעה**" dataDxfId="3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91" totalsRowShown="0" headerRowDxfId="331" dataDxfId="329" headerRowBorderDxfId="330" tableBorderDxfId="328">
  <autoFilter ref="A7:N9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7"/>
    <tableColumn id="9" name="שער***" dataDxfId="326"/>
    <tableColumn id="10" name="פדיון/ריבית/דיבידנד לקבל*****  " dataDxfId="325"/>
    <tableColumn id="11" name="שווי שוק" dataDxfId="324"/>
    <tableColumn id="12" name="שעור מערך נקוב מונפק" dataDxfId="323"/>
    <tableColumn id="13" name="שעור מנכסי אפיק ההשקעה" dataDxfId="322"/>
    <tableColumn id="14" name="שעור מסך נכסי השקעה**" dataDxfId="3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7" totalsRowShown="0" headerRowDxfId="320" dataDxfId="318" headerRowBorderDxfId="319" tableBorderDxfId="317">
  <autoFilter ref="A7:M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6"/>
    <tableColumn id="4" name="מספר מנפיק" dataDxfId="315"/>
    <tableColumn id="5" name="ענף מסחר"/>
    <tableColumn id="6" name="סוג מטבע"/>
    <tableColumn id="7" name="ערך נקוב****" dataDxfId="314"/>
    <tableColumn id="8" name="שער***" dataDxfId="313"/>
    <tableColumn id="9" name="פדיון/ריבית/דיבידנד לקבל*****  "/>
    <tableColumn id="10" name="שווי שוק" dataDxfId="312"/>
    <tableColumn id="11" name="שעור מערך נקוב מונפק" dataDxfId="311"/>
    <tableColumn id="12" name="שעור מנכסי אפיק ההשקעה" dataDxfId="310"/>
    <tableColumn id="13" name="שעור מסך נכסי השקעה**" dataDxfId="3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42" totalsRowShown="0" headerRowDxfId="308" dataDxfId="306" headerRowBorderDxfId="307" tableBorderDxfId="305">
  <autoFilter ref="A7:N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4"/>
    <tableColumn id="10" name="שער***" dataDxfId="303"/>
    <tableColumn id="11" name="שווי שוק" dataDxfId="302"/>
    <tableColumn id="12" name="שעור מערך נקוב מונפק" dataDxfId="301"/>
    <tableColumn id="13" name="שעור מנכסי אפיק ההשקעה" dataDxfId="300"/>
    <tableColumn id="14" name="שעור מסך נכסי השקעה**" dataDxfId="2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98" dataDxfId="296" headerRowBorderDxfId="297" tableBorderDxfId="295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4"/>
    <tableColumn id="2" name="מספר ני&quot;ע" dataDxfId="293"/>
    <tableColumn id="3" name="זירת מסחר" dataDxfId="292"/>
    <tableColumn id="4" name="ענף מסחר" dataDxfId="291"/>
    <tableColumn id="5" name="סוג מטבע" dataDxfId="290"/>
    <tableColumn id="6" name="ערך נקוב****" dataDxfId="289"/>
    <tableColumn id="7" name="שער***" dataDxfId="288"/>
    <tableColumn id="8" name="שווי שוק" dataDxfId="287"/>
    <tableColumn id="9" name="שעור מערך נקוב מונפק" dataDxfId="286"/>
    <tableColumn id="10" name="שעור מנכסי אפיק ההשקעה" dataDxfId="285"/>
    <tableColumn id="11" name="שעור מסך נכסי השקעה**" dataDxfId="2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2" totalsRowShown="0" headerRowDxfId="283" dataDxfId="281" headerRowBorderDxfId="282" tableBorderDxfId="280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9"/>
    <tableColumn id="4" name="ענף מסחר"/>
    <tableColumn id="5" name="סוג מטבע"/>
    <tableColumn id="6" name="ערך נקוב****" dataDxfId="278"/>
    <tableColumn id="7" name="שער***" dataDxfId="277"/>
    <tableColumn id="8" name="שווי שוק" dataDxfId="276"/>
    <tableColumn id="9" name="שעור מערך נקוב מונפק" dataDxfId="275"/>
    <tableColumn id="10" name="שעור מנכסי אפיק ההשקעה" dataDxfId="274"/>
    <tableColumn id="11" name="שעור מסך נכסי השקעה**" dataDxfId="2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8" totalsRowShown="0" headerRowDxfId="272" dataDxfId="270" headerRowBorderDxfId="271" tableBorderDxfId="269">
  <autoFilter ref="A7:J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8"/>
    <tableColumn id="7" name="שער***" dataDxfId="267"/>
    <tableColumn id="8" name="שווי שוק" dataDxfId="266"/>
    <tableColumn id="9" name="שעור מנכסי אפיק ההשקעה" dataDxfId="265"/>
    <tableColumn id="10" name="שעור מסך נכסי השקעה**" dataDxfId="2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63" dataDxfId="261" headerRowBorderDxfId="262" tableBorderDxfId="260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9"/>
    <tableColumn id="4" name="דירוג"/>
    <tableColumn id="5" name="שם מדרג" dataDxfId="258"/>
    <tableColumn id="6" name="תאריך רכישה" dataDxfId="257"/>
    <tableColumn id="7" name="מח&quot;מ" dataDxfId="256"/>
    <tableColumn id="8" name="סוג מטבע"/>
    <tableColumn id="9" name="שיעור ריבית" dataDxfId="255"/>
    <tableColumn id="10" name="תשואה לפידיון" dataDxfId="254"/>
    <tableColumn id="11" name="ערך נקוב****" dataDxfId="253"/>
    <tableColumn id="12" name="שער***" dataDxfId="252"/>
    <tableColumn id="13" name="שווי שוק" dataDxfId="251"/>
    <tableColumn id="14" name="שעור מערך נקוב מונפק" dataDxfId="250"/>
    <tableColumn id="15" name="שעור מנכסי אפיק ההשקעה" dataDxfId="249"/>
    <tableColumn id="16" name="שעור מסך נכסי השקעה**" dataDxfId="2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47" dataDxfId="245" headerRowBorderDxfId="246" tableBorderDxfId="244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3"/>
    <tableColumn id="2" name="מספר ני&quot;ע" dataDxfId="242"/>
    <tableColumn id="3" name="דירוג" dataDxfId="241"/>
    <tableColumn id="4" name="שם מדרג" dataDxfId="240"/>
    <tableColumn id="5" name="תאריך רכישה" dataDxfId="239"/>
    <tableColumn id="6" name="מח&quot;מ" dataDxfId="238"/>
    <tableColumn id="7" name="סוג מטבע" dataDxfId="237"/>
    <tableColumn id="8" name="שיעור ריבית" dataDxfId="236"/>
    <tableColumn id="9" name="תשואה לפידיון" dataDxfId="235"/>
    <tableColumn id="10" name="ערך נקוב****" dataDxfId="234"/>
    <tableColumn id="11" name="שער***" dataDxfId="233"/>
    <tableColumn id="12" name="שווי הוגן" dataDxfId="232"/>
    <tableColumn id="13" name="שעור מערך נקוב מונפק" dataDxfId="231"/>
    <tableColumn id="14" name="שעור מנכסי אפיק ההשקעה" dataDxfId="230"/>
    <tableColumn id="15" name="שעור מסך נכסי השקעה**" dataDxfId="2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28" dataDxfId="226" headerRowBorderDxfId="227" tableBorderDxfId="225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4"/>
    <tableColumn id="2" name="מספר ני&quot;ע" dataDxfId="223"/>
    <tableColumn id="3" name="ספק המידע" dataDxfId="222"/>
    <tableColumn id="4" name="מספר מנפיק" dataDxfId="221"/>
    <tableColumn id="5" name="ענף מסחר" dataDxfId="220"/>
    <tableColumn id="6" name="דירוג" dataDxfId="219"/>
    <tableColumn id="7" name="שם מדרג" dataDxfId="218"/>
    <tableColumn id="8" name="תאריך רכישה" dataDxfId="217"/>
    <tableColumn id="9" name="מח&quot;מ" dataDxfId="216"/>
    <tableColumn id="10" name="סוג מטבע" dataDxfId="215"/>
    <tableColumn id="11" name="שיעור ריבית" dataDxfId="214"/>
    <tableColumn id="12" name="תשואה לפידיון" dataDxfId="213"/>
    <tableColumn id="13" name="ערך נקוב****" dataDxfId="212"/>
    <tableColumn id="14" name="שער***" dataDxfId="211"/>
    <tableColumn id="15" name="שווי הוגן" dataDxfId="210"/>
    <tableColumn id="16" name="שעור מערך נקוב מונפק" dataDxfId="209"/>
    <tableColumn id="17" name="שעור מנכסי אפיק ההשקעה" dataDxfId="208"/>
    <tableColumn id="18" name="שעור מסך נכסי השקעה**" dataDxfId="20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206" dataDxfId="204" headerRowBorderDxfId="205" tableBorderDxfId="203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2"/>
    <tableColumn id="2" name="מספר ני&quot;ע" dataDxfId="201"/>
    <tableColumn id="3" name="ספק המידע" dataDxfId="200"/>
    <tableColumn id="4" name="מספר מנפיק" dataDxfId="199"/>
    <tableColumn id="5" name="ענף מסחר" dataDxfId="198"/>
    <tableColumn id="6" name="דירוג" dataDxfId="197"/>
    <tableColumn id="7" name="שם מדרג" dataDxfId="196"/>
    <tableColumn id="8" name="תאריך רכישה" dataDxfId="195"/>
    <tableColumn id="9" name="מח&quot;מ" dataDxfId="194"/>
    <tableColumn id="10" name="סוג מטבע" dataDxfId="193"/>
    <tableColumn id="11" name="שיעור ריבית" dataDxfId="192"/>
    <tableColumn id="12" name="תשואה לפידיון" dataDxfId="191"/>
    <tableColumn id="13" name="ערך נקוב****" dataDxfId="190"/>
    <tableColumn id="14" name="שער***" dataDxfId="189"/>
    <tableColumn id="15" name="שווי הוגן" dataDxfId="188"/>
    <tableColumn id="16" name="שעור מערך נקוב מונפק" dataDxfId="187"/>
    <tableColumn id="17" name="שעור מנכסי אפיק ההשקעה" dataDxfId="186"/>
    <tableColumn id="18" name="שעור מסך נכסי השקעה**" dataDxfId="1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84" dataDxfId="182" headerRowBorderDxfId="183" tableBorderDxfId="181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0"/>
    <tableColumn id="2" name="מספר ני&quot;ע" dataDxfId="179"/>
    <tableColumn id="3" name="ספק המידע" dataDxfId="178"/>
    <tableColumn id="4" name="מספר מנפיק" dataDxfId="177"/>
    <tableColumn id="5" name="ענף מסחר" dataDxfId="176"/>
    <tableColumn id="6" name="סוג מטבע" dataDxfId="175"/>
    <tableColumn id="7" name="ערך נקוב****" dataDxfId="174"/>
    <tableColumn id="8" name="שער***" dataDxfId="173"/>
    <tableColumn id="9" name="שווי הוגן" dataDxfId="172"/>
    <tableColumn id="10" name="שעור מערך נקוב מונפק" dataDxfId="171"/>
    <tableColumn id="11" name="שעור מנכסי אפיק ההשקעה" dataDxfId="170"/>
    <tableColumn id="12" name="שעור מסך נכסי השקעה**" dataDxfId="1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68" dataDxfId="166" headerRowBorderDxfId="167" tableBorderDxfId="165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4"/>
    <tableColumn id="5" name="ערך נקוב****" dataDxfId="163"/>
    <tableColumn id="6" name="שער***" dataDxfId="162"/>
    <tableColumn id="7" name="שווי הוגן" dataDxfId="161"/>
    <tableColumn id="8" name="שעור מערך נקוב מונפק" dataDxfId="160"/>
    <tableColumn id="9" name="שעור מנכסי אפיק ההשקעה" dataDxfId="159"/>
    <tableColumn id="10" name="שעור מסך נכסי השקעה**" dataDxfId="1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7" headerRowBorderDxfId="156" tableBorderDxfId="155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4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53" dataDxfId="151" headerRowBorderDxfId="152" tableBorderDxfId="150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9"/>
    <tableColumn id="6" name="ערך נקוב****" dataDxfId="148"/>
    <tableColumn id="7" name="שער***" dataDxfId="147"/>
    <tableColumn id="8" name="שווי הוגן" dataDxfId="146"/>
    <tableColumn id="9" name="שעור מערך נקוב מונפק" dataDxfId="145"/>
    <tableColumn id="10" name="שעור מנכסי אפיק ההשקעה" dataDxfId="144"/>
    <tableColumn id="11" name="שעור מסך נכסי השקעה**" dataDxfId="1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5" totalsRowShown="0" headerRowDxfId="142" dataDxfId="140" headerRowBorderDxfId="141" tableBorderDxfId="139">
  <autoFilter ref="A7:J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8"/>
    <tableColumn id="6" name="ערך נקוב****" dataDxfId="137"/>
    <tableColumn id="7" name="שער***" dataDxfId="136"/>
    <tableColumn id="8" name="שווי הוגן" dataDxfId="135"/>
    <tableColumn id="9" name="שעור מנכסי אפיק ההשקעה" dataDxfId="134"/>
    <tableColumn id="10" name="שעור מסך נכסי השקעה**" dataDxfId="1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32" dataDxfId="130" headerRowBorderDxfId="131" tableBorderDxfId="129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8"/>
    <tableColumn id="4" name="דירוג"/>
    <tableColumn id="5" name="שם מדרג" dataDxfId="127"/>
    <tableColumn id="6" name="תאריך רכישה" dataDxfId="126"/>
    <tableColumn id="7" name="מח&quot;מ" dataDxfId="125"/>
    <tableColumn id="8" name="סוג מטבע"/>
    <tableColumn id="9" name="שיעור ריבית" dataDxfId="124"/>
    <tableColumn id="10" name="תשואה לפידיון" dataDxfId="123"/>
    <tableColumn id="11" name="ערך נקוב****" dataDxfId="122"/>
    <tableColumn id="12" name="שער***" dataDxfId="121"/>
    <tableColumn id="13" name="שווי הוגן" dataDxfId="120"/>
    <tableColumn id="14" name="שעור מערך נקוב מונפק" dataDxfId="119"/>
    <tableColumn id="15" name="שעור מנכסי אפיק ההשקעה" dataDxfId="118"/>
    <tableColumn id="16" name="שעור מסך נכסי השקעה**" dataDxfId="1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16" dataDxfId="114" headerRowBorderDxfId="115" tableBorderDxfId="113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2"/>
    <tableColumn id="3" name="מספר ני&quot;ע"/>
    <tableColumn id="4" name="מספר מנפיק" dataDxfId="111"/>
    <tableColumn id="5" name="דירוג"/>
    <tableColumn id="6" name="תאריך רכישה" dataDxfId="110"/>
    <tableColumn id="7" name="שם מדרג" dataDxfId="109"/>
    <tableColumn id="8" name="מח&quot;מ" dataDxfId="108"/>
    <tableColumn id="9" name="ענף משק"/>
    <tableColumn id="10" name="סוג מטבע"/>
    <tableColumn id="11" name="שיעור ריבית ממוצע" dataDxfId="107"/>
    <tableColumn id="12" name="תשואה לפידיון" dataDxfId="106"/>
    <tableColumn id="13" name="ערך נקוב****" dataDxfId="105"/>
    <tableColumn id="14" name="שער***" dataDxfId="104"/>
    <tableColumn id="15" name="שווי הוגן" dataDxfId="103"/>
    <tableColumn id="16" name="שעור מנכסי אפיק ההשקעה" dataDxfId="102"/>
    <tableColumn id="17" name="שעור מסך נכסי השקעה**" dataDxfId="1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00" dataDxfId="98" headerRowBorderDxfId="99" tableBorderDxfId="97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6"/>
    <tableColumn id="4" name="דירוג"/>
    <tableColumn id="5" name="שם מדרג" dataDxfId="95"/>
    <tableColumn id="6" name="מח&quot;מ" dataDxfId="94"/>
    <tableColumn id="7" name="סוג מטבע"/>
    <tableColumn id="8" name="תנאי ושיעור ריבית" dataDxfId="93"/>
    <tableColumn id="9" name="תשואה לפידיון" dataDxfId="92"/>
    <tableColumn id="10" name="ערך נקוב****" dataDxfId="91"/>
    <tableColumn id="11" name="שער***" dataDxfId="90"/>
    <tableColumn id="12" name="שווי הוגן" dataDxfId="89"/>
    <tableColumn id="13" name="שעור מנכסי אפיק ההשקעה" dataDxfId="88"/>
    <tableColumn id="14" name="שעור מסך נכסי השקעה**" dataDxfId="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86" dataDxfId="84" headerRowBorderDxfId="85" tableBorderDxfId="83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2"/>
    <tableColumn id="2" name="תאריך שערוך אחרון" dataDxfId="81"/>
    <tableColumn id="3" name="אופי הנכס" dataDxfId="80"/>
    <tableColumn id="4" name="שעור תשואה במהלך התקופה" dataDxfId="79"/>
    <tableColumn id="5" name="סוג מטבע" dataDxfId="78"/>
    <tableColumn id="6" name="שווי משוערך" dataDxfId="77"/>
    <tableColumn id="7" name="שעור מנכסי אפיק ההשקעה" dataDxfId="76"/>
    <tableColumn id="8" name="שעור מסך נכסי השקעה" dataDxfId="75"/>
    <tableColumn id="9" name="כתובת הנכס" dataDxfId="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73" headerRowBorderDxfId="72" tableBorderDxfId="71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0"/>
    <tableColumn id="3" name="דירוג"/>
    <tableColumn id="4" name="שם המדרג" dataDxfId="69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4" totalsRowShown="0" headerRowDxfId="68" dataDxfId="66" headerRowBorderDxfId="67" tableBorderDxfId="65">
  <autoFilter ref="A6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4"/>
    <tableColumn id="6" name="סוג מטבע"/>
    <tableColumn id="7" name="תשואה לפדיון" dataDxfId="63"/>
    <tableColumn id="8" name="שווי הוגן" dataDxfId="62"/>
    <tableColumn id="9" name="שעור מנכסי אפיק ההשקעה" dataDxfId="61"/>
    <tableColumn id="10" name="שעור מסך נכסי השקעה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9" tableBorderDxfId="58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37" dataDxfId="35" headerRowBorderDxfId="36" tableBorderDxfId="3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18" dataDxfId="16" headerRowBorderDxfId="17" tableBorderDxfId="15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1048576"/>
  <sheetViews>
    <sheetView rightToLeft="1" tabSelected="1" topLeftCell="A13" workbookViewId="0">
      <selection activeCell="A42" sqref="A42"/>
    </sheetView>
  </sheetViews>
  <sheetFormatPr defaultColWidth="0" defaultRowHeight="18" zeroHeight="1"/>
  <cols>
    <col min="1" max="1" width="26.71093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2" t="s">
        <v>4</v>
      </c>
      <c r="C5" s="73"/>
      <c r="D5" s="74"/>
    </row>
    <row r="6" spans="1:36" s="3" customFormat="1">
      <c r="B6" s="40" t="s">
        <v>708</v>
      </c>
      <c r="C6" s="75" t="s">
        <v>5</v>
      </c>
      <c r="D6" s="76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679</v>
      </c>
      <c r="B10" s="57" t="s">
        <v>13</v>
      </c>
      <c r="C10" s="63">
        <v>46235.076414779651</v>
      </c>
      <c r="D10" s="64">
        <v>4.7E-2</v>
      </c>
    </row>
    <row r="11" spans="1:36">
      <c r="B11" s="57" t="s">
        <v>14</v>
      </c>
      <c r="C11" s="50"/>
      <c r="D11" s="50"/>
    </row>
    <row r="12" spans="1:36">
      <c r="A12" s="9" t="s">
        <v>680</v>
      </c>
      <c r="B12" s="58" t="s">
        <v>15</v>
      </c>
      <c r="C12" s="65">
        <v>69530.226044499999</v>
      </c>
      <c r="D12" s="66">
        <v>7.0400000000000004E-2</v>
      </c>
    </row>
    <row r="13" spans="1:36">
      <c r="A13" s="9" t="s">
        <v>681</v>
      </c>
      <c r="B13" s="58" t="s">
        <v>16</v>
      </c>
      <c r="C13" s="65">
        <v>0</v>
      </c>
      <c r="D13" s="66">
        <v>0</v>
      </c>
    </row>
    <row r="14" spans="1:36">
      <c r="A14" s="9" t="s">
        <v>682</v>
      </c>
      <c r="B14" s="58" t="s">
        <v>17</v>
      </c>
      <c r="C14" s="65">
        <v>2024.4</v>
      </c>
      <c r="D14" s="66">
        <v>2.0999999999999999E-3</v>
      </c>
    </row>
    <row r="15" spans="1:36">
      <c r="A15" s="9" t="s">
        <v>683</v>
      </c>
      <c r="B15" s="58" t="s">
        <v>18</v>
      </c>
      <c r="C15" s="65">
        <v>537320.24116057472</v>
      </c>
      <c r="D15" s="66">
        <v>0.54410000000000003</v>
      </c>
    </row>
    <row r="16" spans="1:36">
      <c r="A16" s="9" t="s">
        <v>684</v>
      </c>
      <c r="B16" s="58" t="s">
        <v>194</v>
      </c>
      <c r="C16" s="65">
        <v>208672.22328999999</v>
      </c>
      <c r="D16" s="66">
        <v>0.21129999999999999</v>
      </c>
    </row>
    <row r="17" spans="1:4">
      <c r="A17" s="9" t="s">
        <v>685</v>
      </c>
      <c r="B17" s="58" t="s">
        <v>19</v>
      </c>
      <c r="C17" s="65">
        <v>103584.14382861803</v>
      </c>
      <c r="D17" s="66">
        <v>0.10489999999999999</v>
      </c>
    </row>
    <row r="18" spans="1:4">
      <c r="A18" s="9" t="s">
        <v>686</v>
      </c>
      <c r="B18" s="58" t="s">
        <v>20</v>
      </c>
      <c r="C18" s="65">
        <v>0</v>
      </c>
      <c r="D18" s="66">
        <v>0</v>
      </c>
    </row>
    <row r="19" spans="1:4">
      <c r="A19" s="9" t="s">
        <v>687</v>
      </c>
      <c r="B19" s="58" t="s">
        <v>21</v>
      </c>
      <c r="C19" s="65">
        <v>-5.4654595400000002E-3</v>
      </c>
      <c r="D19" s="66">
        <v>0</v>
      </c>
    </row>
    <row r="20" spans="1:4">
      <c r="A20" s="9" t="s">
        <v>688</v>
      </c>
      <c r="B20" s="58" t="s">
        <v>22</v>
      </c>
      <c r="C20" s="65">
        <v>-1671.8601769582451</v>
      </c>
      <c r="D20" s="66">
        <v>-1.6999999999999999E-3</v>
      </c>
    </row>
    <row r="21" spans="1:4">
      <c r="A21" s="9" t="s">
        <v>689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690</v>
      </c>
      <c r="B23" s="58" t="s">
        <v>25</v>
      </c>
      <c r="C23" s="65">
        <v>0</v>
      </c>
      <c r="D23" s="66">
        <v>0</v>
      </c>
    </row>
    <row r="24" spans="1:4">
      <c r="A24" s="9" t="s">
        <v>691</v>
      </c>
      <c r="B24" s="58" t="s">
        <v>26</v>
      </c>
      <c r="C24" s="65">
        <v>0</v>
      </c>
      <c r="D24" s="66">
        <v>0</v>
      </c>
    </row>
    <row r="25" spans="1:4">
      <c r="A25" s="9" t="s">
        <v>692</v>
      </c>
      <c r="B25" s="58" t="s">
        <v>17</v>
      </c>
      <c r="C25" s="65">
        <v>0</v>
      </c>
      <c r="D25" s="66">
        <v>0</v>
      </c>
    </row>
    <row r="26" spans="1:4">
      <c r="A26" s="9" t="s">
        <v>693</v>
      </c>
      <c r="B26" s="58" t="s">
        <v>27</v>
      </c>
      <c r="C26" s="65">
        <v>0</v>
      </c>
      <c r="D26" s="66">
        <v>0</v>
      </c>
    </row>
    <row r="27" spans="1:4">
      <c r="A27" s="9" t="s">
        <v>694</v>
      </c>
      <c r="B27" s="58" t="s">
        <v>28</v>
      </c>
      <c r="C27" s="65">
        <v>0</v>
      </c>
      <c r="D27" s="66">
        <v>0</v>
      </c>
    </row>
    <row r="28" spans="1:4">
      <c r="A28" s="9" t="s">
        <v>695</v>
      </c>
      <c r="B28" s="58" t="s">
        <v>29</v>
      </c>
      <c r="C28" s="65">
        <v>0</v>
      </c>
      <c r="D28" s="66">
        <v>0</v>
      </c>
    </row>
    <row r="29" spans="1:4">
      <c r="A29" s="9" t="s">
        <v>696</v>
      </c>
      <c r="B29" s="58" t="s">
        <v>30</v>
      </c>
      <c r="C29" s="65">
        <v>0</v>
      </c>
      <c r="D29" s="66">
        <v>0</v>
      </c>
    </row>
    <row r="30" spans="1:4">
      <c r="A30" s="9" t="s">
        <v>697</v>
      </c>
      <c r="B30" s="58" t="s">
        <v>31</v>
      </c>
      <c r="C30" s="65">
        <v>-5499.4954551163637</v>
      </c>
      <c r="D30" s="66">
        <v>-5.5999999999999999E-3</v>
      </c>
    </row>
    <row r="31" spans="1:4">
      <c r="A31" s="9" t="s">
        <v>698</v>
      </c>
      <c r="B31" s="58" t="s">
        <v>32</v>
      </c>
      <c r="C31" s="65">
        <v>0</v>
      </c>
      <c r="D31" s="66">
        <v>0</v>
      </c>
    </row>
    <row r="32" spans="1:4">
      <c r="A32" s="9" t="s">
        <v>699</v>
      </c>
      <c r="B32" s="57" t="s">
        <v>33</v>
      </c>
      <c r="C32" s="65">
        <v>0</v>
      </c>
      <c r="D32" s="66">
        <v>0</v>
      </c>
    </row>
    <row r="33" spans="1:4">
      <c r="A33" s="9" t="s">
        <v>700</v>
      </c>
      <c r="B33" s="57" t="s">
        <v>34</v>
      </c>
      <c r="C33" s="65">
        <v>0</v>
      </c>
      <c r="D33" s="66">
        <v>0</v>
      </c>
    </row>
    <row r="34" spans="1:4">
      <c r="A34" s="9" t="s">
        <v>701</v>
      </c>
      <c r="B34" s="57" t="s">
        <v>35</v>
      </c>
      <c r="C34" s="65">
        <v>0</v>
      </c>
      <c r="D34" s="66">
        <v>0</v>
      </c>
    </row>
    <row r="35" spans="1:4">
      <c r="A35" s="9" t="s">
        <v>702</v>
      </c>
      <c r="B35" s="57" t="s">
        <v>36</v>
      </c>
      <c r="C35" s="65">
        <v>0</v>
      </c>
      <c r="D35" s="66">
        <v>0</v>
      </c>
    </row>
    <row r="36" spans="1:4">
      <c r="A36" s="9" t="s">
        <v>703</v>
      </c>
      <c r="B36" s="57" t="s">
        <v>37</v>
      </c>
      <c r="C36" s="65">
        <v>27194.722654027999</v>
      </c>
      <c r="D36" s="66">
        <v>2.75E-2</v>
      </c>
    </row>
    <row r="37" spans="1:4">
      <c r="A37" s="9"/>
      <c r="B37" s="59" t="s">
        <v>38</v>
      </c>
      <c r="C37" s="50"/>
      <c r="D37" s="50"/>
    </row>
    <row r="38" spans="1:4">
      <c r="A38" s="9" t="s">
        <v>704</v>
      </c>
      <c r="B38" s="60" t="s">
        <v>39</v>
      </c>
      <c r="C38" s="65">
        <v>0</v>
      </c>
      <c r="D38" s="66">
        <v>0</v>
      </c>
    </row>
    <row r="39" spans="1:4">
      <c r="A39" s="9" t="s">
        <v>705</v>
      </c>
      <c r="B39" s="60" t="s">
        <v>40</v>
      </c>
      <c r="C39" s="65">
        <v>0</v>
      </c>
      <c r="D39" s="66">
        <v>0</v>
      </c>
    </row>
    <row r="40" spans="1:4">
      <c r="A40" s="9" t="s">
        <v>706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987389.67229496595</v>
      </c>
      <c r="D41" s="66">
        <v>1</v>
      </c>
    </row>
    <row r="42" spans="1:4">
      <c r="A42" s="9" t="s">
        <v>707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77" t="s">
        <v>44</v>
      </c>
      <c r="D44" s="76" t="s">
        <v>45</v>
      </c>
    </row>
    <row r="45" spans="1:4">
      <c r="C45" s="12" t="s">
        <v>9</v>
      </c>
      <c r="D45" s="12" t="s">
        <v>10</v>
      </c>
    </row>
    <row r="46" spans="1:4">
      <c r="C46" t="s">
        <v>199</v>
      </c>
      <c r="D46">
        <v>3.5387</v>
      </c>
    </row>
    <row r="47" spans="1:4">
      <c r="C47" t="s">
        <v>109</v>
      </c>
      <c r="D47">
        <v>3.9127000000000001</v>
      </c>
    </row>
    <row r="48" spans="1:4">
      <c r="C48" t="s">
        <v>200</v>
      </c>
      <c r="D48">
        <v>0.3911</v>
      </c>
    </row>
    <row r="49" spans="3:4">
      <c r="C49" t="s">
        <v>201</v>
      </c>
      <c r="D49">
        <v>3.0125999999999999</v>
      </c>
    </row>
    <row r="50" spans="3:4">
      <c r="C50" t="s">
        <v>202</v>
      </c>
      <c r="D50">
        <v>0.42880000000000001</v>
      </c>
    </row>
    <row r="51" spans="3:4">
      <c r="C51" t="s">
        <v>105</v>
      </c>
      <c r="D51">
        <v>3.3340000000000001</v>
      </c>
    </row>
    <row r="52" spans="3:4">
      <c r="C52" t="s">
        <v>112</v>
      </c>
      <c r="D52">
        <v>4.5869</v>
      </c>
    </row>
    <row r="53" spans="3:4" hidden="1"/>
    <row r="1048576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8" t="s">
        <v>46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2" s="16" customFormat="1">
      <c r="A6" s="80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46235.076414779651</v>
      </c>
      <c r="J9" s="64">
        <v>1</v>
      </c>
      <c r="K9" s="64">
        <v>4.6899999999999997E-2</v>
      </c>
    </row>
    <row r="10" spans="1:12">
      <c r="A10" s="67" t="s">
        <v>203</v>
      </c>
      <c r="B10" s="23"/>
      <c r="C10" s="24"/>
      <c r="D10" s="24"/>
      <c r="E10" s="24"/>
      <c r="F10" s="24"/>
      <c r="G10" s="24"/>
      <c r="H10" s="68">
        <v>0</v>
      </c>
      <c r="I10" s="69">
        <f>I11+I13</f>
        <v>46235.076414779651</v>
      </c>
      <c r="J10" s="68">
        <v>1</v>
      </c>
      <c r="K10" s="68">
        <v>4.6899999999999997E-2</v>
      </c>
    </row>
    <row r="11" spans="1:12">
      <c r="A11" s="67" t="s">
        <v>204</v>
      </c>
      <c r="B11" s="23"/>
      <c r="C11" s="24"/>
      <c r="D11" s="24"/>
      <c r="E11" s="24"/>
      <c r="F11" s="24"/>
      <c r="G11" s="24"/>
      <c r="H11" s="68">
        <v>0</v>
      </c>
      <c r="I11" s="69">
        <f>I12</f>
        <v>43075.242269999988</v>
      </c>
      <c r="J11" s="68">
        <v>0.93179999999999996</v>
      </c>
      <c r="K11" s="68">
        <v>4.3700000000000003E-2</v>
      </c>
    </row>
    <row r="12" spans="1:12">
      <c r="A12" t="s">
        <v>205</v>
      </c>
      <c r="B12" t="s">
        <v>206</v>
      </c>
      <c r="C12" t="s">
        <v>207</v>
      </c>
      <c r="D12" t="s">
        <v>208</v>
      </c>
      <c r="E12" t="s">
        <v>209</v>
      </c>
      <c r="F12" t="s">
        <v>101</v>
      </c>
      <c r="G12" s="66">
        <v>0</v>
      </c>
      <c r="H12" s="66">
        <v>0</v>
      </c>
      <c r="I12" s="65">
        <f>43168.30627-93.064000000013</f>
        <v>43075.242269999988</v>
      </c>
      <c r="J12" s="66">
        <v>0.93179999999999996</v>
      </c>
      <c r="K12" s="66">
        <v>4.3700000000000003E-2</v>
      </c>
    </row>
    <row r="13" spans="1:12">
      <c r="A13" s="67" t="s">
        <v>210</v>
      </c>
      <c r="B13" s="23"/>
      <c r="C13" s="24"/>
      <c r="D13" s="24"/>
      <c r="E13" s="24"/>
      <c r="F13" s="24"/>
      <c r="G13" s="24"/>
      <c r="H13" s="68">
        <v>0</v>
      </c>
      <c r="I13" s="69">
        <v>3159.8341447796602</v>
      </c>
      <c r="J13" s="68">
        <v>6.8199999999999997E-2</v>
      </c>
      <c r="K13" s="68">
        <v>3.2000000000000002E-3</v>
      </c>
    </row>
    <row r="14" spans="1:12">
      <c r="A14" t="s">
        <v>211</v>
      </c>
      <c r="B14" t="s">
        <v>212</v>
      </c>
      <c r="C14" t="s">
        <v>207</v>
      </c>
      <c r="D14" t="s">
        <v>208</v>
      </c>
      <c r="E14" t="s">
        <v>209</v>
      </c>
      <c r="F14" t="s">
        <v>109</v>
      </c>
      <c r="G14" s="66">
        <v>0</v>
      </c>
      <c r="H14" s="66">
        <v>0</v>
      </c>
      <c r="I14" s="65">
        <v>66.713647858000002</v>
      </c>
      <c r="J14" s="66">
        <v>1.4E-3</v>
      </c>
      <c r="K14" s="66">
        <v>1E-4</v>
      </c>
    </row>
    <row r="15" spans="1:12">
      <c r="A15" t="s">
        <v>213</v>
      </c>
      <c r="B15" t="s">
        <v>214</v>
      </c>
      <c r="C15" t="s">
        <v>207</v>
      </c>
      <c r="D15" t="s">
        <v>208</v>
      </c>
      <c r="E15" t="s">
        <v>209</v>
      </c>
      <c r="F15" t="s">
        <v>105</v>
      </c>
      <c r="G15" s="66">
        <v>0</v>
      </c>
      <c r="H15" s="66">
        <v>0</v>
      </c>
      <c r="I15" s="65">
        <v>2905.4012307200001</v>
      </c>
      <c r="J15" s="66">
        <v>6.2700000000000006E-2</v>
      </c>
      <c r="K15" s="66">
        <v>2.8999999999999998E-3</v>
      </c>
    </row>
    <row r="16" spans="1:12">
      <c r="A16" t="s">
        <v>215</v>
      </c>
      <c r="B16" t="s">
        <v>216</v>
      </c>
      <c r="C16" t="s">
        <v>207</v>
      </c>
      <c r="D16" t="s">
        <v>208</v>
      </c>
      <c r="E16" t="s">
        <v>209</v>
      </c>
      <c r="F16" t="s">
        <v>201</v>
      </c>
      <c r="G16" s="66">
        <v>0</v>
      </c>
      <c r="H16" s="66">
        <v>0</v>
      </c>
      <c r="I16" s="65">
        <v>4.09015911966</v>
      </c>
      <c r="J16" s="66">
        <v>1E-4</v>
      </c>
      <c r="K16" s="66">
        <v>0</v>
      </c>
    </row>
    <row r="17" spans="1:11">
      <c r="A17" t="s">
        <v>217</v>
      </c>
      <c r="B17" t="s">
        <v>218</v>
      </c>
      <c r="C17" t="s">
        <v>207</v>
      </c>
      <c r="D17" t="s">
        <v>208</v>
      </c>
      <c r="E17" t="s">
        <v>209</v>
      </c>
      <c r="F17" t="s">
        <v>200</v>
      </c>
      <c r="G17" s="66">
        <v>0</v>
      </c>
      <c r="H17" s="66">
        <v>0</v>
      </c>
      <c r="I17" s="65">
        <v>8.1192477329999999</v>
      </c>
      <c r="J17" s="66">
        <v>2.0000000000000001E-4</v>
      </c>
      <c r="K17" s="66">
        <v>0</v>
      </c>
    </row>
    <row r="18" spans="1:11">
      <c r="A18" t="s">
        <v>219</v>
      </c>
      <c r="B18" t="s">
        <v>220</v>
      </c>
      <c r="C18" t="s">
        <v>207</v>
      </c>
      <c r="D18" t="s">
        <v>208</v>
      </c>
      <c r="E18" t="s">
        <v>209</v>
      </c>
      <c r="F18" t="s">
        <v>199</v>
      </c>
      <c r="G18" s="66">
        <v>0</v>
      </c>
      <c r="H18" s="66">
        <v>0</v>
      </c>
      <c r="I18" s="65">
        <v>175.50985934900001</v>
      </c>
      <c r="J18" s="66">
        <v>3.8E-3</v>
      </c>
      <c r="K18" s="66">
        <v>2.0000000000000001E-4</v>
      </c>
    </row>
    <row r="19" spans="1:11">
      <c r="A19" s="67" t="s">
        <v>221</v>
      </c>
      <c r="C19" s="14"/>
      <c r="H19" s="68">
        <v>0</v>
      </c>
      <c r="I19" s="69">
        <v>0</v>
      </c>
      <c r="J19" s="68">
        <v>0</v>
      </c>
      <c r="K19" s="68">
        <v>0</v>
      </c>
    </row>
    <row r="20" spans="1:11">
      <c r="A20" t="s">
        <v>222</v>
      </c>
      <c r="B20" t="s">
        <v>222</v>
      </c>
      <c r="C20" s="14"/>
      <c r="D20" t="s">
        <v>222</v>
      </c>
      <c r="F20" t="s">
        <v>222</v>
      </c>
      <c r="G20" s="66">
        <v>0</v>
      </c>
      <c r="H20" s="66">
        <v>0</v>
      </c>
      <c r="I20" s="65">
        <v>0</v>
      </c>
      <c r="J20" s="66">
        <v>0</v>
      </c>
      <c r="K20" s="66">
        <v>0</v>
      </c>
    </row>
    <row r="21" spans="1:11">
      <c r="A21" s="67" t="s">
        <v>223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222</v>
      </c>
      <c r="B22" t="s">
        <v>222</v>
      </c>
      <c r="C22" s="14"/>
      <c r="D22" t="s">
        <v>222</v>
      </c>
      <c r="F22" t="s">
        <v>222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224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222</v>
      </c>
      <c r="B24" t="s">
        <v>222</v>
      </c>
      <c r="C24" s="14"/>
      <c r="D24" t="s">
        <v>222</v>
      </c>
      <c r="F24" t="s">
        <v>222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225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s="14"/>
      <c r="D26" t="s">
        <v>222</v>
      </c>
      <c r="F26" t="s">
        <v>222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226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s="14"/>
      <c r="D28" t="s">
        <v>222</v>
      </c>
      <c r="F28" t="s">
        <v>222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227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s="67" t="s">
        <v>228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222</v>
      </c>
      <c r="B31" t="s">
        <v>222</v>
      </c>
      <c r="C31" s="14"/>
      <c r="D31" t="s">
        <v>222</v>
      </c>
      <c r="F31" t="s">
        <v>222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226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222</v>
      </c>
      <c r="B33" t="s">
        <v>222</v>
      </c>
      <c r="C33" s="14"/>
      <c r="D33" t="s">
        <v>222</v>
      </c>
      <c r="F33" t="s">
        <v>222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t="s">
        <v>229</v>
      </c>
      <c r="C34" s="14"/>
    </row>
    <row r="35" spans="1:11" hidden="1"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A5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2" t="s">
        <v>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/>
    </row>
    <row r="6" spans="1:52" ht="27.75" customHeight="1">
      <c r="A6" s="85" t="s">
        <v>68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8" t="s">
        <v>191</v>
      </c>
      <c r="N7" s="41" t="s">
        <v>55</v>
      </c>
      <c r="O7" s="41" t="s">
        <v>188</v>
      </c>
      <c r="P7" s="41" t="s">
        <v>56</v>
      </c>
      <c r="Q7" s="89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1.18</v>
      </c>
      <c r="H10" s="7"/>
      <c r="I10" s="7"/>
      <c r="J10" s="64">
        <v>6.9999999999999999E-4</v>
      </c>
      <c r="K10" s="63">
        <v>48500000</v>
      </c>
      <c r="L10" s="7"/>
      <c r="M10" s="63">
        <v>0</v>
      </c>
      <c r="N10" s="63">
        <v>69530.226044499999</v>
      </c>
      <c r="O10" s="7"/>
      <c r="P10" s="64">
        <v>1</v>
      </c>
      <c r="Q10" s="64">
        <v>7.0400000000000004E-2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203</v>
      </c>
      <c r="B11" s="14"/>
      <c r="C11" s="14"/>
      <c r="G11" s="69">
        <v>1.1399999999999999</v>
      </c>
      <c r="J11" s="68">
        <v>5.0000000000000001E-4</v>
      </c>
      <c r="K11" s="69">
        <v>40000000</v>
      </c>
      <c r="M11" s="69">
        <v>0</v>
      </c>
      <c r="N11" s="69">
        <v>41173.5</v>
      </c>
      <c r="P11" s="68">
        <v>0.59219999999999995</v>
      </c>
      <c r="Q11" s="68">
        <v>4.1700000000000001E-2</v>
      </c>
    </row>
    <row r="12" spans="1:52">
      <c r="A12" s="67" t="s">
        <v>230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s="67" t="s">
        <v>231</v>
      </c>
      <c r="B13" s="14"/>
      <c r="C13" s="14"/>
      <c r="G13" s="69">
        <v>0</v>
      </c>
      <c r="J13" s="68">
        <v>0</v>
      </c>
      <c r="K13" s="69">
        <v>0</v>
      </c>
      <c r="M13" s="69">
        <v>0</v>
      </c>
      <c r="N13" s="69">
        <v>0</v>
      </c>
      <c r="P13" s="68">
        <v>0</v>
      </c>
      <c r="Q13" s="68">
        <v>0</v>
      </c>
    </row>
    <row r="14" spans="1:52">
      <c r="A14" t="s">
        <v>222</v>
      </c>
      <c r="B14" t="s">
        <v>222</v>
      </c>
      <c r="C14" s="14"/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N14" s="65">
        <v>0</v>
      </c>
      <c r="O14" s="66">
        <v>0</v>
      </c>
      <c r="P14" s="66">
        <v>0</v>
      </c>
      <c r="Q14" s="66">
        <v>0</v>
      </c>
    </row>
    <row r="15" spans="1:52">
      <c r="A15" s="67" t="s">
        <v>232</v>
      </c>
      <c r="B15" s="14"/>
      <c r="C15" s="14"/>
      <c r="G15" s="69">
        <v>1.1399999999999999</v>
      </c>
      <c r="J15" s="68">
        <v>5.0000000000000001E-4</v>
      </c>
      <c r="K15" s="69">
        <v>40000000</v>
      </c>
      <c r="M15" s="69">
        <v>0</v>
      </c>
      <c r="N15" s="69">
        <v>41173.5</v>
      </c>
      <c r="P15" s="68">
        <v>0.59219999999999995</v>
      </c>
      <c r="Q15" s="68">
        <v>4.1700000000000001E-2</v>
      </c>
    </row>
    <row r="16" spans="1:52">
      <c r="A16" s="67" t="s">
        <v>233</v>
      </c>
      <c r="B16" s="14"/>
      <c r="C16" s="14"/>
      <c r="G16" s="69">
        <v>0</v>
      </c>
      <c r="J16" s="68">
        <v>0</v>
      </c>
      <c r="K16" s="69">
        <v>0</v>
      </c>
      <c r="M16" s="69">
        <v>0</v>
      </c>
      <c r="N16" s="69">
        <v>0</v>
      </c>
      <c r="P16" s="68">
        <v>0</v>
      </c>
      <c r="Q16" s="68">
        <v>0</v>
      </c>
    </row>
    <row r="17" spans="1:17">
      <c r="A17" t="s">
        <v>222</v>
      </c>
      <c r="B17" t="s">
        <v>222</v>
      </c>
      <c r="C17" s="14"/>
      <c r="D17" t="s">
        <v>222</v>
      </c>
      <c r="G17" s="65">
        <v>0</v>
      </c>
      <c r="H17" t="s">
        <v>222</v>
      </c>
      <c r="I17" s="66">
        <v>0</v>
      </c>
      <c r="J17" s="66">
        <v>0</v>
      </c>
      <c r="K17" s="65">
        <v>0</v>
      </c>
      <c r="L17" s="65">
        <v>0</v>
      </c>
      <c r="N17" s="65">
        <v>0</v>
      </c>
      <c r="O17" s="66">
        <v>0</v>
      </c>
      <c r="P17" s="66">
        <v>0</v>
      </c>
      <c r="Q17" s="66">
        <v>0</v>
      </c>
    </row>
    <row r="18" spans="1:17">
      <c r="A18" s="67" t="s">
        <v>234</v>
      </c>
      <c r="B18" s="14"/>
      <c r="C18" s="14"/>
      <c r="G18" s="69">
        <v>1.1399999999999999</v>
      </c>
      <c r="J18" s="68">
        <v>5.0000000000000001E-4</v>
      </c>
      <c r="K18" s="69">
        <v>40000000</v>
      </c>
      <c r="M18" s="69">
        <v>0</v>
      </c>
      <c r="N18" s="69">
        <v>41173.5</v>
      </c>
      <c r="P18" s="68">
        <v>0.59219999999999995</v>
      </c>
      <c r="Q18" s="68">
        <v>4.1700000000000001E-2</v>
      </c>
    </row>
    <row r="19" spans="1:17">
      <c r="A19" t="s">
        <v>235</v>
      </c>
      <c r="B19" t="s">
        <v>236</v>
      </c>
      <c r="C19" t="s">
        <v>99</v>
      </c>
      <c r="D19" t="s">
        <v>237</v>
      </c>
      <c r="F19" t="s">
        <v>238</v>
      </c>
      <c r="G19" s="65">
        <v>1.33</v>
      </c>
      <c r="H19" t="s">
        <v>101</v>
      </c>
      <c r="I19" s="66">
        <v>7.4999999999999997E-3</v>
      </c>
      <c r="J19" s="66">
        <v>6.9999999999999999E-4</v>
      </c>
      <c r="K19" s="65">
        <v>25000000</v>
      </c>
      <c r="L19" s="65">
        <v>101.4</v>
      </c>
      <c r="M19" s="65">
        <v>0</v>
      </c>
      <c r="N19" s="65">
        <v>25350</v>
      </c>
      <c r="O19" s="66">
        <v>1.6000000000000001E-3</v>
      </c>
      <c r="P19" s="66">
        <v>0.36459999999999998</v>
      </c>
      <c r="Q19" s="66">
        <v>2.5700000000000001E-2</v>
      </c>
    </row>
    <row r="20" spans="1:17">
      <c r="A20" t="s">
        <v>239</v>
      </c>
      <c r="B20" t="s">
        <v>240</v>
      </c>
      <c r="C20" t="s">
        <v>99</v>
      </c>
      <c r="D20" t="s">
        <v>237</v>
      </c>
      <c r="F20" t="s">
        <v>241</v>
      </c>
      <c r="G20" s="65">
        <v>0.84</v>
      </c>
      <c r="H20" t="s">
        <v>101</v>
      </c>
      <c r="I20" s="66">
        <v>5.5E-2</v>
      </c>
      <c r="J20" s="66">
        <v>1E-4</v>
      </c>
      <c r="K20" s="65">
        <v>15000000</v>
      </c>
      <c r="L20" s="65">
        <v>105.49</v>
      </c>
      <c r="M20" s="65">
        <v>0</v>
      </c>
      <c r="N20" s="65">
        <v>15823.5</v>
      </c>
      <c r="O20" s="66">
        <v>8.0000000000000004E-4</v>
      </c>
      <c r="P20" s="66">
        <v>0.2276</v>
      </c>
      <c r="Q20" s="66">
        <v>1.6E-2</v>
      </c>
    </row>
    <row r="21" spans="1:17">
      <c r="A21" s="67" t="s">
        <v>242</v>
      </c>
      <c r="B21" s="14"/>
      <c r="C21" s="14"/>
      <c r="G21" s="69">
        <v>0</v>
      </c>
      <c r="J21" s="68">
        <v>0</v>
      </c>
      <c r="K21" s="69">
        <v>0</v>
      </c>
      <c r="M21" s="69">
        <v>0</v>
      </c>
      <c r="N21" s="69">
        <v>0</v>
      </c>
      <c r="P21" s="68">
        <v>0</v>
      </c>
      <c r="Q21" s="68">
        <v>0</v>
      </c>
    </row>
    <row r="22" spans="1:17">
      <c r="A22" t="s">
        <v>222</v>
      </c>
      <c r="B22" t="s">
        <v>222</v>
      </c>
      <c r="C22" s="14"/>
      <c r="D22" t="s">
        <v>222</v>
      </c>
      <c r="G22" s="65">
        <v>0</v>
      </c>
      <c r="H22" t="s">
        <v>222</v>
      </c>
      <c r="I22" s="66">
        <v>0</v>
      </c>
      <c r="J22" s="66">
        <v>0</v>
      </c>
      <c r="K22" s="65">
        <v>0</v>
      </c>
      <c r="L22" s="65">
        <v>0</v>
      </c>
      <c r="N22" s="65">
        <v>0</v>
      </c>
      <c r="O22" s="66">
        <v>0</v>
      </c>
      <c r="P22" s="66">
        <v>0</v>
      </c>
      <c r="Q22" s="66">
        <v>0</v>
      </c>
    </row>
    <row r="23" spans="1:17">
      <c r="A23" s="67" t="s">
        <v>243</v>
      </c>
      <c r="B23" s="14"/>
      <c r="C23" s="14"/>
      <c r="G23" s="69">
        <v>0</v>
      </c>
      <c r="J23" s="68">
        <v>0</v>
      </c>
      <c r="K23" s="69">
        <v>0</v>
      </c>
      <c r="M23" s="69">
        <v>0</v>
      </c>
      <c r="N23" s="69">
        <v>0</v>
      </c>
      <c r="P23" s="68">
        <v>0</v>
      </c>
      <c r="Q23" s="68">
        <v>0</v>
      </c>
    </row>
    <row r="24" spans="1:17">
      <c r="A24" t="s">
        <v>222</v>
      </c>
      <c r="B24" t="s">
        <v>222</v>
      </c>
      <c r="C24" s="14"/>
      <c r="D24" t="s">
        <v>222</v>
      </c>
      <c r="G24" s="65">
        <v>0</v>
      </c>
      <c r="H24" t="s">
        <v>222</v>
      </c>
      <c r="I24" s="66">
        <v>0</v>
      </c>
      <c r="J24" s="66">
        <v>0</v>
      </c>
      <c r="K24" s="65">
        <v>0</v>
      </c>
      <c r="L24" s="65">
        <v>0</v>
      </c>
      <c r="N24" s="65">
        <v>0</v>
      </c>
      <c r="O24" s="66">
        <v>0</v>
      </c>
      <c r="P24" s="66">
        <v>0</v>
      </c>
      <c r="Q24" s="66">
        <v>0</v>
      </c>
    </row>
    <row r="25" spans="1:17">
      <c r="A25" s="67" t="s">
        <v>227</v>
      </c>
      <c r="B25" s="14"/>
      <c r="C25" s="14"/>
      <c r="G25" s="69">
        <v>1.25</v>
      </c>
      <c r="J25" s="68">
        <v>1E-3</v>
      </c>
      <c r="K25" s="69">
        <v>8500000</v>
      </c>
      <c r="M25" s="69">
        <v>0</v>
      </c>
      <c r="N25" s="69">
        <v>28356.726044499999</v>
      </c>
      <c r="P25" s="68">
        <v>0.4078</v>
      </c>
      <c r="Q25" s="68">
        <v>2.87E-2</v>
      </c>
    </row>
    <row r="26" spans="1:17">
      <c r="A26" s="67" t="s">
        <v>244</v>
      </c>
      <c r="B26" s="14"/>
      <c r="C26" s="14"/>
      <c r="G26" s="69">
        <v>0</v>
      </c>
      <c r="J26" s="68">
        <v>0</v>
      </c>
      <c r="K26" s="69">
        <v>0</v>
      </c>
      <c r="M26" s="69">
        <v>0</v>
      </c>
      <c r="N26" s="69">
        <v>0</v>
      </c>
      <c r="P26" s="68">
        <v>0</v>
      </c>
      <c r="Q26" s="68">
        <v>0</v>
      </c>
    </row>
    <row r="27" spans="1:17">
      <c r="A27" t="s">
        <v>222</v>
      </c>
      <c r="B27" t="s">
        <v>222</v>
      </c>
      <c r="C27" s="14"/>
      <c r="D27" t="s">
        <v>222</v>
      </c>
      <c r="G27" s="65">
        <v>0</v>
      </c>
      <c r="H27" t="s">
        <v>222</v>
      </c>
      <c r="I27" s="66">
        <v>0</v>
      </c>
      <c r="J27" s="66">
        <v>0</v>
      </c>
      <c r="K27" s="65">
        <v>0</v>
      </c>
      <c r="L27" s="65">
        <v>0</v>
      </c>
      <c r="N27" s="65">
        <v>0</v>
      </c>
      <c r="O27" s="66">
        <v>0</v>
      </c>
      <c r="P27" s="66">
        <v>0</v>
      </c>
      <c r="Q27" s="66">
        <v>0</v>
      </c>
    </row>
    <row r="28" spans="1:17">
      <c r="A28" s="67" t="s">
        <v>245</v>
      </c>
      <c r="B28" s="14"/>
      <c r="C28" s="14"/>
      <c r="G28" s="69">
        <v>1.25</v>
      </c>
      <c r="J28" s="68">
        <v>1E-3</v>
      </c>
      <c r="K28" s="69">
        <v>8500000</v>
      </c>
      <c r="M28" s="69">
        <v>0</v>
      </c>
      <c r="N28" s="69">
        <v>28356.726044499999</v>
      </c>
      <c r="P28" s="68">
        <v>0.4078</v>
      </c>
      <c r="Q28" s="68">
        <v>2.87E-2</v>
      </c>
    </row>
    <row r="29" spans="1:17">
      <c r="A29" t="s">
        <v>246</v>
      </c>
      <c r="B29" t="s">
        <v>247</v>
      </c>
      <c r="C29" t="s">
        <v>122</v>
      </c>
      <c r="D29" t="s">
        <v>248</v>
      </c>
      <c r="E29" t="s">
        <v>249</v>
      </c>
      <c r="F29" t="s">
        <v>250</v>
      </c>
      <c r="G29" s="65">
        <v>1.25</v>
      </c>
      <c r="H29" t="s">
        <v>105</v>
      </c>
      <c r="I29" s="66">
        <v>1.2999999999999999E-3</v>
      </c>
      <c r="J29" s="66">
        <v>1E-3</v>
      </c>
      <c r="K29" s="65">
        <v>8500000</v>
      </c>
      <c r="L29" s="65">
        <v>100.06255</v>
      </c>
      <c r="M29" s="65">
        <v>0</v>
      </c>
      <c r="N29" s="65">
        <v>28356.726044499999</v>
      </c>
      <c r="O29" s="66">
        <v>2.0000000000000001E-4</v>
      </c>
      <c r="P29" s="66">
        <v>0.4078</v>
      </c>
      <c r="Q29" s="66">
        <v>2.87E-2</v>
      </c>
    </row>
    <row r="30" spans="1:17">
      <c r="A30" s="81" t="s">
        <v>251</v>
      </c>
      <c r="B30" s="14"/>
      <c r="C30" s="14"/>
    </row>
    <row r="31" spans="1:17">
      <c r="A31" s="81" t="s">
        <v>252</v>
      </c>
      <c r="B31" s="14"/>
      <c r="C31" s="14"/>
    </row>
    <row r="32" spans="1:17">
      <c r="A32" s="81" t="s">
        <v>253</v>
      </c>
      <c r="B32" s="14"/>
      <c r="C32" s="14"/>
    </row>
    <row r="33" spans="1:3">
      <c r="A33" s="81" t="s">
        <v>254</v>
      </c>
      <c r="B33" s="14"/>
      <c r="C33" s="14"/>
    </row>
    <row r="34" spans="1:3" hidden="1"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90" t="s">
        <v>67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2"/>
      <c r="BO5" s="16"/>
    </row>
    <row r="6" spans="1:67" ht="26.25" customHeight="1">
      <c r="A6" s="90" t="s">
        <v>81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J6" s="16"/>
      <c r="BO6" s="16"/>
    </row>
    <row r="7" spans="1:67" s="16" customFormat="1" ht="20.25">
      <c r="A7" s="93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8" t="s">
        <v>191</v>
      </c>
      <c r="Q7" s="43" t="s">
        <v>55</v>
      </c>
      <c r="R7" s="43" t="s">
        <v>72</v>
      </c>
      <c r="S7" s="43" t="s">
        <v>56</v>
      </c>
      <c r="T7" s="94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203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255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222</v>
      </c>
      <c r="B13" t="s">
        <v>222</v>
      </c>
      <c r="C13" s="14"/>
      <c r="D13" s="14"/>
      <c r="E13" s="14"/>
      <c r="F13" t="s">
        <v>222</v>
      </c>
      <c r="G13" t="s">
        <v>222</v>
      </c>
      <c r="J13" s="65">
        <v>0</v>
      </c>
      <c r="K13" t="s">
        <v>222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232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222</v>
      </c>
      <c r="B15" t="s">
        <v>222</v>
      </c>
      <c r="C15" s="14"/>
      <c r="D15" s="14"/>
      <c r="E15" s="14"/>
      <c r="F15" t="s">
        <v>222</v>
      </c>
      <c r="G15" t="s">
        <v>222</v>
      </c>
      <c r="J15" s="65">
        <v>0</v>
      </c>
      <c r="K15" t="s">
        <v>222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256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222</v>
      </c>
      <c r="B17" t="s">
        <v>222</v>
      </c>
      <c r="C17" s="14"/>
      <c r="D17" s="14"/>
      <c r="E17" s="14"/>
      <c r="F17" t="s">
        <v>222</v>
      </c>
      <c r="G17" t="s">
        <v>222</v>
      </c>
      <c r="J17" s="65">
        <v>0</v>
      </c>
      <c r="K17" t="s">
        <v>222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227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257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222</v>
      </c>
      <c r="B20" t="s">
        <v>222</v>
      </c>
      <c r="C20" s="14"/>
      <c r="D20" s="14"/>
      <c r="E20" s="14"/>
      <c r="F20" t="s">
        <v>222</v>
      </c>
      <c r="G20" t="s">
        <v>222</v>
      </c>
      <c r="J20" s="65">
        <v>0</v>
      </c>
      <c r="K20" t="s">
        <v>222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258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222</v>
      </c>
      <c r="B22" t="s">
        <v>222</v>
      </c>
      <c r="C22" s="14"/>
      <c r="D22" s="14"/>
      <c r="E22" s="14"/>
      <c r="F22" t="s">
        <v>222</v>
      </c>
      <c r="G22" t="s">
        <v>222</v>
      </c>
      <c r="J22" s="65">
        <v>0</v>
      </c>
      <c r="K22" t="s">
        <v>222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1" t="s">
        <v>229</v>
      </c>
      <c r="B23" s="14"/>
      <c r="C23" s="14"/>
      <c r="D23" s="14"/>
      <c r="E23" s="14"/>
      <c r="F23" s="14"/>
    </row>
    <row r="24" spans="1:20">
      <c r="A24" s="81" t="s">
        <v>251</v>
      </c>
      <c r="B24" s="14"/>
      <c r="C24" s="14"/>
      <c r="D24" s="14"/>
      <c r="E24" s="14"/>
      <c r="F24" s="14"/>
    </row>
    <row r="25" spans="1:20">
      <c r="A25" s="81" t="s">
        <v>252</v>
      </c>
      <c r="B25" s="14"/>
      <c r="C25" s="14"/>
      <c r="D25" s="14"/>
      <c r="E25" s="14"/>
      <c r="F25" s="14"/>
    </row>
    <row r="26" spans="1:20">
      <c r="A26" s="81" t="s">
        <v>253</v>
      </c>
      <c r="B26" s="14"/>
      <c r="C26" s="14"/>
      <c r="D26" s="14"/>
      <c r="E26" s="14"/>
      <c r="F26" s="14"/>
    </row>
    <row r="27" spans="1:20">
      <c r="A27" s="81" t="s">
        <v>254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</row>
    <row r="6" spans="1:65" ht="26.25" customHeight="1">
      <c r="A6" s="95" t="s">
        <v>88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8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0.75</v>
      </c>
      <c r="K10" s="7"/>
      <c r="L10" s="7"/>
      <c r="M10" s="64">
        <v>-0.3735</v>
      </c>
      <c r="N10" s="63">
        <v>1400000</v>
      </c>
      <c r="O10" s="28"/>
      <c r="P10" s="63">
        <v>0</v>
      </c>
      <c r="Q10" s="63">
        <v>2024.4</v>
      </c>
      <c r="R10" s="7"/>
      <c r="S10" s="64">
        <v>1</v>
      </c>
      <c r="T10" s="64">
        <v>2.0999999999999999E-3</v>
      </c>
      <c r="U10" s="30"/>
      <c r="BH10" s="14"/>
      <c r="BI10" s="16"/>
      <c r="BJ10" s="14"/>
      <c r="BM10" s="14"/>
    </row>
    <row r="11" spans="1:65">
      <c r="A11" s="67" t="s">
        <v>203</v>
      </c>
      <c r="B11" s="14"/>
      <c r="C11" s="14"/>
      <c r="D11" s="14"/>
      <c r="E11" s="14"/>
      <c r="J11" s="69">
        <v>0.75</v>
      </c>
      <c r="M11" s="68">
        <v>-0.3735</v>
      </c>
      <c r="N11" s="69">
        <v>1400000</v>
      </c>
      <c r="P11" s="69">
        <v>0</v>
      </c>
      <c r="Q11" s="69">
        <v>2024.4</v>
      </c>
      <c r="S11" s="68">
        <v>1</v>
      </c>
      <c r="T11" s="68">
        <v>2.0999999999999999E-3</v>
      </c>
    </row>
    <row r="12" spans="1:65">
      <c r="A12" s="67" t="s">
        <v>255</v>
      </c>
      <c r="B12" s="14"/>
      <c r="C12" s="14"/>
      <c r="D12" s="14"/>
      <c r="E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5">
      <c r="A13" t="s">
        <v>222</v>
      </c>
      <c r="B13" t="s">
        <v>222</v>
      </c>
      <c r="C13" s="14"/>
      <c r="D13" s="14"/>
      <c r="E13" s="14"/>
      <c r="F13" t="s">
        <v>222</v>
      </c>
      <c r="G13" t="s">
        <v>222</v>
      </c>
      <c r="J13" s="65">
        <v>0</v>
      </c>
      <c r="K13" t="s">
        <v>222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5">
      <c r="A14" s="67" t="s">
        <v>232</v>
      </c>
      <c r="B14" s="14"/>
      <c r="C14" s="14"/>
      <c r="D14" s="14"/>
      <c r="E14" s="14"/>
      <c r="J14" s="69">
        <v>0.75</v>
      </c>
      <c r="M14" s="68">
        <v>-0.3735</v>
      </c>
      <c r="N14" s="69">
        <v>1400000</v>
      </c>
      <c r="P14" s="69">
        <v>0</v>
      </c>
      <c r="Q14" s="69">
        <v>2024.4</v>
      </c>
      <c r="S14" s="68">
        <v>1</v>
      </c>
      <c r="T14" s="68">
        <v>2.0999999999999999E-3</v>
      </c>
    </row>
    <row r="15" spans="1:65">
      <c r="A15" t="s">
        <v>259</v>
      </c>
      <c r="B15" t="s">
        <v>260</v>
      </c>
      <c r="C15" t="s">
        <v>99</v>
      </c>
      <c r="D15" t="s">
        <v>122</v>
      </c>
      <c r="E15" t="s">
        <v>261</v>
      </c>
      <c r="F15" t="s">
        <v>262</v>
      </c>
      <c r="G15" t="s">
        <v>222</v>
      </c>
      <c r="H15" t="s">
        <v>263</v>
      </c>
      <c r="I15" t="s">
        <v>264</v>
      </c>
      <c r="J15" s="65">
        <v>0.75</v>
      </c>
      <c r="K15" t="s">
        <v>101</v>
      </c>
      <c r="L15" s="66">
        <v>0.02</v>
      </c>
      <c r="M15" s="66">
        <v>-0.3735</v>
      </c>
      <c r="N15" s="65">
        <v>1400000</v>
      </c>
      <c r="O15" s="65">
        <v>144.6</v>
      </c>
      <c r="P15" s="65">
        <v>0</v>
      </c>
      <c r="Q15" s="65">
        <v>2024.4</v>
      </c>
      <c r="R15" s="66">
        <v>1.3599999999999999E-2</v>
      </c>
      <c r="S15" s="66">
        <v>1</v>
      </c>
      <c r="T15" s="66">
        <v>2.0999999999999999E-3</v>
      </c>
    </row>
    <row r="16" spans="1:65">
      <c r="A16" s="67" t="s">
        <v>256</v>
      </c>
      <c r="B16" s="14"/>
      <c r="C16" s="14"/>
      <c r="D16" s="14"/>
      <c r="E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222</v>
      </c>
      <c r="B17" t="s">
        <v>222</v>
      </c>
      <c r="C17" s="14"/>
      <c r="D17" s="14"/>
      <c r="E17" s="14"/>
      <c r="F17" t="s">
        <v>222</v>
      </c>
      <c r="G17" t="s">
        <v>222</v>
      </c>
      <c r="J17" s="65">
        <v>0</v>
      </c>
      <c r="K17" t="s">
        <v>222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265</v>
      </c>
      <c r="B18" s="14"/>
      <c r="C18" s="14"/>
      <c r="D18" s="14"/>
      <c r="E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t="s">
        <v>222</v>
      </c>
      <c r="B19" t="s">
        <v>222</v>
      </c>
      <c r="C19" s="14"/>
      <c r="D19" s="14"/>
      <c r="E19" s="14"/>
      <c r="F19" t="s">
        <v>222</v>
      </c>
      <c r="G19" t="s">
        <v>222</v>
      </c>
      <c r="J19" s="65">
        <v>0</v>
      </c>
      <c r="K19" t="s">
        <v>222</v>
      </c>
      <c r="L19" s="66">
        <v>0</v>
      </c>
      <c r="M19" s="66">
        <v>0</v>
      </c>
      <c r="N19" s="65">
        <v>0</v>
      </c>
      <c r="O19" s="65">
        <v>0</v>
      </c>
      <c r="Q19" s="65">
        <v>0</v>
      </c>
      <c r="R19" s="66">
        <v>0</v>
      </c>
      <c r="S19" s="66">
        <v>0</v>
      </c>
      <c r="T19" s="66">
        <v>0</v>
      </c>
    </row>
    <row r="20" spans="1:20">
      <c r="A20" s="67" t="s">
        <v>227</v>
      </c>
      <c r="B20" s="14"/>
      <c r="C20" s="14"/>
      <c r="D20" s="14"/>
      <c r="E20" s="14"/>
      <c r="J20" s="69">
        <v>0</v>
      </c>
      <c r="M20" s="68">
        <v>0</v>
      </c>
      <c r="N20" s="69">
        <v>0</v>
      </c>
      <c r="P20" s="69">
        <v>0</v>
      </c>
      <c r="Q20" s="69">
        <v>0</v>
      </c>
      <c r="S20" s="68">
        <v>0</v>
      </c>
      <c r="T20" s="68">
        <v>0</v>
      </c>
    </row>
    <row r="21" spans="1:20">
      <c r="A21" s="67" t="s">
        <v>257</v>
      </c>
      <c r="B21" s="14"/>
      <c r="C21" s="14"/>
      <c r="D21" s="14"/>
      <c r="E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222</v>
      </c>
      <c r="B22" t="s">
        <v>222</v>
      </c>
      <c r="C22" s="14"/>
      <c r="D22" s="14"/>
      <c r="E22" s="14"/>
      <c r="F22" t="s">
        <v>222</v>
      </c>
      <c r="G22" t="s">
        <v>222</v>
      </c>
      <c r="J22" s="65">
        <v>0</v>
      </c>
      <c r="K22" t="s">
        <v>222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67" t="s">
        <v>258</v>
      </c>
      <c r="B23" s="14"/>
      <c r="C23" s="14"/>
      <c r="D23" s="14"/>
      <c r="E23" s="14"/>
      <c r="J23" s="69">
        <v>0</v>
      </c>
      <c r="M23" s="68">
        <v>0</v>
      </c>
      <c r="N23" s="69">
        <v>0</v>
      </c>
      <c r="P23" s="69">
        <v>0</v>
      </c>
      <c r="Q23" s="69">
        <v>0</v>
      </c>
      <c r="S23" s="68">
        <v>0</v>
      </c>
      <c r="T23" s="68">
        <v>0</v>
      </c>
    </row>
    <row r="24" spans="1:20">
      <c r="A24" t="s">
        <v>222</v>
      </c>
      <c r="B24" t="s">
        <v>222</v>
      </c>
      <c r="C24" s="14"/>
      <c r="D24" s="14"/>
      <c r="E24" s="14"/>
      <c r="F24" t="s">
        <v>222</v>
      </c>
      <c r="G24" t="s">
        <v>222</v>
      </c>
      <c r="J24" s="65">
        <v>0</v>
      </c>
      <c r="K24" t="s">
        <v>222</v>
      </c>
      <c r="L24" s="66">
        <v>0</v>
      </c>
      <c r="M24" s="66">
        <v>0</v>
      </c>
      <c r="N24" s="65">
        <v>0</v>
      </c>
      <c r="O24" s="65">
        <v>0</v>
      </c>
      <c r="Q24" s="65">
        <v>0</v>
      </c>
      <c r="R24" s="66">
        <v>0</v>
      </c>
      <c r="S24" s="66">
        <v>0</v>
      </c>
      <c r="T24" s="66">
        <v>0</v>
      </c>
    </row>
    <row r="25" spans="1:20">
      <c r="A25" s="81" t="s">
        <v>229</v>
      </c>
      <c r="B25" s="14"/>
      <c r="C25" s="14"/>
      <c r="D25" s="14"/>
      <c r="E25" s="14"/>
    </row>
    <row r="26" spans="1:20">
      <c r="A26" s="81" t="s">
        <v>251</v>
      </c>
      <c r="B26" s="14"/>
      <c r="C26" s="14"/>
      <c r="D26" s="14"/>
      <c r="E26" s="14"/>
    </row>
    <row r="27" spans="1:20">
      <c r="A27" s="81" t="s">
        <v>252</v>
      </c>
      <c r="B27" s="14"/>
      <c r="C27" s="14"/>
      <c r="D27" s="14"/>
      <c r="E27" s="14"/>
    </row>
    <row r="28" spans="1:20">
      <c r="A28" s="81" t="s">
        <v>253</v>
      </c>
      <c r="B28" s="14"/>
      <c r="C28" s="14"/>
      <c r="D28" s="14"/>
      <c r="E28" s="14"/>
    </row>
    <row r="29" spans="1:20">
      <c r="A29" s="81" t="s">
        <v>254</v>
      </c>
      <c r="B29" s="14"/>
      <c r="C29" s="14"/>
      <c r="D29" s="14"/>
      <c r="E29" s="14"/>
    </row>
    <row r="30" spans="1:20" hidden="1">
      <c r="B30" s="14"/>
      <c r="C30" s="14"/>
      <c r="D30" s="14"/>
      <c r="E30" s="14"/>
    </row>
    <row r="31" spans="1:20" hidden="1">
      <c r="B31" s="14"/>
      <c r="C31" s="14"/>
      <c r="D31" s="14"/>
      <c r="E31" s="14"/>
    </row>
    <row r="32" spans="1:20" hidden="1">
      <c r="B32" s="14"/>
      <c r="C32" s="14"/>
      <c r="D32" s="14"/>
      <c r="E32" s="14"/>
    </row>
    <row r="33" spans="2:5" hidden="1">
      <c r="B33" s="14"/>
      <c r="C33" s="14"/>
      <c r="D33" s="14"/>
      <c r="E33" s="14"/>
    </row>
    <row r="34" spans="2:5" hidden="1">
      <c r="B34" s="14"/>
      <c r="C34" s="14"/>
      <c r="D34" s="14"/>
      <c r="E34" s="14"/>
    </row>
    <row r="35" spans="2:5" hidden="1">
      <c r="B35" s="14"/>
      <c r="C35" s="14"/>
      <c r="D35" s="14"/>
      <c r="E35" s="14"/>
    </row>
    <row r="36" spans="2:5" hidden="1">
      <c r="B36" s="14"/>
      <c r="C36" s="14"/>
      <c r="D36" s="14"/>
      <c r="E36" s="14"/>
    </row>
    <row r="37" spans="2:5" hidden="1">
      <c r="B37" s="14"/>
      <c r="C37" s="14"/>
      <c r="D37" s="14"/>
      <c r="E37" s="14"/>
    </row>
    <row r="38" spans="2:5" hidden="1">
      <c r="B38" s="14"/>
      <c r="C38" s="14"/>
      <c r="D38" s="14"/>
      <c r="E38" s="14"/>
    </row>
    <row r="39" spans="2:5" hidden="1">
      <c r="B39" s="14"/>
      <c r="C39" s="14"/>
      <c r="D39" s="14"/>
      <c r="E39" s="14"/>
    </row>
    <row r="40" spans="2:5" hidden="1">
      <c r="B40" s="14"/>
      <c r="C40" s="14"/>
      <c r="D40" s="14"/>
      <c r="E40" s="14"/>
    </row>
    <row r="41" spans="2:5" hidden="1">
      <c r="B41" s="14"/>
      <c r="C41" s="14"/>
      <c r="D41" s="14"/>
      <c r="E41" s="14"/>
    </row>
    <row r="42" spans="2:5" hidden="1">
      <c r="B42" s="14"/>
      <c r="C42" s="14"/>
      <c r="D42" s="14"/>
      <c r="E42" s="14"/>
    </row>
    <row r="43" spans="2:5" hidden="1">
      <c r="B43" s="14"/>
      <c r="C43" s="14"/>
      <c r="D43" s="14"/>
      <c r="E43" s="14"/>
    </row>
    <row r="44" spans="2:5" hidden="1">
      <c r="B44" s="14"/>
      <c r="C44" s="14"/>
      <c r="D44" s="14"/>
      <c r="E44" s="14"/>
    </row>
    <row r="45" spans="2:5" hidden="1">
      <c r="B45" s="14"/>
      <c r="C45" s="14"/>
      <c r="D45" s="14"/>
      <c r="E45" s="14"/>
    </row>
    <row r="46" spans="2:5" hidden="1">
      <c r="B46" s="14"/>
      <c r="C46" s="14"/>
      <c r="D46" s="14"/>
      <c r="E46" s="14"/>
    </row>
    <row r="47" spans="2:5" hidden="1">
      <c r="B47" s="14"/>
      <c r="C47" s="14"/>
      <c r="D47" s="14"/>
      <c r="E47" s="14"/>
    </row>
    <row r="48" spans="2:5" hidden="1">
      <c r="B48" s="14"/>
      <c r="C48" s="14"/>
      <c r="D48" s="14"/>
      <c r="E48" s="14"/>
    </row>
    <row r="49" spans="2:5" hidden="1">
      <c r="B49" s="14"/>
      <c r="C49" s="14"/>
      <c r="D49" s="14"/>
      <c r="E49" s="14"/>
    </row>
    <row r="50" spans="2:5" hidden="1">
      <c r="B50" s="14"/>
      <c r="C50" s="14"/>
      <c r="D50" s="14"/>
      <c r="E50" s="14"/>
    </row>
    <row r="51" spans="2:5" hidden="1">
      <c r="B51" s="14"/>
      <c r="C51" s="14"/>
      <c r="D51" s="14"/>
      <c r="E51" s="14"/>
    </row>
    <row r="52" spans="2:5" hidden="1">
      <c r="B52" s="14"/>
      <c r="C52" s="14"/>
      <c r="D52" s="14"/>
      <c r="E52" s="14"/>
    </row>
    <row r="53" spans="2:5" hidden="1">
      <c r="B53" s="14"/>
      <c r="C53" s="14"/>
      <c r="D53" s="14"/>
      <c r="E53" s="14"/>
    </row>
    <row r="54" spans="2:5" hidden="1">
      <c r="B54" s="14"/>
      <c r="C54" s="14"/>
      <c r="D54" s="14"/>
      <c r="E54" s="14"/>
    </row>
    <row r="55" spans="2:5" hidden="1">
      <c r="B55" s="14"/>
      <c r="C55" s="14"/>
      <c r="D55" s="14"/>
      <c r="E55" s="14"/>
    </row>
    <row r="56" spans="2:5" hidden="1">
      <c r="B56" s="14"/>
      <c r="C56" s="14"/>
      <c r="D56" s="14"/>
      <c r="E56" s="14"/>
    </row>
    <row r="57" spans="2:5" hidden="1">
      <c r="B57" s="14"/>
      <c r="C57" s="14"/>
      <c r="D57" s="14"/>
      <c r="E57" s="14"/>
    </row>
    <row r="58" spans="2:5" hidden="1">
      <c r="B58" s="14"/>
      <c r="C58" s="14"/>
      <c r="D58" s="14"/>
      <c r="E58" s="14"/>
    </row>
    <row r="59" spans="2:5" hidden="1">
      <c r="B59" s="14"/>
      <c r="C59" s="14"/>
      <c r="D59" s="14"/>
      <c r="E59" s="14"/>
    </row>
    <row r="60" spans="2:5" hidden="1">
      <c r="B60" s="14"/>
      <c r="C60" s="14"/>
      <c r="D60" s="14"/>
      <c r="E60" s="14"/>
    </row>
    <row r="61" spans="2:5" hidden="1">
      <c r="B61" s="14"/>
      <c r="C61" s="14"/>
      <c r="D61" s="14"/>
      <c r="E61" s="14"/>
    </row>
    <row r="62" spans="2:5" hidden="1">
      <c r="B62" s="14"/>
      <c r="C62" s="14"/>
      <c r="D62" s="14"/>
      <c r="E62" s="14"/>
    </row>
    <row r="63" spans="2:5" hidden="1">
      <c r="B63" s="14"/>
      <c r="C63" s="14"/>
      <c r="D63" s="14"/>
      <c r="E63" s="14"/>
    </row>
    <row r="64" spans="2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39"/>
  <sheetViews>
    <sheetView rightToLeft="1" workbookViewId="0">
      <selection activeCell="A7" sqref="A7"/>
    </sheetView>
  </sheetViews>
  <sheetFormatPr defaultColWidth="0" defaultRowHeight="18" zeroHeight="1"/>
  <cols>
    <col min="1" max="1" width="46.5703125" style="13" customWidth="1"/>
    <col min="2" max="2" width="14.855468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7.85546875" style="14" bestFit="1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6" width="1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  <c r="H3" s="70"/>
    </row>
    <row r="4" spans="1:61">
      <c r="A4" s="2" t="s">
        <v>3</v>
      </c>
    </row>
    <row r="5" spans="1:61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  <c r="BI5" s="16"/>
    </row>
    <row r="6" spans="1:61" ht="26.25" customHeight="1">
      <c r="A6" s="95" t="s">
        <v>90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E6" s="16"/>
      <c r="BI6" s="16"/>
    </row>
    <row r="7" spans="1:61" s="16" customFormat="1" ht="20.25">
      <c r="A7" s="40" t="s">
        <v>47</v>
      </c>
      <c r="B7" s="41" t="s">
        <v>48</v>
      </c>
      <c r="C7" s="98" t="s">
        <v>69</v>
      </c>
      <c r="D7" s="98" t="s">
        <v>82</v>
      </c>
      <c r="E7" s="98" t="s">
        <v>49</v>
      </c>
      <c r="F7" s="98" t="s">
        <v>83</v>
      </c>
      <c r="G7" s="98" t="s">
        <v>52</v>
      </c>
      <c r="H7" s="88" t="s">
        <v>186</v>
      </c>
      <c r="I7" s="88" t="s">
        <v>187</v>
      </c>
      <c r="J7" s="88" t="s">
        <v>191</v>
      </c>
      <c r="K7" s="88" t="s">
        <v>55</v>
      </c>
      <c r="L7" s="88" t="s">
        <v>72</v>
      </c>
      <c r="M7" s="88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f>H11+H50</f>
        <v>6243948.3300000001</v>
      </c>
      <c r="I10" s="7"/>
      <c r="J10" s="63">
        <v>430.20373499999999</v>
      </c>
      <c r="K10" s="63">
        <v>537320.24116057472</v>
      </c>
      <c r="L10" s="7"/>
      <c r="M10" s="64">
        <v>1</v>
      </c>
      <c r="N10" s="64">
        <v>0.54410000000000003</v>
      </c>
      <c r="BE10" s="14"/>
      <c r="BF10" s="16"/>
      <c r="BG10" s="14"/>
      <c r="BI10" s="14"/>
    </row>
    <row r="11" spans="1:61">
      <c r="A11" s="67" t="s">
        <v>203</v>
      </c>
      <c r="D11" s="14"/>
      <c r="E11" s="14"/>
      <c r="F11" s="14"/>
      <c r="H11" s="69">
        <f>H12+H26+H37+H48</f>
        <v>5070263.33</v>
      </c>
      <c r="J11" s="69">
        <v>272.96426000000002</v>
      </c>
      <c r="K11" s="69">
        <v>139785.27917840568</v>
      </c>
      <c r="M11" s="68">
        <v>0.26019999999999999</v>
      </c>
      <c r="N11" s="68">
        <v>0.1416</v>
      </c>
    </row>
    <row r="12" spans="1:61">
      <c r="A12" s="67" t="s">
        <v>266</v>
      </c>
      <c r="D12" s="14"/>
      <c r="E12" s="14"/>
      <c r="F12" s="14"/>
      <c r="H12" s="69">
        <f>SUM(H13:H25)</f>
        <v>3201537</v>
      </c>
      <c r="J12" s="69">
        <v>180.43026</v>
      </c>
      <c r="K12" s="69">
        <v>90984.624629125683</v>
      </c>
      <c r="M12" s="68">
        <v>0.16930000000000001</v>
      </c>
      <c r="N12" s="68">
        <v>9.2100000000000001E-2</v>
      </c>
    </row>
    <row r="13" spans="1:61">
      <c r="A13" t="s">
        <v>269</v>
      </c>
      <c r="B13" s="71">
        <v>11415710</v>
      </c>
      <c r="C13" t="s">
        <v>99</v>
      </c>
      <c r="D13" t="s">
        <v>122</v>
      </c>
      <c r="E13" t="s">
        <v>267</v>
      </c>
      <c r="F13" t="s">
        <v>268</v>
      </c>
      <c r="G13" t="s">
        <v>101</v>
      </c>
      <c r="H13" s="65">
        <v>118000</v>
      </c>
      <c r="I13" s="65">
        <v>3064.9453559322033</v>
      </c>
      <c r="J13" s="65">
        <v>0</v>
      </c>
      <c r="K13" s="65">
        <v>3616.6355199999998</v>
      </c>
      <c r="L13" s="66">
        <v>5.9999999999999995E-4</v>
      </c>
      <c r="M13" s="66">
        <v>7.4999999999999997E-3</v>
      </c>
      <c r="N13" s="66">
        <v>4.1000000000000003E-3</v>
      </c>
    </row>
    <row r="14" spans="1:61">
      <c r="A14" t="s">
        <v>270</v>
      </c>
      <c r="B14" t="s">
        <v>271</v>
      </c>
      <c r="C14" t="s">
        <v>99</v>
      </c>
      <c r="D14" t="s">
        <v>122</v>
      </c>
      <c r="E14" t="s">
        <v>272</v>
      </c>
      <c r="F14" t="s">
        <v>273</v>
      </c>
      <c r="G14" t="s">
        <v>101</v>
      </c>
      <c r="H14" s="65">
        <v>10000</v>
      </c>
      <c r="I14" s="65">
        <v>47270</v>
      </c>
      <c r="J14" s="65">
        <v>0</v>
      </c>
      <c r="K14" s="65">
        <v>4727</v>
      </c>
      <c r="L14" s="66">
        <v>2.0000000000000001E-4</v>
      </c>
      <c r="M14" s="66">
        <v>8.8000000000000005E-3</v>
      </c>
      <c r="N14" s="66">
        <v>4.7999999999999996E-3</v>
      </c>
    </row>
    <row r="15" spans="1:61">
      <c r="A15" t="s">
        <v>274</v>
      </c>
      <c r="B15" t="s">
        <v>275</v>
      </c>
      <c r="C15" t="s">
        <v>99</v>
      </c>
      <c r="D15" t="s">
        <v>122</v>
      </c>
      <c r="E15" t="s">
        <v>276</v>
      </c>
      <c r="F15" t="s">
        <v>277</v>
      </c>
      <c r="G15" t="s">
        <v>101</v>
      </c>
      <c r="H15" s="65">
        <v>35000</v>
      </c>
      <c r="I15" s="65">
        <v>9313</v>
      </c>
      <c r="J15" s="65">
        <v>0</v>
      </c>
      <c r="K15" s="65">
        <v>3259.55</v>
      </c>
      <c r="L15" s="66">
        <v>2.9999999999999997E-4</v>
      </c>
      <c r="M15" s="66">
        <v>6.1000000000000004E-3</v>
      </c>
      <c r="N15" s="66">
        <v>3.3E-3</v>
      </c>
    </row>
    <row r="16" spans="1:61">
      <c r="A16" t="s">
        <v>278</v>
      </c>
      <c r="B16" t="s">
        <v>279</v>
      </c>
      <c r="C16" t="s">
        <v>99</v>
      </c>
      <c r="D16" t="s">
        <v>122</v>
      </c>
      <c r="E16" t="s">
        <v>280</v>
      </c>
      <c r="F16" t="s">
        <v>277</v>
      </c>
      <c r="G16" t="s">
        <v>101</v>
      </c>
      <c r="H16" s="65">
        <v>435000</v>
      </c>
      <c r="I16" s="65">
        <v>1389</v>
      </c>
      <c r="J16" s="65">
        <v>0</v>
      </c>
      <c r="K16" s="65">
        <v>6042.15</v>
      </c>
      <c r="L16" s="66">
        <v>4.0000000000000002E-4</v>
      </c>
      <c r="M16" s="66">
        <v>1.12E-2</v>
      </c>
      <c r="N16" s="66">
        <v>6.1000000000000004E-3</v>
      </c>
    </row>
    <row r="17" spans="1:14">
      <c r="A17" t="s">
        <v>281</v>
      </c>
      <c r="B17" t="s">
        <v>282</v>
      </c>
      <c r="C17" t="s">
        <v>99</v>
      </c>
      <c r="D17" t="s">
        <v>122</v>
      </c>
      <c r="E17" t="s">
        <v>283</v>
      </c>
      <c r="F17" t="s">
        <v>277</v>
      </c>
      <c r="G17" t="s">
        <v>101</v>
      </c>
      <c r="H17" s="65">
        <v>590000</v>
      </c>
      <c r="I17" s="65">
        <v>2200</v>
      </c>
      <c r="J17" s="65">
        <v>0</v>
      </c>
      <c r="K17" s="65">
        <v>12980</v>
      </c>
      <c r="L17" s="66">
        <v>4.0000000000000002E-4</v>
      </c>
      <c r="M17" s="66">
        <v>2.4199999999999999E-2</v>
      </c>
      <c r="N17" s="66">
        <v>1.3100000000000001E-2</v>
      </c>
    </row>
    <row r="18" spans="1:14">
      <c r="A18" t="s">
        <v>284</v>
      </c>
      <c r="B18" t="s">
        <v>285</v>
      </c>
      <c r="C18" t="s">
        <v>99</v>
      </c>
      <c r="D18" t="s">
        <v>122</v>
      </c>
      <c r="E18" t="s">
        <v>286</v>
      </c>
      <c r="F18" t="s">
        <v>277</v>
      </c>
      <c r="G18" t="s">
        <v>101</v>
      </c>
      <c r="H18" s="65">
        <v>495750</v>
      </c>
      <c r="I18" s="65">
        <v>2598</v>
      </c>
      <c r="J18" s="65">
        <v>0</v>
      </c>
      <c r="K18" s="65">
        <v>12879.584999999999</v>
      </c>
      <c r="L18" s="66">
        <v>4.0000000000000002E-4</v>
      </c>
      <c r="M18" s="66">
        <v>2.4E-2</v>
      </c>
      <c r="N18" s="66">
        <v>1.2999999999999999E-2</v>
      </c>
    </row>
    <row r="19" spans="1:14">
      <c r="A19" t="s">
        <v>287</v>
      </c>
      <c r="B19" t="s">
        <v>288</v>
      </c>
      <c r="C19" t="s">
        <v>99</v>
      </c>
      <c r="D19" t="s">
        <v>122</v>
      </c>
      <c r="E19" t="s">
        <v>289</v>
      </c>
      <c r="F19" t="s">
        <v>290</v>
      </c>
      <c r="G19" t="s">
        <v>101</v>
      </c>
      <c r="H19" s="65">
        <v>360000</v>
      </c>
      <c r="I19" s="65">
        <v>1957</v>
      </c>
      <c r="J19" s="65">
        <v>0</v>
      </c>
      <c r="K19" s="65">
        <v>7045.2</v>
      </c>
      <c r="L19" s="66">
        <v>2.9999999999999997E-4</v>
      </c>
      <c r="M19" s="66">
        <v>1.3100000000000001E-2</v>
      </c>
      <c r="N19" s="66">
        <v>7.1000000000000004E-3</v>
      </c>
    </row>
    <row r="20" spans="1:14">
      <c r="A20" t="s">
        <v>291</v>
      </c>
      <c r="B20" t="s">
        <v>292</v>
      </c>
      <c r="C20" t="s">
        <v>99</v>
      </c>
      <c r="D20" t="s">
        <v>122</v>
      </c>
      <c r="E20" t="s">
        <v>293</v>
      </c>
      <c r="F20" t="s">
        <v>294</v>
      </c>
      <c r="G20" t="s">
        <v>101</v>
      </c>
      <c r="H20" s="65">
        <v>383910</v>
      </c>
      <c r="I20" s="65">
        <v>2748</v>
      </c>
      <c r="J20" s="65">
        <v>0</v>
      </c>
      <c r="K20" s="65">
        <v>10549.846799999999</v>
      </c>
      <c r="L20" s="66">
        <v>1.4E-3</v>
      </c>
      <c r="M20" s="66">
        <v>1.9599999999999999E-2</v>
      </c>
      <c r="N20" s="66">
        <v>1.0699999999999999E-2</v>
      </c>
    </row>
    <row r="21" spans="1:14">
      <c r="A21" t="s">
        <v>295</v>
      </c>
      <c r="B21" t="s">
        <v>296</v>
      </c>
      <c r="C21" t="s">
        <v>99</v>
      </c>
      <c r="D21" t="s">
        <v>122</v>
      </c>
      <c r="E21" t="s">
        <v>297</v>
      </c>
      <c r="F21" t="s">
        <v>298</v>
      </c>
      <c r="G21" t="s">
        <v>101</v>
      </c>
      <c r="H21" s="65">
        <v>244227</v>
      </c>
      <c r="I21" s="65">
        <v>2415</v>
      </c>
      <c r="J21" s="65">
        <v>47.930259999999997</v>
      </c>
      <c r="K21" s="65">
        <v>5946.0123100000001</v>
      </c>
      <c r="L21" s="66">
        <v>6.9999999999999999E-4</v>
      </c>
      <c r="M21" s="66">
        <v>1.11E-2</v>
      </c>
      <c r="N21" s="66">
        <v>6.0000000000000001E-3</v>
      </c>
    </row>
    <row r="22" spans="1:14">
      <c r="A22" t="s">
        <v>299</v>
      </c>
      <c r="B22" t="s">
        <v>300</v>
      </c>
      <c r="C22" t="s">
        <v>99</v>
      </c>
      <c r="D22" t="s">
        <v>122</v>
      </c>
      <c r="E22" t="s">
        <v>301</v>
      </c>
      <c r="F22" t="s">
        <v>302</v>
      </c>
      <c r="G22" t="s">
        <v>101</v>
      </c>
      <c r="H22" s="65">
        <v>265000</v>
      </c>
      <c r="I22" s="65">
        <v>4292</v>
      </c>
      <c r="J22" s="65">
        <v>132.5</v>
      </c>
      <c r="K22" s="65">
        <v>11506.3</v>
      </c>
      <c r="L22" s="66">
        <v>1.5E-3</v>
      </c>
      <c r="M22" s="66">
        <v>2.1399999999999999E-2</v>
      </c>
      <c r="N22" s="66">
        <v>1.17E-2</v>
      </c>
    </row>
    <row r="23" spans="1:14">
      <c r="A23" t="s">
        <v>303</v>
      </c>
      <c r="B23" t="s">
        <v>304</v>
      </c>
      <c r="C23" t="s">
        <v>99</v>
      </c>
      <c r="D23" t="s">
        <v>122</v>
      </c>
      <c r="E23" t="s">
        <v>305</v>
      </c>
      <c r="F23" t="s">
        <v>302</v>
      </c>
      <c r="G23" t="s">
        <v>101</v>
      </c>
      <c r="H23" s="65">
        <v>222000</v>
      </c>
      <c r="I23" s="65">
        <v>1786</v>
      </c>
      <c r="J23" s="65">
        <v>0</v>
      </c>
      <c r="K23" s="65">
        <v>3964.92</v>
      </c>
      <c r="L23" s="66">
        <v>5.0000000000000001E-4</v>
      </c>
      <c r="M23" s="66">
        <v>7.4000000000000003E-3</v>
      </c>
      <c r="N23" s="66">
        <v>4.0000000000000001E-3</v>
      </c>
    </row>
    <row r="24" spans="1:14">
      <c r="A24" t="s">
        <v>306</v>
      </c>
      <c r="B24" t="s">
        <v>307</v>
      </c>
      <c r="C24" t="s">
        <v>99</v>
      </c>
      <c r="D24" t="s">
        <v>122</v>
      </c>
      <c r="E24" t="s">
        <v>308</v>
      </c>
      <c r="F24" t="s">
        <v>302</v>
      </c>
      <c r="G24" t="s">
        <v>101</v>
      </c>
      <c r="H24" s="65">
        <v>16300</v>
      </c>
      <c r="I24" s="65">
        <v>18630</v>
      </c>
      <c r="J24" s="65">
        <v>0</v>
      </c>
      <c r="K24" s="65">
        <v>3036.69</v>
      </c>
      <c r="L24" s="66">
        <v>2.9999999999999997E-4</v>
      </c>
      <c r="M24" s="66">
        <v>5.7000000000000002E-3</v>
      </c>
      <c r="N24" s="66">
        <v>3.0999999999999999E-3</v>
      </c>
    </row>
    <row r="25" spans="1:14">
      <c r="A25" t="s">
        <v>309</v>
      </c>
      <c r="B25" t="s">
        <v>310</v>
      </c>
      <c r="C25" t="s">
        <v>99</v>
      </c>
      <c r="D25" t="s">
        <v>122</v>
      </c>
      <c r="E25" t="s">
        <v>311</v>
      </c>
      <c r="F25" t="s">
        <v>302</v>
      </c>
      <c r="G25" t="s">
        <v>101</v>
      </c>
      <c r="H25" s="65">
        <v>26350</v>
      </c>
      <c r="I25" s="65">
        <v>20610</v>
      </c>
      <c r="J25" s="65">
        <v>0</v>
      </c>
      <c r="K25" s="65">
        <v>5430.7349999999997</v>
      </c>
      <c r="L25" s="66">
        <v>2.0000000000000001E-4</v>
      </c>
      <c r="M25" s="66">
        <v>1.01E-2</v>
      </c>
      <c r="N25" s="66">
        <v>5.4999999999999997E-3</v>
      </c>
    </row>
    <row r="26" spans="1:14">
      <c r="A26" s="67" t="s">
        <v>312</v>
      </c>
      <c r="D26" s="14"/>
      <c r="E26" s="14"/>
      <c r="F26" s="14"/>
      <c r="H26" s="69">
        <v>1186190.6200000001</v>
      </c>
      <c r="J26" s="69">
        <v>53.024320000000003</v>
      </c>
      <c r="K26" s="69">
        <v>40410.761157599998</v>
      </c>
      <c r="M26" s="68">
        <v>7.5200000000000003E-2</v>
      </c>
      <c r="N26" s="68">
        <v>4.0899999999999999E-2</v>
      </c>
    </row>
    <row r="27" spans="1:14">
      <c r="A27" t="s">
        <v>313</v>
      </c>
      <c r="B27" t="s">
        <v>314</v>
      </c>
      <c r="C27" t="s">
        <v>99</v>
      </c>
      <c r="D27" t="s">
        <v>122</v>
      </c>
      <c r="E27" t="s">
        <v>315</v>
      </c>
      <c r="F27" t="s">
        <v>100</v>
      </c>
      <c r="G27" t="s">
        <v>101</v>
      </c>
      <c r="H27" s="65">
        <v>23750</v>
      </c>
      <c r="I27" s="65">
        <v>38090</v>
      </c>
      <c r="J27" s="65">
        <v>0</v>
      </c>
      <c r="K27" s="65">
        <v>9046.375</v>
      </c>
      <c r="L27" s="66">
        <v>1.8E-3</v>
      </c>
      <c r="M27" s="66">
        <v>1.6799999999999999E-2</v>
      </c>
      <c r="N27" s="66">
        <v>9.1999999999999998E-3</v>
      </c>
    </row>
    <row r="28" spans="1:14">
      <c r="A28" t="s">
        <v>316</v>
      </c>
      <c r="B28" t="s">
        <v>317</v>
      </c>
      <c r="C28" t="s">
        <v>99</v>
      </c>
      <c r="D28" t="s">
        <v>122</v>
      </c>
      <c r="E28" t="s">
        <v>318</v>
      </c>
      <c r="F28" t="s">
        <v>262</v>
      </c>
      <c r="G28" t="s">
        <v>101</v>
      </c>
      <c r="H28" s="65">
        <v>9700</v>
      </c>
      <c r="I28" s="65">
        <v>5855</v>
      </c>
      <c r="J28" s="65">
        <v>0</v>
      </c>
      <c r="K28" s="65">
        <v>567.93499999999995</v>
      </c>
      <c r="L28" s="66">
        <v>4.0000000000000002E-4</v>
      </c>
      <c r="M28" s="66">
        <v>1.1000000000000001E-3</v>
      </c>
      <c r="N28" s="66">
        <v>5.9999999999999995E-4</v>
      </c>
    </row>
    <row r="29" spans="1:14">
      <c r="A29" t="s">
        <v>319</v>
      </c>
      <c r="B29" t="s">
        <v>320</v>
      </c>
      <c r="C29" t="s">
        <v>99</v>
      </c>
      <c r="D29" t="s">
        <v>122</v>
      </c>
      <c r="E29" t="s">
        <v>321</v>
      </c>
      <c r="F29" t="s">
        <v>294</v>
      </c>
      <c r="G29" t="s">
        <v>101</v>
      </c>
      <c r="H29" s="65">
        <v>225500</v>
      </c>
      <c r="I29" s="65">
        <v>4080</v>
      </c>
      <c r="J29" s="65">
        <v>0</v>
      </c>
      <c r="K29" s="65">
        <v>9200.4</v>
      </c>
      <c r="L29" s="66">
        <v>2.3999999999999998E-3</v>
      </c>
      <c r="M29" s="66">
        <v>1.7100000000000001E-2</v>
      </c>
      <c r="N29" s="66">
        <v>9.2999999999999992E-3</v>
      </c>
    </row>
    <row r="30" spans="1:14">
      <c r="A30" t="s">
        <v>322</v>
      </c>
      <c r="B30" t="s">
        <v>323</v>
      </c>
      <c r="C30" t="s">
        <v>99</v>
      </c>
      <c r="D30" t="s">
        <v>122</v>
      </c>
      <c r="E30" t="s">
        <v>324</v>
      </c>
      <c r="F30" t="s">
        <v>294</v>
      </c>
      <c r="G30" t="s">
        <v>101</v>
      </c>
      <c r="H30" s="65">
        <v>240000</v>
      </c>
      <c r="I30" s="65">
        <v>1486</v>
      </c>
      <c r="J30" s="65">
        <v>0</v>
      </c>
      <c r="K30" s="65">
        <v>3566.4</v>
      </c>
      <c r="L30" s="66">
        <v>1.6000000000000001E-3</v>
      </c>
      <c r="M30" s="66">
        <v>6.6E-3</v>
      </c>
      <c r="N30" s="66">
        <v>3.5999999999999999E-3</v>
      </c>
    </row>
    <row r="31" spans="1:14">
      <c r="A31" t="s">
        <v>325</v>
      </c>
      <c r="B31" t="s">
        <v>326</v>
      </c>
      <c r="C31" t="s">
        <v>99</v>
      </c>
      <c r="D31" t="s">
        <v>122</v>
      </c>
      <c r="E31" t="s">
        <v>327</v>
      </c>
      <c r="F31" t="s">
        <v>294</v>
      </c>
      <c r="G31" t="s">
        <v>101</v>
      </c>
      <c r="H31" s="65">
        <v>11200</v>
      </c>
      <c r="I31" s="65">
        <v>21710</v>
      </c>
      <c r="J31" s="65">
        <v>0</v>
      </c>
      <c r="K31" s="65">
        <v>2431.52</v>
      </c>
      <c r="L31" s="66">
        <v>8.0000000000000004E-4</v>
      </c>
      <c r="M31" s="66">
        <v>4.4999999999999997E-3</v>
      </c>
      <c r="N31" s="66">
        <v>2.5000000000000001E-3</v>
      </c>
    </row>
    <row r="32" spans="1:14">
      <c r="A32" t="s">
        <v>328</v>
      </c>
      <c r="B32" t="s">
        <v>329</v>
      </c>
      <c r="C32" t="s">
        <v>99</v>
      </c>
      <c r="D32" t="s">
        <v>122</v>
      </c>
      <c r="E32" t="s">
        <v>330</v>
      </c>
      <c r="F32" t="s">
        <v>298</v>
      </c>
      <c r="G32" t="s">
        <v>101</v>
      </c>
      <c r="H32" s="65">
        <v>272750</v>
      </c>
      <c r="I32" s="65">
        <v>1651</v>
      </c>
      <c r="J32" s="65">
        <v>19.114319999999999</v>
      </c>
      <c r="K32" s="65">
        <v>4522.2168199999996</v>
      </c>
      <c r="L32" s="66">
        <v>2.5000000000000001E-3</v>
      </c>
      <c r="M32" s="66">
        <v>8.3999999999999995E-3</v>
      </c>
      <c r="N32" s="66">
        <v>4.5999999999999999E-3</v>
      </c>
    </row>
    <row r="33" spans="1:14">
      <c r="A33" t="s">
        <v>331</v>
      </c>
      <c r="B33" t="s">
        <v>332</v>
      </c>
      <c r="C33" t="s">
        <v>99</v>
      </c>
      <c r="D33" t="s">
        <v>122</v>
      </c>
      <c r="E33" t="s">
        <v>333</v>
      </c>
      <c r="F33" t="s">
        <v>302</v>
      </c>
      <c r="G33" t="s">
        <v>101</v>
      </c>
      <c r="H33" s="65">
        <v>12191</v>
      </c>
      <c r="I33" s="65">
        <v>7370</v>
      </c>
      <c r="J33" s="65">
        <v>0</v>
      </c>
      <c r="K33" s="65">
        <v>898.47670000000005</v>
      </c>
      <c r="L33" s="66">
        <v>8.0000000000000004E-4</v>
      </c>
      <c r="M33" s="66">
        <v>1.6999999999999999E-3</v>
      </c>
      <c r="N33" s="66">
        <v>8.9999999999999998E-4</v>
      </c>
    </row>
    <row r="34" spans="1:14">
      <c r="A34" t="s">
        <v>334</v>
      </c>
      <c r="B34" t="s">
        <v>335</v>
      </c>
      <c r="C34" t="s">
        <v>99</v>
      </c>
      <c r="D34" t="s">
        <v>122</v>
      </c>
      <c r="E34" t="s">
        <v>336</v>
      </c>
      <c r="F34" t="s">
        <v>302</v>
      </c>
      <c r="G34" t="s">
        <v>101</v>
      </c>
      <c r="H34" s="65">
        <v>308000</v>
      </c>
      <c r="I34" s="65">
        <v>1545</v>
      </c>
      <c r="J34" s="65">
        <v>0</v>
      </c>
      <c r="K34" s="65">
        <v>4758.6000000000004</v>
      </c>
      <c r="L34" s="66">
        <v>1.6999999999999999E-3</v>
      </c>
      <c r="M34" s="66">
        <v>8.8999999999999999E-3</v>
      </c>
      <c r="N34" s="66">
        <v>4.7999999999999996E-3</v>
      </c>
    </row>
    <row r="35" spans="1:14">
      <c r="A35" t="s">
        <v>337</v>
      </c>
      <c r="B35" t="s">
        <v>338</v>
      </c>
      <c r="C35" t="s">
        <v>99</v>
      </c>
      <c r="D35" t="s">
        <v>122</v>
      </c>
      <c r="E35" t="s">
        <v>339</v>
      </c>
      <c r="F35" t="s">
        <v>340</v>
      </c>
      <c r="G35" t="s">
        <v>101</v>
      </c>
      <c r="H35" s="65">
        <v>30200</v>
      </c>
      <c r="I35" s="65">
        <v>15820</v>
      </c>
      <c r="J35" s="65">
        <v>33.909999999999997</v>
      </c>
      <c r="K35" s="65">
        <v>4811.55</v>
      </c>
      <c r="L35" s="66">
        <v>1.2999999999999999E-3</v>
      </c>
      <c r="M35" s="66">
        <v>8.9999999999999993E-3</v>
      </c>
      <c r="N35" s="66">
        <v>4.8999999999999998E-3</v>
      </c>
    </row>
    <row r="36" spans="1:14">
      <c r="A36" t="s">
        <v>341</v>
      </c>
      <c r="B36" t="s">
        <v>342</v>
      </c>
      <c r="C36" t="s">
        <v>99</v>
      </c>
      <c r="D36" t="s">
        <v>122</v>
      </c>
      <c r="E36" t="s">
        <v>343</v>
      </c>
      <c r="F36" t="s">
        <v>344</v>
      </c>
      <c r="G36" t="s">
        <v>101</v>
      </c>
      <c r="H36" s="65">
        <v>52899.62</v>
      </c>
      <c r="I36" s="65">
        <v>1148</v>
      </c>
      <c r="J36" s="65">
        <v>0</v>
      </c>
      <c r="K36" s="65">
        <v>607.28763760000004</v>
      </c>
      <c r="L36" s="66">
        <v>2.9999999999999997E-4</v>
      </c>
      <c r="M36" s="66">
        <v>1.1000000000000001E-3</v>
      </c>
      <c r="N36" s="66">
        <v>5.9999999999999995E-4</v>
      </c>
    </row>
    <row r="37" spans="1:14">
      <c r="A37" s="67" t="s">
        <v>345</v>
      </c>
      <c r="D37" s="14"/>
      <c r="E37" s="14"/>
      <c r="F37" s="14"/>
      <c r="H37" s="69">
        <v>682535.71</v>
      </c>
      <c r="J37" s="69">
        <v>39.509680000000003</v>
      </c>
      <c r="K37" s="69">
        <v>8389.8933916799997</v>
      </c>
      <c r="M37" s="68">
        <v>1.5599999999999999E-2</v>
      </c>
      <c r="N37" s="68">
        <v>8.5000000000000006E-3</v>
      </c>
    </row>
    <row r="38" spans="1:14">
      <c r="A38" t="s">
        <v>346</v>
      </c>
      <c r="B38" t="s">
        <v>347</v>
      </c>
      <c r="C38" t="s">
        <v>99</v>
      </c>
      <c r="D38" t="s">
        <v>122</v>
      </c>
      <c r="E38" t="s">
        <v>348</v>
      </c>
      <c r="F38" t="s">
        <v>100</v>
      </c>
      <c r="G38" t="s">
        <v>101</v>
      </c>
      <c r="H38" s="65">
        <v>20000</v>
      </c>
      <c r="I38" s="65">
        <v>5054</v>
      </c>
      <c r="J38" s="65">
        <v>0</v>
      </c>
      <c r="K38" s="65">
        <v>1010.8</v>
      </c>
      <c r="L38" s="66">
        <v>8.0000000000000004E-4</v>
      </c>
      <c r="M38" s="66">
        <v>1.9E-3</v>
      </c>
      <c r="N38" s="66">
        <v>1E-3</v>
      </c>
    </row>
    <row r="39" spans="1:14">
      <c r="A39" t="s">
        <v>349</v>
      </c>
      <c r="B39" t="s">
        <v>350</v>
      </c>
      <c r="C39" t="s">
        <v>99</v>
      </c>
      <c r="D39" t="s">
        <v>122</v>
      </c>
      <c r="E39" t="s">
        <v>351</v>
      </c>
      <c r="F39" t="s">
        <v>352</v>
      </c>
      <c r="G39" t="s">
        <v>101</v>
      </c>
      <c r="H39" s="65">
        <v>16800</v>
      </c>
      <c r="I39" s="65">
        <v>5820</v>
      </c>
      <c r="J39" s="65">
        <v>0</v>
      </c>
      <c r="K39" s="65">
        <v>977.76</v>
      </c>
      <c r="L39" s="66">
        <v>5.0000000000000001E-4</v>
      </c>
      <c r="M39" s="66">
        <v>1.8E-3</v>
      </c>
      <c r="N39" s="66">
        <v>1E-3</v>
      </c>
    </row>
    <row r="40" spans="1:14">
      <c r="A40" t="s">
        <v>353</v>
      </c>
      <c r="B40" t="s">
        <v>354</v>
      </c>
      <c r="C40" t="s">
        <v>99</v>
      </c>
      <c r="D40" t="s">
        <v>122</v>
      </c>
      <c r="E40" t="s">
        <v>355</v>
      </c>
      <c r="F40" t="s">
        <v>352</v>
      </c>
      <c r="G40" t="s">
        <v>101</v>
      </c>
      <c r="H40" s="65">
        <v>154285.71</v>
      </c>
      <c r="I40" s="65">
        <v>60.8</v>
      </c>
      <c r="J40" s="65">
        <v>0</v>
      </c>
      <c r="K40" s="65">
        <v>93.805711680000002</v>
      </c>
      <c r="L40" s="66">
        <v>1E-3</v>
      </c>
      <c r="M40" s="66">
        <v>2.0000000000000001E-4</v>
      </c>
      <c r="N40" s="66">
        <v>1E-4</v>
      </c>
    </row>
    <row r="41" spans="1:14">
      <c r="A41" t="s">
        <v>356</v>
      </c>
      <c r="B41" t="s">
        <v>357</v>
      </c>
      <c r="C41" t="s">
        <v>99</v>
      </c>
      <c r="D41" t="s">
        <v>122</v>
      </c>
      <c r="E41" t="s">
        <v>358</v>
      </c>
      <c r="F41" t="s">
        <v>359</v>
      </c>
      <c r="G41" t="s">
        <v>101</v>
      </c>
      <c r="H41" s="65">
        <v>95000</v>
      </c>
      <c r="I41" s="65">
        <v>435.4</v>
      </c>
      <c r="J41" s="65">
        <v>0</v>
      </c>
      <c r="K41" s="65">
        <v>413.63</v>
      </c>
      <c r="L41" s="66">
        <v>1.1000000000000001E-3</v>
      </c>
      <c r="M41" s="66">
        <v>8.0000000000000004E-4</v>
      </c>
      <c r="N41" s="66">
        <v>4.0000000000000002E-4</v>
      </c>
    </row>
    <row r="42" spans="1:14">
      <c r="A42" t="s">
        <v>360</v>
      </c>
      <c r="B42" t="s">
        <v>361</v>
      </c>
      <c r="C42" t="s">
        <v>99</v>
      </c>
      <c r="D42" t="s">
        <v>122</v>
      </c>
      <c r="E42" t="s">
        <v>362</v>
      </c>
      <c r="F42" t="s">
        <v>363</v>
      </c>
      <c r="G42" t="s">
        <v>101</v>
      </c>
      <c r="H42" s="65">
        <v>8700</v>
      </c>
      <c r="I42" s="65">
        <v>3773</v>
      </c>
      <c r="J42" s="65">
        <v>0</v>
      </c>
      <c r="K42" s="65">
        <v>328.25099999999998</v>
      </c>
      <c r="L42" s="66">
        <v>8.9999999999999998E-4</v>
      </c>
      <c r="M42" s="66">
        <v>5.9999999999999995E-4</v>
      </c>
      <c r="N42" s="66">
        <v>2.9999999999999997E-4</v>
      </c>
    </row>
    <row r="43" spans="1:14">
      <c r="A43" t="s">
        <v>364</v>
      </c>
      <c r="B43" t="s">
        <v>365</v>
      </c>
      <c r="C43" t="s">
        <v>99</v>
      </c>
      <c r="D43" t="s">
        <v>122</v>
      </c>
      <c r="E43" t="s">
        <v>366</v>
      </c>
      <c r="F43" t="s">
        <v>302</v>
      </c>
      <c r="G43" t="s">
        <v>101</v>
      </c>
      <c r="H43" s="65">
        <v>23750</v>
      </c>
      <c r="I43" s="65">
        <v>13520</v>
      </c>
      <c r="J43" s="65">
        <v>0</v>
      </c>
      <c r="K43" s="65">
        <v>3211</v>
      </c>
      <c r="L43" s="66">
        <v>1.1000000000000001E-3</v>
      </c>
      <c r="M43" s="66">
        <v>6.0000000000000001E-3</v>
      </c>
      <c r="N43" s="66">
        <v>3.3E-3</v>
      </c>
    </row>
    <row r="44" spans="1:14">
      <c r="A44" t="s">
        <v>367</v>
      </c>
      <c r="B44" t="s">
        <v>368</v>
      </c>
      <c r="C44" t="s">
        <v>99</v>
      </c>
      <c r="D44" t="s">
        <v>122</v>
      </c>
      <c r="E44" t="s">
        <v>369</v>
      </c>
      <c r="F44" t="s">
        <v>370</v>
      </c>
      <c r="G44" t="s">
        <v>101</v>
      </c>
      <c r="H44" s="65">
        <v>175000</v>
      </c>
      <c r="I44" s="65">
        <v>86.9</v>
      </c>
      <c r="J44" s="65">
        <v>0</v>
      </c>
      <c r="K44" s="65">
        <v>152.07499999999999</v>
      </c>
      <c r="L44" s="66">
        <v>1.4E-3</v>
      </c>
      <c r="M44" s="66">
        <v>2.9999999999999997E-4</v>
      </c>
      <c r="N44" s="66">
        <v>2.0000000000000001E-4</v>
      </c>
    </row>
    <row r="45" spans="1:14">
      <c r="A45" t="s">
        <v>371</v>
      </c>
      <c r="B45" t="s">
        <v>372</v>
      </c>
      <c r="C45" t="s">
        <v>99</v>
      </c>
      <c r="D45" t="s">
        <v>122</v>
      </c>
      <c r="E45" t="s">
        <v>373</v>
      </c>
      <c r="F45" t="s">
        <v>370</v>
      </c>
      <c r="G45" t="s">
        <v>101</v>
      </c>
      <c r="H45" s="65">
        <v>126000</v>
      </c>
      <c r="I45" s="65">
        <v>392.2</v>
      </c>
      <c r="J45" s="65">
        <v>0</v>
      </c>
      <c r="K45" s="65">
        <v>494.17200000000003</v>
      </c>
      <c r="L45" s="66">
        <v>1.5E-3</v>
      </c>
      <c r="M45" s="66">
        <v>8.9999999999999998E-4</v>
      </c>
      <c r="N45" s="66">
        <v>5.0000000000000001E-4</v>
      </c>
    </row>
    <row r="46" spans="1:14">
      <c r="A46" t="s">
        <v>374</v>
      </c>
      <c r="B46" t="s">
        <v>375</v>
      </c>
      <c r="C46" t="s">
        <v>99</v>
      </c>
      <c r="D46" t="s">
        <v>122</v>
      </c>
      <c r="E46" t="s">
        <v>376</v>
      </c>
      <c r="F46" t="s">
        <v>344</v>
      </c>
      <c r="G46" t="s">
        <v>101</v>
      </c>
      <c r="H46" s="65">
        <v>47000</v>
      </c>
      <c r="I46" s="65">
        <v>2199</v>
      </c>
      <c r="J46" s="65">
        <v>34.463279999999997</v>
      </c>
      <c r="K46" s="65">
        <v>1067.9932799999999</v>
      </c>
      <c r="L46" s="66">
        <v>1.4E-3</v>
      </c>
      <c r="M46" s="66">
        <v>2E-3</v>
      </c>
      <c r="N46" s="66">
        <v>1.1000000000000001E-3</v>
      </c>
    </row>
    <row r="47" spans="1:14">
      <c r="A47" t="s">
        <v>377</v>
      </c>
      <c r="B47" t="s">
        <v>378</v>
      </c>
      <c r="C47" t="s">
        <v>99</v>
      </c>
      <c r="D47" t="s">
        <v>122</v>
      </c>
      <c r="E47" t="s">
        <v>379</v>
      </c>
      <c r="F47" t="s">
        <v>344</v>
      </c>
      <c r="G47" t="s">
        <v>101</v>
      </c>
      <c r="H47" s="65">
        <v>16000</v>
      </c>
      <c r="I47" s="65">
        <v>3971</v>
      </c>
      <c r="J47" s="65">
        <v>5.0464000000000002</v>
      </c>
      <c r="K47" s="65">
        <v>640.40639999999996</v>
      </c>
      <c r="L47" s="66">
        <v>4.0000000000000002E-4</v>
      </c>
      <c r="M47" s="66">
        <v>1.1999999999999999E-3</v>
      </c>
      <c r="N47" s="66">
        <v>5.9999999999999995E-4</v>
      </c>
    </row>
    <row r="48" spans="1:14">
      <c r="A48" s="67" t="s">
        <v>380</v>
      </c>
      <c r="D48" s="14"/>
      <c r="E48" s="14"/>
      <c r="F48" s="14"/>
      <c r="H48" s="69">
        <v>0</v>
      </c>
      <c r="J48" s="69">
        <v>0</v>
      </c>
      <c r="K48" s="69">
        <v>0</v>
      </c>
      <c r="M48" s="68">
        <v>0</v>
      </c>
      <c r="N48" s="68">
        <v>0</v>
      </c>
    </row>
    <row r="49" spans="1:14">
      <c r="A49" t="s">
        <v>222</v>
      </c>
      <c r="B49" t="s">
        <v>222</v>
      </c>
      <c r="D49" s="14"/>
      <c r="E49" s="14"/>
      <c r="F49" t="s">
        <v>222</v>
      </c>
      <c r="G49" t="s">
        <v>222</v>
      </c>
      <c r="H49" s="65">
        <v>0</v>
      </c>
      <c r="I49" s="65">
        <v>0</v>
      </c>
      <c r="K49" s="65">
        <v>0</v>
      </c>
      <c r="L49" s="66">
        <v>0</v>
      </c>
      <c r="M49" s="66">
        <v>0</v>
      </c>
      <c r="N49" s="66">
        <v>0</v>
      </c>
    </row>
    <row r="50" spans="1:14">
      <c r="A50" s="67" t="s">
        <v>227</v>
      </c>
      <c r="D50" s="14"/>
      <c r="E50" s="14"/>
      <c r="F50" s="14"/>
      <c r="H50" s="69">
        <v>1173685</v>
      </c>
      <c r="J50" s="69">
        <v>157.239475</v>
      </c>
      <c r="K50" s="69">
        <v>397534.96198216901</v>
      </c>
      <c r="M50" s="68">
        <v>0.73980000000000001</v>
      </c>
      <c r="N50" s="68">
        <v>0.40260000000000001</v>
      </c>
    </row>
    <row r="51" spans="1:14">
      <c r="A51" s="67" t="s">
        <v>257</v>
      </c>
      <c r="D51" s="14"/>
      <c r="E51" s="14"/>
      <c r="F51" s="14"/>
      <c r="H51" s="69">
        <v>26189</v>
      </c>
      <c r="J51" s="69">
        <v>0</v>
      </c>
      <c r="K51" s="69">
        <v>14290.98539222</v>
      </c>
      <c r="M51" s="68">
        <v>2.6599999999999999E-2</v>
      </c>
      <c r="N51" s="68">
        <v>1.4500000000000001E-2</v>
      </c>
    </row>
    <row r="52" spans="1:14">
      <c r="A52" t="s">
        <v>381</v>
      </c>
      <c r="B52" t="s">
        <v>382</v>
      </c>
      <c r="C52" t="s">
        <v>383</v>
      </c>
      <c r="D52" t="s">
        <v>384</v>
      </c>
      <c r="E52" t="s">
        <v>385</v>
      </c>
      <c r="F52" t="s">
        <v>386</v>
      </c>
      <c r="G52" t="s">
        <v>105</v>
      </c>
      <c r="H52" s="65">
        <v>18093</v>
      </c>
      <c r="I52" s="65">
        <v>11197</v>
      </c>
      <c r="J52" s="65">
        <v>0</v>
      </c>
      <c r="K52" s="65">
        <v>6754.2612821399998</v>
      </c>
      <c r="L52" s="66">
        <v>1E-4</v>
      </c>
      <c r="M52" s="66">
        <v>1.26E-2</v>
      </c>
      <c r="N52" s="66">
        <v>6.7999999999999996E-3</v>
      </c>
    </row>
    <row r="53" spans="1:14">
      <c r="A53" t="s">
        <v>387</v>
      </c>
      <c r="B53" t="s">
        <v>388</v>
      </c>
      <c r="C53" t="s">
        <v>389</v>
      </c>
      <c r="D53" t="s">
        <v>384</v>
      </c>
      <c r="E53" t="s">
        <v>390</v>
      </c>
      <c r="F53" t="s">
        <v>386</v>
      </c>
      <c r="G53" t="s">
        <v>105</v>
      </c>
      <c r="H53" s="65">
        <v>8096</v>
      </c>
      <c r="I53" s="65">
        <v>27922</v>
      </c>
      <c r="J53" s="65">
        <v>0</v>
      </c>
      <c r="K53" s="65">
        <v>7536.7241100800002</v>
      </c>
      <c r="L53" s="66">
        <v>1E-4</v>
      </c>
      <c r="M53" s="66">
        <v>1.4E-2</v>
      </c>
      <c r="N53" s="66">
        <v>7.6E-3</v>
      </c>
    </row>
    <row r="54" spans="1:14">
      <c r="A54" s="67" t="s">
        <v>258</v>
      </c>
      <c r="D54" s="14"/>
      <c r="E54" s="14"/>
      <c r="F54" s="14"/>
      <c r="H54" s="69">
        <v>1147496</v>
      </c>
      <c r="J54" s="69">
        <v>157.239475</v>
      </c>
      <c r="K54" s="69">
        <v>383243.97658994899</v>
      </c>
      <c r="M54" s="68">
        <v>0.71330000000000005</v>
      </c>
      <c r="N54" s="68">
        <v>0.3881</v>
      </c>
    </row>
    <row r="55" spans="1:14">
      <c r="A55" t="s">
        <v>391</v>
      </c>
      <c r="B55" t="s">
        <v>392</v>
      </c>
      <c r="C55" t="s">
        <v>383</v>
      </c>
      <c r="D55" t="s">
        <v>384</v>
      </c>
      <c r="E55" t="s">
        <v>393</v>
      </c>
      <c r="F55" t="s">
        <v>394</v>
      </c>
      <c r="G55" t="s">
        <v>105</v>
      </c>
      <c r="H55" s="65">
        <v>41850</v>
      </c>
      <c r="I55" s="65">
        <v>13583</v>
      </c>
      <c r="J55" s="65">
        <v>76.740345000000005</v>
      </c>
      <c r="K55" s="65">
        <v>19028.815001999999</v>
      </c>
      <c r="L55" s="66">
        <v>0</v>
      </c>
      <c r="M55" s="66">
        <v>3.5400000000000001E-2</v>
      </c>
      <c r="N55" s="66">
        <v>1.9300000000000001E-2</v>
      </c>
    </row>
    <row r="56" spans="1:14">
      <c r="A56" t="s">
        <v>395</v>
      </c>
      <c r="B56" t="s">
        <v>396</v>
      </c>
      <c r="C56" t="s">
        <v>122</v>
      </c>
      <c r="D56" t="s">
        <v>384</v>
      </c>
      <c r="E56" t="s">
        <v>397</v>
      </c>
      <c r="F56" t="s">
        <v>398</v>
      </c>
      <c r="G56" t="s">
        <v>109</v>
      </c>
      <c r="H56" s="65">
        <v>26675</v>
      </c>
      <c r="I56" s="65">
        <v>5850</v>
      </c>
      <c r="J56" s="65">
        <v>0</v>
      </c>
      <c r="K56" s="65">
        <v>6105.7194412500003</v>
      </c>
      <c r="L56" s="66">
        <v>0</v>
      </c>
      <c r="M56" s="66">
        <v>1.14E-2</v>
      </c>
      <c r="N56" s="66">
        <v>6.1999999999999998E-3</v>
      </c>
    </row>
    <row r="57" spans="1:14">
      <c r="A57" t="s">
        <v>399</v>
      </c>
      <c r="B57" t="s">
        <v>400</v>
      </c>
      <c r="C57" t="s">
        <v>383</v>
      </c>
      <c r="D57" t="s">
        <v>384</v>
      </c>
      <c r="E57" t="s">
        <v>401</v>
      </c>
      <c r="F57" t="s">
        <v>398</v>
      </c>
      <c r="G57" t="s">
        <v>105</v>
      </c>
      <c r="H57" s="65">
        <v>20000</v>
      </c>
      <c r="I57" s="65">
        <v>4436</v>
      </c>
      <c r="J57" s="65">
        <v>0</v>
      </c>
      <c r="K57" s="65">
        <v>2957.9247999999998</v>
      </c>
      <c r="L57" s="66">
        <v>2.0000000000000001E-4</v>
      </c>
      <c r="M57" s="66">
        <v>5.4999999999999997E-3</v>
      </c>
      <c r="N57" s="66">
        <v>3.0000000000000001E-3</v>
      </c>
    </row>
    <row r="58" spans="1:14">
      <c r="A58" t="s">
        <v>402</v>
      </c>
      <c r="B58" t="s">
        <v>403</v>
      </c>
      <c r="C58" t="s">
        <v>122</v>
      </c>
      <c r="D58" t="s">
        <v>384</v>
      </c>
      <c r="E58" t="s">
        <v>404</v>
      </c>
      <c r="F58" t="s">
        <v>398</v>
      </c>
      <c r="G58" t="s">
        <v>109</v>
      </c>
      <c r="H58" s="65">
        <v>19300</v>
      </c>
      <c r="I58" s="65">
        <v>4758</v>
      </c>
      <c r="J58" s="65">
        <v>0</v>
      </c>
      <c r="K58" s="65">
        <v>3593.0089337999998</v>
      </c>
      <c r="L58" s="66">
        <v>0</v>
      </c>
      <c r="M58" s="66">
        <v>6.7000000000000002E-3</v>
      </c>
      <c r="N58" s="66">
        <v>3.5999999999999999E-3</v>
      </c>
    </row>
    <row r="59" spans="1:14">
      <c r="A59" t="s">
        <v>405</v>
      </c>
      <c r="B59" t="s">
        <v>406</v>
      </c>
      <c r="C59" t="s">
        <v>383</v>
      </c>
      <c r="D59" t="s">
        <v>384</v>
      </c>
      <c r="E59" t="s">
        <v>407</v>
      </c>
      <c r="F59" t="s">
        <v>398</v>
      </c>
      <c r="G59" t="s">
        <v>105</v>
      </c>
      <c r="H59" s="65">
        <v>10050</v>
      </c>
      <c r="I59" s="65">
        <v>21173</v>
      </c>
      <c r="J59" s="65">
        <v>0</v>
      </c>
      <c r="K59" s="65">
        <v>7094.3735909999996</v>
      </c>
      <c r="L59" s="66">
        <v>0</v>
      </c>
      <c r="M59" s="66">
        <v>1.32E-2</v>
      </c>
      <c r="N59" s="66">
        <v>7.1999999999999998E-3</v>
      </c>
    </row>
    <row r="60" spans="1:14">
      <c r="A60" t="s">
        <v>408</v>
      </c>
      <c r="B60" t="s">
        <v>409</v>
      </c>
      <c r="C60" t="s">
        <v>383</v>
      </c>
      <c r="D60" t="s">
        <v>384</v>
      </c>
      <c r="E60" t="s">
        <v>410</v>
      </c>
      <c r="F60" t="s">
        <v>411</v>
      </c>
      <c r="G60" t="s">
        <v>105</v>
      </c>
      <c r="H60" s="65">
        <v>2220</v>
      </c>
      <c r="I60" s="65">
        <v>75396</v>
      </c>
      <c r="J60" s="65">
        <v>0</v>
      </c>
      <c r="K60" s="65">
        <v>5580.4198607999997</v>
      </c>
      <c r="L60" s="66">
        <v>0</v>
      </c>
      <c r="M60" s="66">
        <v>1.04E-2</v>
      </c>
      <c r="N60" s="66">
        <v>5.7000000000000002E-3</v>
      </c>
    </row>
    <row r="61" spans="1:14">
      <c r="A61" t="s">
        <v>412</v>
      </c>
      <c r="B61" t="s">
        <v>413</v>
      </c>
      <c r="C61" t="s">
        <v>383</v>
      </c>
      <c r="D61" t="s">
        <v>384</v>
      </c>
      <c r="E61" t="s">
        <v>414</v>
      </c>
      <c r="F61" t="s">
        <v>411</v>
      </c>
      <c r="G61" t="s">
        <v>105</v>
      </c>
      <c r="H61" s="65">
        <v>6375</v>
      </c>
      <c r="I61" s="65">
        <v>35605</v>
      </c>
      <c r="J61" s="65">
        <v>0</v>
      </c>
      <c r="K61" s="65">
        <v>7567.5757125</v>
      </c>
      <c r="L61" s="66">
        <v>0</v>
      </c>
      <c r="M61" s="66">
        <v>1.41E-2</v>
      </c>
      <c r="N61" s="66">
        <v>7.7000000000000002E-3</v>
      </c>
    </row>
    <row r="62" spans="1:14">
      <c r="A62" t="s">
        <v>415</v>
      </c>
      <c r="B62" t="s">
        <v>416</v>
      </c>
      <c r="C62" t="s">
        <v>122</v>
      </c>
      <c r="D62" t="s">
        <v>384</v>
      </c>
      <c r="E62" t="s">
        <v>417</v>
      </c>
      <c r="F62" t="s">
        <v>418</v>
      </c>
      <c r="G62" t="s">
        <v>200</v>
      </c>
      <c r="H62" s="65">
        <v>86500</v>
      </c>
      <c r="I62" s="65">
        <v>21220</v>
      </c>
      <c r="J62" s="65">
        <v>0</v>
      </c>
      <c r="K62" s="65">
        <v>7178.7578299999996</v>
      </c>
      <c r="L62" s="66">
        <v>2.0000000000000001E-4</v>
      </c>
      <c r="M62" s="66">
        <v>1.34E-2</v>
      </c>
      <c r="N62" s="66">
        <v>7.3000000000000001E-3</v>
      </c>
    </row>
    <row r="63" spans="1:14">
      <c r="A63" t="s">
        <v>419</v>
      </c>
      <c r="B63" t="s">
        <v>420</v>
      </c>
      <c r="C63" t="s">
        <v>122</v>
      </c>
      <c r="D63" t="s">
        <v>384</v>
      </c>
      <c r="E63" t="s">
        <v>421</v>
      </c>
      <c r="F63" t="s">
        <v>422</v>
      </c>
      <c r="G63" t="s">
        <v>199</v>
      </c>
      <c r="H63" s="65">
        <v>59348</v>
      </c>
      <c r="I63" s="65">
        <v>10534</v>
      </c>
      <c r="J63" s="65">
        <v>0</v>
      </c>
      <c r="K63" s="65">
        <v>22122.955618984</v>
      </c>
      <c r="L63" s="66">
        <v>0</v>
      </c>
      <c r="M63" s="66">
        <v>4.1200000000000001E-2</v>
      </c>
      <c r="N63" s="66">
        <v>2.24E-2</v>
      </c>
    </row>
    <row r="64" spans="1:14">
      <c r="A64" t="s">
        <v>423</v>
      </c>
      <c r="B64" t="s">
        <v>424</v>
      </c>
      <c r="C64" t="s">
        <v>383</v>
      </c>
      <c r="D64" t="s">
        <v>384</v>
      </c>
      <c r="E64" t="s">
        <v>425</v>
      </c>
      <c r="F64" t="s">
        <v>426</v>
      </c>
      <c r="G64" t="s">
        <v>105</v>
      </c>
      <c r="H64" s="65">
        <v>29000</v>
      </c>
      <c r="I64" s="65">
        <v>6391</v>
      </c>
      <c r="J64" s="65">
        <v>0</v>
      </c>
      <c r="K64" s="65">
        <v>6179.20226</v>
      </c>
      <c r="L64" s="66">
        <v>0</v>
      </c>
      <c r="M64" s="66">
        <v>1.15E-2</v>
      </c>
      <c r="N64" s="66">
        <v>6.3E-3</v>
      </c>
    </row>
    <row r="65" spans="1:14">
      <c r="A65" t="s">
        <v>427</v>
      </c>
      <c r="B65" t="s">
        <v>428</v>
      </c>
      <c r="C65" t="s">
        <v>99</v>
      </c>
      <c r="D65" t="s">
        <v>384</v>
      </c>
      <c r="E65" t="s">
        <v>429</v>
      </c>
      <c r="F65" t="s">
        <v>430</v>
      </c>
      <c r="G65" t="s">
        <v>105</v>
      </c>
      <c r="H65" s="65">
        <v>9225</v>
      </c>
      <c r="I65" s="65">
        <v>29453</v>
      </c>
      <c r="J65" s="65">
        <v>0</v>
      </c>
      <c r="K65" s="65">
        <v>9058.6088595000001</v>
      </c>
      <c r="L65" s="66">
        <v>0</v>
      </c>
      <c r="M65" s="66">
        <v>1.6899999999999998E-2</v>
      </c>
      <c r="N65" s="66">
        <v>9.1999999999999998E-3</v>
      </c>
    </row>
    <row r="66" spans="1:14">
      <c r="A66" t="s">
        <v>431</v>
      </c>
      <c r="B66" t="s">
        <v>432</v>
      </c>
      <c r="C66" t="s">
        <v>433</v>
      </c>
      <c r="D66" t="s">
        <v>384</v>
      </c>
      <c r="E66" t="s">
        <v>434</v>
      </c>
      <c r="F66" t="s">
        <v>430</v>
      </c>
      <c r="G66" t="s">
        <v>105</v>
      </c>
      <c r="H66" s="65">
        <v>4140</v>
      </c>
      <c r="I66" s="65">
        <v>182400</v>
      </c>
      <c r="J66" s="65">
        <v>0</v>
      </c>
      <c r="K66" s="65">
        <v>25176.234240000002</v>
      </c>
      <c r="L66" s="66">
        <v>0</v>
      </c>
      <c r="M66" s="66">
        <v>4.6899999999999997E-2</v>
      </c>
      <c r="N66" s="66">
        <v>2.5499999999999998E-2</v>
      </c>
    </row>
    <row r="67" spans="1:14">
      <c r="A67" t="s">
        <v>435</v>
      </c>
      <c r="B67" t="s">
        <v>436</v>
      </c>
      <c r="C67" t="s">
        <v>383</v>
      </c>
      <c r="D67" t="s">
        <v>384</v>
      </c>
      <c r="E67" t="s">
        <v>437</v>
      </c>
      <c r="F67" t="s">
        <v>438</v>
      </c>
      <c r="G67" t="s">
        <v>105</v>
      </c>
      <c r="H67" s="65">
        <v>1670</v>
      </c>
      <c r="I67" s="65">
        <v>309408</v>
      </c>
      <c r="J67" s="65">
        <v>0</v>
      </c>
      <c r="K67" s="65">
        <v>17227.156742399999</v>
      </c>
      <c r="L67" s="66">
        <v>0</v>
      </c>
      <c r="M67" s="66">
        <v>3.2099999999999997E-2</v>
      </c>
      <c r="N67" s="66">
        <v>1.7399999999999999E-2</v>
      </c>
    </row>
    <row r="68" spans="1:14">
      <c r="A68" t="s">
        <v>439</v>
      </c>
      <c r="B68" t="s">
        <v>440</v>
      </c>
      <c r="C68" t="s">
        <v>389</v>
      </c>
      <c r="D68" t="s">
        <v>384</v>
      </c>
      <c r="E68" t="s">
        <v>441</v>
      </c>
      <c r="F68" t="s">
        <v>442</v>
      </c>
      <c r="G68" t="s">
        <v>105</v>
      </c>
      <c r="H68" s="65">
        <v>8586</v>
      </c>
      <c r="I68" s="65">
        <v>332</v>
      </c>
      <c r="J68" s="65">
        <v>0</v>
      </c>
      <c r="K68" s="65">
        <v>95.037403679999997</v>
      </c>
      <c r="L68" s="66">
        <v>2.0000000000000001E-4</v>
      </c>
      <c r="M68" s="66">
        <v>2.0000000000000001E-4</v>
      </c>
      <c r="N68" s="66">
        <v>1E-4</v>
      </c>
    </row>
    <row r="69" spans="1:14">
      <c r="A69" t="s">
        <v>443</v>
      </c>
      <c r="B69" t="s">
        <v>444</v>
      </c>
      <c r="C69" t="s">
        <v>383</v>
      </c>
      <c r="D69" t="s">
        <v>384</v>
      </c>
      <c r="E69" t="s">
        <v>445</v>
      </c>
      <c r="F69" t="s">
        <v>442</v>
      </c>
      <c r="G69" t="s">
        <v>105</v>
      </c>
      <c r="H69" s="65">
        <v>87000</v>
      </c>
      <c r="I69" s="65">
        <v>3623</v>
      </c>
      <c r="J69" s="65">
        <v>0</v>
      </c>
      <c r="K69" s="65">
        <v>10508.80134</v>
      </c>
      <c r="L69" s="66">
        <v>0</v>
      </c>
      <c r="M69" s="66">
        <v>1.9599999999999999E-2</v>
      </c>
      <c r="N69" s="66">
        <v>1.06E-2</v>
      </c>
    </row>
    <row r="70" spans="1:14">
      <c r="A70" t="s">
        <v>446</v>
      </c>
      <c r="B70" t="s">
        <v>447</v>
      </c>
      <c r="C70" t="s">
        <v>448</v>
      </c>
      <c r="D70" t="s">
        <v>384</v>
      </c>
      <c r="E70" t="s">
        <v>449</v>
      </c>
      <c r="F70" t="s">
        <v>442</v>
      </c>
      <c r="G70" t="s">
        <v>199</v>
      </c>
      <c r="H70" s="65">
        <v>8385</v>
      </c>
      <c r="I70" s="65">
        <v>30545</v>
      </c>
      <c r="J70" s="65">
        <v>0</v>
      </c>
      <c r="K70" s="65">
        <v>9063.3122472750001</v>
      </c>
      <c r="L70" s="66">
        <v>0</v>
      </c>
      <c r="M70" s="66">
        <v>1.6899999999999998E-2</v>
      </c>
      <c r="N70" s="66">
        <v>9.1999999999999998E-3</v>
      </c>
    </row>
    <row r="71" spans="1:14">
      <c r="A71" t="s">
        <v>450</v>
      </c>
      <c r="B71" t="s">
        <v>451</v>
      </c>
      <c r="C71" t="s">
        <v>122</v>
      </c>
      <c r="D71" t="s">
        <v>384</v>
      </c>
      <c r="E71" t="s">
        <v>452</v>
      </c>
      <c r="F71" t="s">
        <v>453</v>
      </c>
      <c r="G71" t="s">
        <v>109</v>
      </c>
      <c r="H71" s="65">
        <v>172232</v>
      </c>
      <c r="I71" s="65">
        <v>277.5</v>
      </c>
      <c r="J71" s="65">
        <v>0</v>
      </c>
      <c r="K71" s="65">
        <v>1870.05070626</v>
      </c>
      <c r="L71" s="66">
        <v>4.0000000000000002E-4</v>
      </c>
      <c r="M71" s="66">
        <v>3.5000000000000001E-3</v>
      </c>
      <c r="N71" s="66">
        <v>1.9E-3</v>
      </c>
    </row>
    <row r="72" spans="1:14">
      <c r="A72" t="s">
        <v>454</v>
      </c>
      <c r="B72" t="s">
        <v>455</v>
      </c>
      <c r="C72" t="s">
        <v>383</v>
      </c>
      <c r="D72" t="s">
        <v>384</v>
      </c>
      <c r="E72" t="s">
        <v>456</v>
      </c>
      <c r="F72" t="s">
        <v>453</v>
      </c>
      <c r="G72" t="s">
        <v>105</v>
      </c>
      <c r="H72" s="65">
        <v>15300</v>
      </c>
      <c r="I72" s="65">
        <v>14931</v>
      </c>
      <c r="J72" s="65">
        <v>0</v>
      </c>
      <c r="K72" s="65">
        <v>7616.3329620000004</v>
      </c>
      <c r="L72" s="66">
        <v>5.9999999999999995E-4</v>
      </c>
      <c r="M72" s="66">
        <v>1.4200000000000001E-2</v>
      </c>
      <c r="N72" s="66">
        <v>7.7000000000000002E-3</v>
      </c>
    </row>
    <row r="73" spans="1:14">
      <c r="A73" t="s">
        <v>457</v>
      </c>
      <c r="B73" t="s">
        <v>458</v>
      </c>
      <c r="C73" t="s">
        <v>383</v>
      </c>
      <c r="D73" t="s">
        <v>384</v>
      </c>
      <c r="E73" t="s">
        <v>459</v>
      </c>
      <c r="F73" t="s">
        <v>453</v>
      </c>
      <c r="G73" t="s">
        <v>105</v>
      </c>
      <c r="H73" s="65">
        <v>21500</v>
      </c>
      <c r="I73" s="65">
        <v>11377</v>
      </c>
      <c r="J73" s="65">
        <v>0</v>
      </c>
      <c r="K73" s="65">
        <v>8155.1473699999997</v>
      </c>
      <c r="L73" s="66">
        <v>1E-4</v>
      </c>
      <c r="M73" s="66">
        <v>1.52E-2</v>
      </c>
      <c r="N73" s="66">
        <v>8.3000000000000001E-3</v>
      </c>
    </row>
    <row r="74" spans="1:14">
      <c r="A74" t="s">
        <v>460</v>
      </c>
      <c r="B74" t="s">
        <v>461</v>
      </c>
      <c r="C74" t="s">
        <v>122</v>
      </c>
      <c r="D74" t="s">
        <v>384</v>
      </c>
      <c r="E74" t="s">
        <v>462</v>
      </c>
      <c r="F74" t="s">
        <v>463</v>
      </c>
      <c r="G74" t="s">
        <v>109</v>
      </c>
      <c r="H74" s="65">
        <v>54000</v>
      </c>
      <c r="I74" s="65">
        <v>3615.5</v>
      </c>
      <c r="J74" s="65">
        <v>0</v>
      </c>
      <c r="K74" s="65">
        <v>7639.0380990000003</v>
      </c>
      <c r="L74" s="66">
        <v>0</v>
      </c>
      <c r="M74" s="66">
        <v>1.4200000000000001E-2</v>
      </c>
      <c r="N74" s="66">
        <v>7.7000000000000002E-3</v>
      </c>
    </row>
    <row r="75" spans="1:14">
      <c r="A75" t="s">
        <v>464</v>
      </c>
      <c r="B75" t="s">
        <v>465</v>
      </c>
      <c r="C75" t="s">
        <v>383</v>
      </c>
      <c r="D75" t="s">
        <v>384</v>
      </c>
      <c r="E75" t="s">
        <v>466</v>
      </c>
      <c r="F75" t="s">
        <v>463</v>
      </c>
      <c r="G75" t="s">
        <v>105</v>
      </c>
      <c r="H75" s="65">
        <v>82250</v>
      </c>
      <c r="I75" s="65">
        <v>11828</v>
      </c>
      <c r="J75" s="65">
        <v>76.403530000000003</v>
      </c>
      <c r="K75" s="65">
        <v>32511.322550000001</v>
      </c>
      <c r="L75" s="66">
        <v>0</v>
      </c>
      <c r="M75" s="66">
        <v>6.0499999999999998E-2</v>
      </c>
      <c r="N75" s="66">
        <v>3.2899999999999999E-2</v>
      </c>
    </row>
    <row r="76" spans="1:14">
      <c r="A76" t="s">
        <v>467</v>
      </c>
      <c r="B76" t="s">
        <v>468</v>
      </c>
      <c r="C76" t="s">
        <v>389</v>
      </c>
      <c r="D76" t="s">
        <v>384</v>
      </c>
      <c r="E76" t="s">
        <v>469</v>
      </c>
      <c r="F76" t="s">
        <v>386</v>
      </c>
      <c r="G76" t="s">
        <v>105</v>
      </c>
      <c r="H76" s="65">
        <v>13600</v>
      </c>
      <c r="I76" s="65">
        <v>9300</v>
      </c>
      <c r="J76" s="65">
        <v>0</v>
      </c>
      <c r="K76" s="65">
        <v>4216.8432000000003</v>
      </c>
      <c r="L76" s="66">
        <v>0</v>
      </c>
      <c r="M76" s="66">
        <v>7.7999999999999996E-3</v>
      </c>
      <c r="N76" s="66">
        <v>4.3E-3</v>
      </c>
    </row>
    <row r="77" spans="1:14">
      <c r="A77" t="s">
        <v>470</v>
      </c>
      <c r="B77" t="s">
        <v>471</v>
      </c>
      <c r="C77" t="s">
        <v>383</v>
      </c>
      <c r="D77" t="s">
        <v>384</v>
      </c>
      <c r="E77" t="s">
        <v>472</v>
      </c>
      <c r="F77" t="s">
        <v>386</v>
      </c>
      <c r="G77" t="s">
        <v>105</v>
      </c>
      <c r="H77" s="65">
        <v>26170</v>
      </c>
      <c r="I77" s="65">
        <v>22673</v>
      </c>
      <c r="J77" s="65">
        <v>0</v>
      </c>
      <c r="K77" s="65">
        <v>19782.3693494</v>
      </c>
      <c r="L77" s="66">
        <v>0</v>
      </c>
      <c r="M77" s="66">
        <v>3.6799999999999999E-2</v>
      </c>
      <c r="N77" s="66">
        <v>0.02</v>
      </c>
    </row>
    <row r="78" spans="1:14">
      <c r="A78" t="s">
        <v>473</v>
      </c>
      <c r="B78" t="s">
        <v>474</v>
      </c>
      <c r="C78" t="s">
        <v>383</v>
      </c>
      <c r="D78" t="s">
        <v>384</v>
      </c>
      <c r="E78" t="s">
        <v>475</v>
      </c>
      <c r="F78" t="s">
        <v>386</v>
      </c>
      <c r="G78" t="s">
        <v>105</v>
      </c>
      <c r="H78" s="65">
        <v>8725</v>
      </c>
      <c r="I78" s="65">
        <v>13537</v>
      </c>
      <c r="J78" s="65">
        <v>0</v>
      </c>
      <c r="K78" s="65">
        <v>3937.7982354999999</v>
      </c>
      <c r="L78" s="66">
        <v>0</v>
      </c>
      <c r="M78" s="66">
        <v>7.3000000000000001E-3</v>
      </c>
      <c r="N78" s="66">
        <v>4.0000000000000001E-3</v>
      </c>
    </row>
    <row r="79" spans="1:14">
      <c r="A79" t="s">
        <v>476</v>
      </c>
      <c r="B79" t="s">
        <v>477</v>
      </c>
      <c r="C79" t="s">
        <v>383</v>
      </c>
      <c r="D79" t="s">
        <v>384</v>
      </c>
      <c r="E79" t="s">
        <v>478</v>
      </c>
      <c r="F79" t="s">
        <v>386</v>
      </c>
      <c r="G79" t="s">
        <v>105</v>
      </c>
      <c r="H79" s="65">
        <v>42000</v>
      </c>
      <c r="I79" s="65">
        <v>23577</v>
      </c>
      <c r="J79" s="65">
        <v>0</v>
      </c>
      <c r="K79" s="65">
        <v>33014.401559999998</v>
      </c>
      <c r="L79" s="66">
        <v>0</v>
      </c>
      <c r="M79" s="66">
        <v>6.1400000000000003E-2</v>
      </c>
      <c r="N79" s="66">
        <v>3.3399999999999999E-2</v>
      </c>
    </row>
    <row r="80" spans="1:14">
      <c r="A80" t="s">
        <v>479</v>
      </c>
      <c r="B80" t="s">
        <v>480</v>
      </c>
      <c r="C80" t="s">
        <v>122</v>
      </c>
      <c r="D80" t="s">
        <v>384</v>
      </c>
      <c r="E80" t="s">
        <v>481</v>
      </c>
      <c r="F80" t="s">
        <v>386</v>
      </c>
      <c r="G80" t="s">
        <v>201</v>
      </c>
      <c r="H80" s="65">
        <v>2300</v>
      </c>
      <c r="I80" s="65">
        <v>61810</v>
      </c>
      <c r="J80" s="65">
        <v>4.0956000000000001</v>
      </c>
      <c r="K80" s="65">
        <v>4286.8981379999996</v>
      </c>
      <c r="L80" s="66">
        <v>0</v>
      </c>
      <c r="M80" s="66">
        <v>8.0000000000000002E-3</v>
      </c>
      <c r="N80" s="66">
        <v>4.3E-3</v>
      </c>
    </row>
    <row r="81" spans="1:14">
      <c r="A81" t="s">
        <v>482</v>
      </c>
      <c r="B81" t="s">
        <v>483</v>
      </c>
      <c r="C81" t="s">
        <v>389</v>
      </c>
      <c r="D81" t="s">
        <v>384</v>
      </c>
      <c r="E81" s="14"/>
      <c r="F81" t="s">
        <v>386</v>
      </c>
      <c r="G81" t="s">
        <v>105</v>
      </c>
      <c r="H81" s="65">
        <v>12125</v>
      </c>
      <c r="I81" s="65">
        <v>4771</v>
      </c>
      <c r="J81" s="65">
        <v>0</v>
      </c>
      <c r="K81" s="65">
        <v>1928.6648224999999</v>
      </c>
      <c r="L81" s="66">
        <v>0</v>
      </c>
      <c r="M81" s="66">
        <v>3.5999999999999999E-3</v>
      </c>
      <c r="N81" s="66">
        <v>2E-3</v>
      </c>
    </row>
    <row r="82" spans="1:14">
      <c r="A82" t="s">
        <v>484</v>
      </c>
      <c r="B82" t="s">
        <v>485</v>
      </c>
      <c r="C82" t="s">
        <v>383</v>
      </c>
      <c r="D82" t="s">
        <v>384</v>
      </c>
      <c r="E82" t="s">
        <v>486</v>
      </c>
      <c r="F82" t="s">
        <v>386</v>
      </c>
      <c r="G82" t="s">
        <v>105</v>
      </c>
      <c r="H82" s="65">
        <v>11656</v>
      </c>
      <c r="I82" s="65">
        <v>32206</v>
      </c>
      <c r="J82" s="65">
        <v>0</v>
      </c>
      <c r="K82" s="65">
        <v>12515.60715424</v>
      </c>
      <c r="L82" s="66">
        <v>1E-4</v>
      </c>
      <c r="M82" s="66">
        <v>2.3300000000000001E-2</v>
      </c>
      <c r="N82" s="66">
        <v>1.2699999999999999E-2</v>
      </c>
    </row>
    <row r="83" spans="1:14">
      <c r="A83" t="s">
        <v>487</v>
      </c>
      <c r="B83" t="s">
        <v>488</v>
      </c>
      <c r="C83" t="s">
        <v>389</v>
      </c>
      <c r="D83" t="s">
        <v>384</v>
      </c>
      <c r="E83" t="s">
        <v>489</v>
      </c>
      <c r="F83" t="s">
        <v>386</v>
      </c>
      <c r="G83" t="s">
        <v>105</v>
      </c>
      <c r="H83" s="65">
        <v>3251</v>
      </c>
      <c r="I83" s="65">
        <v>17670</v>
      </c>
      <c r="J83" s="65">
        <v>0</v>
      </c>
      <c r="K83" s="65">
        <v>1915.2219677999999</v>
      </c>
      <c r="L83" s="66">
        <v>0</v>
      </c>
      <c r="M83" s="66">
        <v>3.5999999999999999E-3</v>
      </c>
      <c r="N83" s="66">
        <v>1.9E-3</v>
      </c>
    </row>
    <row r="84" spans="1:14">
      <c r="A84" t="s">
        <v>490</v>
      </c>
      <c r="B84" t="s">
        <v>491</v>
      </c>
      <c r="C84" t="s">
        <v>383</v>
      </c>
      <c r="D84" t="s">
        <v>384</v>
      </c>
      <c r="E84" t="s">
        <v>492</v>
      </c>
      <c r="F84" t="s">
        <v>386</v>
      </c>
      <c r="G84" t="s">
        <v>202</v>
      </c>
      <c r="H84" s="65">
        <v>31825</v>
      </c>
      <c r="I84" s="65">
        <v>61000</v>
      </c>
      <c r="J84" s="65">
        <v>0</v>
      </c>
      <c r="K84" s="65">
        <v>8324.4015999999992</v>
      </c>
      <c r="L84" s="66">
        <v>0</v>
      </c>
      <c r="M84" s="66">
        <v>1.55E-2</v>
      </c>
      <c r="N84" s="66">
        <v>8.3999999999999995E-3</v>
      </c>
    </row>
    <row r="85" spans="1:14">
      <c r="A85" t="s">
        <v>493</v>
      </c>
      <c r="B85" t="s">
        <v>494</v>
      </c>
      <c r="C85" t="s">
        <v>383</v>
      </c>
      <c r="D85" t="s">
        <v>384</v>
      </c>
      <c r="E85" t="s">
        <v>495</v>
      </c>
      <c r="F85" t="s">
        <v>496</v>
      </c>
      <c r="G85" t="s">
        <v>105</v>
      </c>
      <c r="H85" s="65">
        <v>60350</v>
      </c>
      <c r="I85" s="65">
        <v>12215</v>
      </c>
      <c r="J85" s="65">
        <v>0</v>
      </c>
      <c r="K85" s="65">
        <v>24577.422835000001</v>
      </c>
      <c r="L85" s="66">
        <v>0</v>
      </c>
      <c r="M85" s="66">
        <v>4.5699999999999998E-2</v>
      </c>
      <c r="N85" s="66">
        <v>2.4899999999999999E-2</v>
      </c>
    </row>
    <row r="86" spans="1:14">
      <c r="A86" t="s">
        <v>497</v>
      </c>
      <c r="B86" t="s">
        <v>498</v>
      </c>
      <c r="C86" t="s">
        <v>383</v>
      </c>
      <c r="D86" t="s">
        <v>384</v>
      </c>
      <c r="E86" t="s">
        <v>499</v>
      </c>
      <c r="F86" t="s">
        <v>496</v>
      </c>
      <c r="G86" t="s">
        <v>105</v>
      </c>
      <c r="H86" s="65">
        <v>8000</v>
      </c>
      <c r="I86" s="65">
        <v>21755</v>
      </c>
      <c r="J86" s="65">
        <v>0</v>
      </c>
      <c r="K86" s="65">
        <v>5802.4935999999998</v>
      </c>
      <c r="L86" s="66">
        <v>0</v>
      </c>
      <c r="M86" s="66">
        <v>1.0800000000000001E-2</v>
      </c>
      <c r="N86" s="66">
        <v>5.8999999999999999E-3</v>
      </c>
    </row>
    <row r="87" spans="1:14">
      <c r="A87" t="s">
        <v>500</v>
      </c>
      <c r="B87" t="s">
        <v>501</v>
      </c>
      <c r="C87" t="s">
        <v>383</v>
      </c>
      <c r="D87" t="s">
        <v>384</v>
      </c>
      <c r="E87" t="s">
        <v>502</v>
      </c>
      <c r="F87" t="s">
        <v>496</v>
      </c>
      <c r="G87" t="s">
        <v>105</v>
      </c>
      <c r="H87" s="65">
        <v>16160</v>
      </c>
      <c r="I87" s="65">
        <v>18442</v>
      </c>
      <c r="J87" s="65">
        <v>0</v>
      </c>
      <c r="K87" s="65">
        <v>9936.0774848000001</v>
      </c>
      <c r="L87" s="66">
        <v>1E-4</v>
      </c>
      <c r="M87" s="66">
        <v>1.8499999999999999E-2</v>
      </c>
      <c r="N87" s="66">
        <v>1.01E-2</v>
      </c>
    </row>
    <row r="88" spans="1:14">
      <c r="A88" t="s">
        <v>503</v>
      </c>
      <c r="B88" t="s">
        <v>504</v>
      </c>
      <c r="C88" t="s">
        <v>383</v>
      </c>
      <c r="D88" t="s">
        <v>384</v>
      </c>
      <c r="E88" t="s">
        <v>505</v>
      </c>
      <c r="F88" t="s">
        <v>496</v>
      </c>
      <c r="G88" t="s">
        <v>105</v>
      </c>
      <c r="H88" s="65">
        <v>2303</v>
      </c>
      <c r="I88" s="65">
        <v>206863</v>
      </c>
      <c r="J88" s="65">
        <v>0</v>
      </c>
      <c r="K88" s="65">
        <v>15883.35900326</v>
      </c>
      <c r="L88" s="66">
        <v>0</v>
      </c>
      <c r="M88" s="66">
        <v>2.9600000000000001E-2</v>
      </c>
      <c r="N88" s="66">
        <v>1.61E-2</v>
      </c>
    </row>
    <row r="89" spans="1:14">
      <c r="A89" t="s">
        <v>506</v>
      </c>
      <c r="B89" t="s">
        <v>507</v>
      </c>
      <c r="C89" t="s">
        <v>383</v>
      </c>
      <c r="D89" t="s">
        <v>384</v>
      </c>
      <c r="E89" t="s">
        <v>508</v>
      </c>
      <c r="F89" t="s">
        <v>496</v>
      </c>
      <c r="G89" t="s">
        <v>105</v>
      </c>
      <c r="H89" s="65">
        <v>22550</v>
      </c>
      <c r="I89" s="65">
        <v>10601</v>
      </c>
      <c r="J89" s="65">
        <v>0</v>
      </c>
      <c r="K89" s="65">
        <v>7970.012017</v>
      </c>
      <c r="L89" s="66">
        <v>0</v>
      </c>
      <c r="M89" s="66">
        <v>1.4800000000000001E-2</v>
      </c>
      <c r="N89" s="66">
        <v>8.0999999999999996E-3</v>
      </c>
    </row>
    <row r="90" spans="1:14">
      <c r="A90" t="s">
        <v>509</v>
      </c>
      <c r="B90" t="s">
        <v>510</v>
      </c>
      <c r="C90" t="s">
        <v>122</v>
      </c>
      <c r="D90" t="s">
        <v>384</v>
      </c>
      <c r="E90" t="s">
        <v>511</v>
      </c>
      <c r="F90" t="s">
        <v>512</v>
      </c>
      <c r="G90" t="s">
        <v>105</v>
      </c>
      <c r="H90" s="65">
        <v>81000</v>
      </c>
      <c r="I90" s="65">
        <v>2049</v>
      </c>
      <c r="J90" s="65">
        <v>0</v>
      </c>
      <c r="K90" s="65">
        <v>5533.4064600000002</v>
      </c>
      <c r="L90" s="66">
        <v>1E-4</v>
      </c>
      <c r="M90" s="66">
        <v>1.03E-2</v>
      </c>
      <c r="N90" s="66">
        <v>5.5999999999999999E-3</v>
      </c>
    </row>
    <row r="91" spans="1:14">
      <c r="A91" t="s">
        <v>513</v>
      </c>
      <c r="B91" t="s">
        <v>514</v>
      </c>
      <c r="C91" t="s">
        <v>433</v>
      </c>
      <c r="D91" t="s">
        <v>384</v>
      </c>
      <c r="E91" t="s">
        <v>515</v>
      </c>
      <c r="F91" t="s">
        <v>370</v>
      </c>
      <c r="G91" t="s">
        <v>109</v>
      </c>
      <c r="H91" s="65">
        <v>39875</v>
      </c>
      <c r="I91" s="65">
        <v>4672</v>
      </c>
      <c r="J91" s="65">
        <v>0</v>
      </c>
      <c r="K91" s="65">
        <v>7289.2035919999998</v>
      </c>
      <c r="L91" s="66">
        <v>0</v>
      </c>
      <c r="M91" s="66">
        <v>1.3599999999999999E-2</v>
      </c>
      <c r="N91" s="66">
        <v>7.4000000000000003E-3</v>
      </c>
    </row>
    <row r="92" spans="1:14">
      <c r="A92" s="81" t="s">
        <v>229</v>
      </c>
      <c r="D92" s="14"/>
      <c r="E92" s="14"/>
      <c r="F92" s="14"/>
    </row>
    <row r="93" spans="1:14">
      <c r="A93" s="81" t="s">
        <v>251</v>
      </c>
      <c r="D93" s="14"/>
      <c r="E93" s="14"/>
      <c r="F93" s="14"/>
    </row>
    <row r="94" spans="1:14">
      <c r="A94" s="81" t="s">
        <v>252</v>
      </c>
      <c r="D94" s="14"/>
      <c r="E94" s="14"/>
      <c r="F94" s="14"/>
    </row>
    <row r="95" spans="1:14">
      <c r="A95" s="81" t="s">
        <v>253</v>
      </c>
      <c r="D95" s="14"/>
      <c r="E95" s="14"/>
      <c r="F95" s="14"/>
    </row>
    <row r="96" spans="1:14">
      <c r="A96" s="81" t="s">
        <v>254</v>
      </c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A248" s="14"/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6"/>
      <c r="D250" s="14"/>
      <c r="E250" s="14"/>
      <c r="F250" s="14"/>
    </row>
    <row r="251" spans="1:6" hidden="1"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A269" s="14"/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6"/>
      <c r="D271" s="14"/>
      <c r="E271" s="14"/>
      <c r="F271" s="14"/>
    </row>
    <row r="272" spans="1:6" hidden="1"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1:6" hidden="1">
      <c r="D321" s="14"/>
      <c r="E321" s="14"/>
      <c r="F321" s="14"/>
    </row>
    <row r="322" spans="1:6" hidden="1">
      <c r="D322" s="14"/>
      <c r="E322" s="14"/>
      <c r="F322" s="14"/>
    </row>
    <row r="323" spans="1:6" hidden="1">
      <c r="D323" s="14"/>
      <c r="E323" s="14"/>
      <c r="F323" s="14"/>
    </row>
    <row r="324" spans="1:6" hidden="1">
      <c r="D324" s="14"/>
      <c r="E324" s="14"/>
      <c r="F324" s="14"/>
    </row>
    <row r="325" spans="1:6" hidden="1">
      <c r="D325" s="14"/>
      <c r="E325" s="14"/>
      <c r="F325" s="14"/>
    </row>
    <row r="326" spans="1:6" hidden="1">
      <c r="D326" s="14"/>
      <c r="E326" s="14"/>
      <c r="F326" s="14"/>
    </row>
    <row r="327" spans="1:6" hidden="1">
      <c r="D327" s="14"/>
      <c r="E327" s="14"/>
      <c r="F327" s="14"/>
    </row>
    <row r="328" spans="1:6" hidden="1">
      <c r="D328" s="14"/>
      <c r="E328" s="14"/>
      <c r="F328" s="14"/>
    </row>
    <row r="329" spans="1:6" hidden="1">
      <c r="D329" s="14"/>
      <c r="E329" s="14"/>
      <c r="F329" s="14"/>
    </row>
    <row r="330" spans="1:6" hidden="1">
      <c r="D330" s="14"/>
      <c r="E330" s="14"/>
      <c r="F330" s="14"/>
    </row>
    <row r="331" spans="1:6" hidden="1">
      <c r="D331" s="14"/>
      <c r="E331" s="14"/>
      <c r="F331" s="14"/>
    </row>
    <row r="332" spans="1:6" hidden="1">
      <c r="D332" s="14"/>
      <c r="E332" s="14"/>
      <c r="F332" s="14"/>
    </row>
    <row r="333" spans="1:6" hidden="1">
      <c r="D333" s="14"/>
      <c r="E333" s="14"/>
      <c r="F333" s="14"/>
    </row>
    <row r="334" spans="1:6" hidden="1">
      <c r="D334" s="14"/>
      <c r="E334" s="14"/>
      <c r="F334" s="14"/>
    </row>
    <row r="335" spans="1:6" hidden="1">
      <c r="D335" s="14"/>
      <c r="E335" s="14"/>
      <c r="F335" s="14"/>
    </row>
    <row r="336" spans="1:6" hidden="1">
      <c r="A336" s="14"/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6"/>
    </row>
    <row r="339" spans="1:6" hidden="1"/>
  </sheetData>
  <dataValidations count="4">
    <dataValidation allowBlank="1" showInputMessage="1" showErrorMessage="1" sqref="J8"/>
    <dataValidation type="list" allowBlank="1" showInputMessage="1" showErrorMessage="1" sqref="F11:F338">
      <formula1>$BG$5:$BG$10</formula1>
    </dataValidation>
    <dataValidation type="list" allowBlank="1" showInputMessage="1" showErrorMessage="1" sqref="G11:G332">
      <formula1>$BI$5:$BI$10</formula1>
    </dataValidation>
    <dataValidation type="list" allowBlank="1" showInputMessage="1" showErrorMessage="1" sqref="D11:D332">
      <formula1>$BE$5:$BE$10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7"/>
      <c r="BJ5" s="16"/>
    </row>
    <row r="6" spans="1:62" ht="26.25" customHeight="1">
      <c r="A6" s="95" t="s">
        <v>193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8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2693650</v>
      </c>
      <c r="H10" s="7"/>
      <c r="I10" s="63">
        <v>0</v>
      </c>
      <c r="J10" s="63">
        <v>208672.22328999999</v>
      </c>
      <c r="K10" s="7"/>
      <c r="L10" s="64">
        <v>1</v>
      </c>
      <c r="M10" s="64">
        <v>0.21129999999999999</v>
      </c>
      <c r="N10" s="30"/>
      <c r="BG10" s="14"/>
      <c r="BH10" s="16"/>
      <c r="BJ10" s="14"/>
    </row>
    <row r="11" spans="1:62">
      <c r="A11" s="67" t="s">
        <v>203</v>
      </c>
      <c r="C11" s="14"/>
      <c r="D11" s="14"/>
      <c r="E11" s="14"/>
      <c r="F11" s="14"/>
      <c r="G11" s="69">
        <v>838000</v>
      </c>
      <c r="I11" s="69">
        <v>0</v>
      </c>
      <c r="J11" s="69">
        <v>50207.42</v>
      </c>
      <c r="L11" s="68">
        <v>0.24060000000000001</v>
      </c>
      <c r="M11" s="68">
        <v>5.0799999999999998E-2</v>
      </c>
    </row>
    <row r="12" spans="1:62">
      <c r="A12" s="67" t="s">
        <v>516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517</v>
      </c>
      <c r="C14" s="14"/>
      <c r="D14" s="14"/>
      <c r="E14" s="14"/>
      <c r="F14" s="14"/>
      <c r="G14" s="69">
        <v>838000</v>
      </c>
      <c r="I14" s="69">
        <v>0</v>
      </c>
      <c r="J14" s="69">
        <v>50207.42</v>
      </c>
      <c r="L14" s="68">
        <v>0.24060000000000001</v>
      </c>
      <c r="M14" s="68">
        <v>5.0799999999999998E-2</v>
      </c>
    </row>
    <row r="15" spans="1:62">
      <c r="A15" t="s">
        <v>518</v>
      </c>
      <c r="B15" t="s">
        <v>519</v>
      </c>
      <c r="C15" t="s">
        <v>99</v>
      </c>
      <c r="D15" t="s">
        <v>520</v>
      </c>
      <c r="E15" t="s">
        <v>521</v>
      </c>
      <c r="F15" t="s">
        <v>101</v>
      </c>
      <c r="G15" s="65">
        <v>754000</v>
      </c>
      <c r="H15" s="65">
        <v>5303</v>
      </c>
      <c r="I15" s="65">
        <v>0</v>
      </c>
      <c r="J15" s="65">
        <v>39984.620000000003</v>
      </c>
      <c r="K15" s="66">
        <v>3.09E-2</v>
      </c>
      <c r="L15" s="66">
        <v>0.19159999999999999</v>
      </c>
      <c r="M15" s="66">
        <v>4.0500000000000001E-2</v>
      </c>
    </row>
    <row r="16" spans="1:62">
      <c r="A16" t="s">
        <v>522</v>
      </c>
      <c r="B16" t="s">
        <v>523</v>
      </c>
      <c r="C16" t="s">
        <v>99</v>
      </c>
      <c r="D16" t="s">
        <v>524</v>
      </c>
      <c r="E16" t="s">
        <v>521</v>
      </c>
      <c r="F16" t="s">
        <v>101</v>
      </c>
      <c r="G16" s="65">
        <v>84000</v>
      </c>
      <c r="H16" s="65">
        <v>12170</v>
      </c>
      <c r="I16" s="65">
        <v>0</v>
      </c>
      <c r="J16" s="65">
        <v>10222.799999999999</v>
      </c>
      <c r="K16" s="66">
        <v>2.3999999999999998E-3</v>
      </c>
      <c r="L16" s="66">
        <v>4.9000000000000002E-2</v>
      </c>
      <c r="M16" s="66">
        <v>1.04E-2</v>
      </c>
    </row>
    <row r="17" spans="1:13">
      <c r="A17" s="67" t="s">
        <v>525</v>
      </c>
      <c r="C17" s="14"/>
      <c r="D17" s="14"/>
      <c r="E17" s="14"/>
      <c r="F17" s="14"/>
      <c r="G17" s="69">
        <v>0</v>
      </c>
      <c r="I17" s="69">
        <v>0</v>
      </c>
      <c r="J17" s="69">
        <v>0</v>
      </c>
      <c r="L17" s="68">
        <v>0</v>
      </c>
      <c r="M17" s="68">
        <v>0</v>
      </c>
    </row>
    <row r="18" spans="1:13">
      <c r="A18" t="s">
        <v>222</v>
      </c>
      <c r="B18" t="s">
        <v>222</v>
      </c>
      <c r="C18" s="14"/>
      <c r="D18" s="14"/>
      <c r="E18" t="s">
        <v>222</v>
      </c>
      <c r="F18" t="s">
        <v>222</v>
      </c>
      <c r="G18" s="65">
        <v>0</v>
      </c>
      <c r="H18" s="65">
        <v>0</v>
      </c>
      <c r="J18" s="65">
        <v>0</v>
      </c>
      <c r="K18" s="66">
        <v>0</v>
      </c>
      <c r="L18" s="66">
        <v>0</v>
      </c>
      <c r="M18" s="66">
        <v>0</v>
      </c>
    </row>
    <row r="19" spans="1:13">
      <c r="A19" s="67" t="s">
        <v>526</v>
      </c>
      <c r="C19" s="14"/>
      <c r="D19" s="14"/>
      <c r="E19" s="14"/>
      <c r="F19" s="14"/>
      <c r="G19" s="69">
        <v>0</v>
      </c>
      <c r="I19" s="69">
        <v>0</v>
      </c>
      <c r="J19" s="69">
        <v>0</v>
      </c>
      <c r="L19" s="68">
        <v>0</v>
      </c>
      <c r="M19" s="68">
        <v>0</v>
      </c>
    </row>
    <row r="20" spans="1:13">
      <c r="A20" t="s">
        <v>222</v>
      </c>
      <c r="B20" t="s">
        <v>222</v>
      </c>
      <c r="C20" s="14"/>
      <c r="D20" s="14"/>
      <c r="E20" t="s">
        <v>222</v>
      </c>
      <c r="F20" t="s">
        <v>222</v>
      </c>
      <c r="G20" s="65">
        <v>0</v>
      </c>
      <c r="H20" s="65">
        <v>0</v>
      </c>
      <c r="J20" s="65">
        <v>0</v>
      </c>
      <c r="K20" s="66">
        <v>0</v>
      </c>
      <c r="L20" s="66">
        <v>0</v>
      </c>
      <c r="M20" s="66">
        <v>0</v>
      </c>
    </row>
    <row r="21" spans="1:13">
      <c r="A21" s="67" t="s">
        <v>265</v>
      </c>
      <c r="C21" s="14"/>
      <c r="D21" s="14"/>
      <c r="E21" s="14"/>
      <c r="F21" s="14"/>
      <c r="G21" s="69">
        <v>0</v>
      </c>
      <c r="I21" s="69">
        <v>0</v>
      </c>
      <c r="J21" s="69">
        <v>0</v>
      </c>
      <c r="L21" s="68">
        <v>0</v>
      </c>
      <c r="M21" s="68">
        <v>0</v>
      </c>
    </row>
    <row r="22" spans="1:13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G22" s="65">
        <v>0</v>
      </c>
      <c r="H22" s="65">
        <v>0</v>
      </c>
      <c r="J22" s="65">
        <v>0</v>
      </c>
      <c r="K22" s="66">
        <v>0</v>
      </c>
      <c r="L22" s="66">
        <v>0</v>
      </c>
      <c r="M22" s="66">
        <v>0</v>
      </c>
    </row>
    <row r="23" spans="1:13">
      <c r="A23" s="67" t="s">
        <v>527</v>
      </c>
      <c r="C23" s="14"/>
      <c r="D23" s="14"/>
      <c r="E23" s="14"/>
      <c r="F23" s="14"/>
      <c r="G23" s="69">
        <v>0</v>
      </c>
      <c r="I23" s="69">
        <v>0</v>
      </c>
      <c r="J23" s="69">
        <v>0</v>
      </c>
      <c r="L23" s="68">
        <v>0</v>
      </c>
      <c r="M23" s="68">
        <v>0</v>
      </c>
    </row>
    <row r="24" spans="1:13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G24" s="65">
        <v>0</v>
      </c>
      <c r="H24" s="65">
        <v>0</v>
      </c>
      <c r="J24" s="65">
        <v>0</v>
      </c>
      <c r="K24" s="66">
        <v>0</v>
      </c>
      <c r="L24" s="66">
        <v>0</v>
      </c>
      <c r="M24" s="66">
        <v>0</v>
      </c>
    </row>
    <row r="25" spans="1:13">
      <c r="A25" s="67" t="s">
        <v>227</v>
      </c>
      <c r="C25" s="14"/>
      <c r="D25" s="14"/>
      <c r="E25" s="14"/>
      <c r="F25" s="14"/>
      <c r="G25" s="69">
        <v>1855650</v>
      </c>
      <c r="I25" s="69">
        <v>0</v>
      </c>
      <c r="J25" s="69">
        <v>158464.80329000001</v>
      </c>
      <c r="L25" s="68">
        <v>0.75939999999999996</v>
      </c>
      <c r="M25" s="68">
        <v>0.1605</v>
      </c>
    </row>
    <row r="26" spans="1:13">
      <c r="A26" s="67" t="s">
        <v>528</v>
      </c>
      <c r="C26" s="14"/>
      <c r="D26" s="14"/>
      <c r="E26" s="14"/>
      <c r="F26" s="14"/>
      <c r="G26" s="69">
        <v>1284650</v>
      </c>
      <c r="I26" s="69">
        <v>0</v>
      </c>
      <c r="J26" s="69">
        <v>126215.88813000001</v>
      </c>
      <c r="L26" s="68">
        <v>0.60489999999999999</v>
      </c>
      <c r="M26" s="68">
        <v>0.1278</v>
      </c>
    </row>
    <row r="27" spans="1:13">
      <c r="A27" t="s">
        <v>529</v>
      </c>
      <c r="B27" t="s">
        <v>530</v>
      </c>
      <c r="C27" t="s">
        <v>531</v>
      </c>
      <c r="D27" t="s">
        <v>532</v>
      </c>
      <c r="E27" t="s">
        <v>521</v>
      </c>
      <c r="F27" t="s">
        <v>105</v>
      </c>
      <c r="G27" s="65">
        <v>725500</v>
      </c>
      <c r="H27" s="65">
        <v>1820</v>
      </c>
      <c r="I27" s="65">
        <v>0</v>
      </c>
      <c r="J27" s="65">
        <v>44022.469400000002</v>
      </c>
      <c r="K27" s="66">
        <v>4.0000000000000002E-4</v>
      </c>
      <c r="L27" s="66">
        <v>0.21099999999999999</v>
      </c>
      <c r="M27" s="66">
        <v>4.4600000000000001E-2</v>
      </c>
    </row>
    <row r="28" spans="1:13">
      <c r="A28" t="s">
        <v>533</v>
      </c>
      <c r="B28" t="s">
        <v>534</v>
      </c>
      <c r="C28" t="s">
        <v>383</v>
      </c>
      <c r="D28" t="s">
        <v>410</v>
      </c>
      <c r="E28" t="s">
        <v>521</v>
      </c>
      <c r="F28" t="s">
        <v>105</v>
      </c>
      <c r="G28" s="65">
        <v>115000</v>
      </c>
      <c r="H28" s="65">
        <v>8970</v>
      </c>
      <c r="I28" s="65">
        <v>0</v>
      </c>
      <c r="J28" s="65">
        <v>34391.877</v>
      </c>
      <c r="K28" s="66">
        <v>0</v>
      </c>
      <c r="L28" s="66">
        <v>0.1648</v>
      </c>
      <c r="M28" s="66">
        <v>3.4799999999999998E-2</v>
      </c>
    </row>
    <row r="29" spans="1:13">
      <c r="A29" t="s">
        <v>535</v>
      </c>
      <c r="B29" t="s">
        <v>536</v>
      </c>
      <c r="C29" t="s">
        <v>389</v>
      </c>
      <c r="D29" t="s">
        <v>537</v>
      </c>
      <c r="E29" t="s">
        <v>521</v>
      </c>
      <c r="F29" t="s">
        <v>105</v>
      </c>
      <c r="G29" s="65">
        <v>221000</v>
      </c>
      <c r="H29" s="65">
        <v>2505</v>
      </c>
      <c r="I29" s="65">
        <v>0</v>
      </c>
      <c r="J29" s="65">
        <v>18457.190699999999</v>
      </c>
      <c r="K29" s="66">
        <v>2.9999999999999997E-4</v>
      </c>
      <c r="L29" s="66">
        <v>8.8499999999999995E-2</v>
      </c>
      <c r="M29" s="66">
        <v>1.8700000000000001E-2</v>
      </c>
    </row>
    <row r="30" spans="1:13">
      <c r="A30" t="s">
        <v>538</v>
      </c>
      <c r="B30" t="s">
        <v>539</v>
      </c>
      <c r="C30" t="s">
        <v>540</v>
      </c>
      <c r="D30" t="s">
        <v>541</v>
      </c>
      <c r="E30" t="s">
        <v>521</v>
      </c>
      <c r="F30" t="s">
        <v>105</v>
      </c>
      <c r="G30" s="65">
        <v>210000</v>
      </c>
      <c r="H30" s="65">
        <v>1910</v>
      </c>
      <c r="I30" s="65">
        <v>0</v>
      </c>
      <c r="J30" s="65">
        <v>13372.674000000001</v>
      </c>
      <c r="K30" s="66">
        <v>1E-4</v>
      </c>
      <c r="L30" s="66">
        <v>6.4100000000000004E-2</v>
      </c>
      <c r="M30" s="66">
        <v>1.35E-2</v>
      </c>
    </row>
    <row r="31" spans="1:13">
      <c r="A31" t="s">
        <v>542</v>
      </c>
      <c r="B31" t="s">
        <v>543</v>
      </c>
      <c r="C31" t="s">
        <v>383</v>
      </c>
      <c r="D31" t="s">
        <v>544</v>
      </c>
      <c r="E31" t="s">
        <v>521</v>
      </c>
      <c r="F31" t="s">
        <v>105</v>
      </c>
      <c r="G31" s="65">
        <v>13150</v>
      </c>
      <c r="H31" s="65">
        <v>36430</v>
      </c>
      <c r="I31" s="65">
        <v>0</v>
      </c>
      <c r="J31" s="65">
        <v>15971.677030000001</v>
      </c>
      <c r="K31" s="66">
        <v>0</v>
      </c>
      <c r="L31" s="66">
        <v>7.6499999999999999E-2</v>
      </c>
      <c r="M31" s="66">
        <v>1.6199999999999999E-2</v>
      </c>
    </row>
    <row r="32" spans="1:13">
      <c r="A32" s="67" t="s">
        <v>545</v>
      </c>
      <c r="C32" s="14"/>
      <c r="D32" s="14"/>
      <c r="E32" s="14"/>
      <c r="F32" s="14"/>
      <c r="G32" s="69">
        <v>0</v>
      </c>
      <c r="I32" s="69">
        <v>0</v>
      </c>
      <c r="J32" s="69">
        <v>0</v>
      </c>
      <c r="L32" s="68">
        <v>0</v>
      </c>
      <c r="M32" s="68">
        <v>0</v>
      </c>
    </row>
    <row r="33" spans="1:13">
      <c r="A33" t="s">
        <v>222</v>
      </c>
      <c r="B33" t="s">
        <v>222</v>
      </c>
      <c r="C33" s="14"/>
      <c r="D33" s="14"/>
      <c r="E33" t="s">
        <v>222</v>
      </c>
      <c r="F33" t="s">
        <v>222</v>
      </c>
      <c r="G33" s="65">
        <v>0</v>
      </c>
      <c r="H33" s="65">
        <v>0</v>
      </c>
      <c r="J33" s="65">
        <v>0</v>
      </c>
      <c r="K33" s="66">
        <v>0</v>
      </c>
      <c r="L33" s="66">
        <v>0</v>
      </c>
      <c r="M33" s="66">
        <v>0</v>
      </c>
    </row>
    <row r="34" spans="1:13">
      <c r="A34" s="67" t="s">
        <v>265</v>
      </c>
      <c r="C34" s="14"/>
      <c r="D34" s="14"/>
      <c r="E34" s="14"/>
      <c r="F34" s="14"/>
      <c r="G34" s="69">
        <v>571000</v>
      </c>
      <c r="I34" s="69">
        <v>0</v>
      </c>
      <c r="J34" s="69">
        <v>32248.91516</v>
      </c>
      <c r="L34" s="68">
        <v>0.1545</v>
      </c>
      <c r="M34" s="68">
        <v>3.27E-2</v>
      </c>
    </row>
    <row r="35" spans="1:13">
      <c r="A35" t="s">
        <v>546</v>
      </c>
      <c r="B35" t="s">
        <v>547</v>
      </c>
      <c r="C35" t="s">
        <v>383</v>
      </c>
      <c r="D35" t="s">
        <v>541</v>
      </c>
      <c r="E35" t="s">
        <v>438</v>
      </c>
      <c r="F35" t="s">
        <v>105</v>
      </c>
      <c r="G35" s="65">
        <v>571000</v>
      </c>
      <c r="H35" s="65">
        <v>1694</v>
      </c>
      <c r="I35" s="65">
        <v>0</v>
      </c>
      <c r="J35" s="65">
        <v>32248.91516</v>
      </c>
      <c r="K35" s="66">
        <v>6.9999999999999999E-4</v>
      </c>
      <c r="L35" s="66">
        <v>0.1545</v>
      </c>
      <c r="M35" s="66">
        <v>3.27E-2</v>
      </c>
    </row>
    <row r="36" spans="1:13">
      <c r="A36" s="67" t="s">
        <v>527</v>
      </c>
      <c r="C36" s="14"/>
      <c r="D36" s="14"/>
      <c r="E36" s="14"/>
      <c r="F36" s="14"/>
      <c r="G36" s="69">
        <v>0</v>
      </c>
      <c r="I36" s="69">
        <v>0</v>
      </c>
      <c r="J36" s="69">
        <v>0</v>
      </c>
      <c r="L36" s="68">
        <v>0</v>
      </c>
      <c r="M36" s="68">
        <v>0</v>
      </c>
    </row>
    <row r="37" spans="1:13">
      <c r="A37" t="s">
        <v>222</v>
      </c>
      <c r="B37" t="s">
        <v>222</v>
      </c>
      <c r="C37" s="14"/>
      <c r="D37" s="14"/>
      <c r="E37" t="s">
        <v>222</v>
      </c>
      <c r="F37" t="s">
        <v>222</v>
      </c>
      <c r="G37" s="65">
        <v>0</v>
      </c>
      <c r="H37" s="65">
        <v>0</v>
      </c>
      <c r="J37" s="65">
        <v>0</v>
      </c>
      <c r="K37" s="66">
        <v>0</v>
      </c>
      <c r="L37" s="66">
        <v>0</v>
      </c>
      <c r="M37" s="66">
        <v>0</v>
      </c>
    </row>
    <row r="38" spans="1:13">
      <c r="A38" s="81" t="s">
        <v>229</v>
      </c>
      <c r="C38" s="14"/>
      <c r="D38" s="14"/>
      <c r="E38" s="14"/>
      <c r="F38" s="14"/>
    </row>
    <row r="39" spans="1:13">
      <c r="A39" s="81" t="s">
        <v>251</v>
      </c>
      <c r="C39" s="14"/>
      <c r="D39" s="14"/>
      <c r="E39" s="14"/>
      <c r="F39" s="14"/>
    </row>
    <row r="40" spans="1:13">
      <c r="A40" s="81" t="s">
        <v>252</v>
      </c>
      <c r="C40" s="14"/>
      <c r="D40" s="14"/>
      <c r="E40" s="14"/>
      <c r="F40" s="14"/>
    </row>
    <row r="41" spans="1:13">
      <c r="A41" s="81" t="s">
        <v>253</v>
      </c>
      <c r="C41" s="14"/>
      <c r="D41" s="14"/>
      <c r="E41" s="14"/>
      <c r="F41" s="14"/>
    </row>
    <row r="42" spans="1:13">
      <c r="A42" s="81" t="s">
        <v>254</v>
      </c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A22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</row>
    <row r="6" spans="1:64" ht="26.25" customHeight="1">
      <c r="A6" s="95" t="s">
        <v>92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9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659916.94999999995</v>
      </c>
      <c r="J10" s="7"/>
      <c r="K10" s="63">
        <v>103584.14382861803</v>
      </c>
      <c r="L10" s="7"/>
      <c r="M10" s="64">
        <v>1</v>
      </c>
      <c r="N10" s="64">
        <v>0.10489999999999999</v>
      </c>
      <c r="O10" s="30"/>
      <c r="BF10" s="14"/>
      <c r="BG10" s="16"/>
      <c r="BH10" s="14"/>
      <c r="BL10" s="14"/>
    </row>
    <row r="11" spans="1:64">
      <c r="A11" s="67" t="s">
        <v>203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548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H13" t="s">
        <v>222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549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H15" t="s">
        <v>222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H17" t="s">
        <v>222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265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H19" t="s">
        <v>222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227</v>
      </c>
      <c r="B20" s="14"/>
      <c r="C20" s="14"/>
      <c r="D20" s="14"/>
      <c r="I20" s="69">
        <v>659916.94999999995</v>
      </c>
      <c r="K20" s="69">
        <v>103584.14382861803</v>
      </c>
      <c r="M20" s="68">
        <v>1</v>
      </c>
      <c r="N20" s="68">
        <v>0.10489999999999999</v>
      </c>
    </row>
    <row r="21" spans="1:14">
      <c r="A21" s="67" t="s">
        <v>548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H22" t="s">
        <v>222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549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H24" t="s">
        <v>222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659916.94999999995</v>
      </c>
      <c r="K25" s="69">
        <v>103584.14382861803</v>
      </c>
      <c r="M25" s="68">
        <v>1</v>
      </c>
      <c r="N25" s="68">
        <v>0.10489999999999999</v>
      </c>
    </row>
    <row r="26" spans="1:14">
      <c r="A26" t="s">
        <v>550</v>
      </c>
      <c r="B26" t="s">
        <v>551</v>
      </c>
      <c r="C26" t="s">
        <v>122</v>
      </c>
      <c r="D26" t="s">
        <v>552</v>
      </c>
      <c r="E26" t="s">
        <v>438</v>
      </c>
      <c r="F26" t="s">
        <v>222</v>
      </c>
      <c r="G26" t="s">
        <v>263</v>
      </c>
      <c r="H26" t="s">
        <v>105</v>
      </c>
      <c r="I26" s="65">
        <v>37000</v>
      </c>
      <c r="J26" s="65">
        <v>3314</v>
      </c>
      <c r="K26" s="65">
        <v>4088.08412</v>
      </c>
      <c r="L26" s="66">
        <v>0</v>
      </c>
      <c r="M26" s="66">
        <v>3.95E-2</v>
      </c>
      <c r="N26" s="66">
        <v>4.1000000000000003E-3</v>
      </c>
    </row>
    <row r="27" spans="1:14">
      <c r="A27" t="s">
        <v>553</v>
      </c>
      <c r="B27" t="s">
        <v>554</v>
      </c>
      <c r="C27" t="s">
        <v>122</v>
      </c>
      <c r="D27" t="s">
        <v>555</v>
      </c>
      <c r="E27" t="s">
        <v>411</v>
      </c>
      <c r="F27" t="s">
        <v>222</v>
      </c>
      <c r="G27" t="s">
        <v>263</v>
      </c>
      <c r="H27" t="s">
        <v>105</v>
      </c>
      <c r="I27" s="65">
        <v>860</v>
      </c>
      <c r="J27" s="65">
        <v>160380</v>
      </c>
      <c r="K27" s="65">
        <v>4598.4795119999999</v>
      </c>
      <c r="L27" s="66">
        <v>0</v>
      </c>
      <c r="M27" s="66">
        <v>4.4400000000000002E-2</v>
      </c>
      <c r="N27" s="66">
        <v>4.7000000000000002E-3</v>
      </c>
    </row>
    <row r="28" spans="1:14">
      <c r="A28" t="s">
        <v>556</v>
      </c>
      <c r="B28" t="s">
        <v>557</v>
      </c>
      <c r="C28" t="s">
        <v>122</v>
      </c>
      <c r="D28" t="s">
        <v>558</v>
      </c>
      <c r="E28" t="s">
        <v>438</v>
      </c>
      <c r="F28" t="s">
        <v>222</v>
      </c>
      <c r="G28" t="s">
        <v>263</v>
      </c>
      <c r="H28" t="s">
        <v>109</v>
      </c>
      <c r="I28" s="65">
        <v>44250</v>
      </c>
      <c r="J28" s="65">
        <v>5426</v>
      </c>
      <c r="K28" s="65">
        <v>9394.4122635000003</v>
      </c>
      <c r="L28" s="66">
        <v>0</v>
      </c>
      <c r="M28" s="66">
        <v>9.0700000000000003E-2</v>
      </c>
      <c r="N28" s="66">
        <v>9.4999999999999998E-3</v>
      </c>
    </row>
    <row r="29" spans="1:14">
      <c r="A29" t="s">
        <v>559</v>
      </c>
      <c r="B29" t="s">
        <v>560</v>
      </c>
      <c r="C29" t="s">
        <v>122</v>
      </c>
      <c r="D29" t="s">
        <v>558</v>
      </c>
      <c r="E29" t="s">
        <v>438</v>
      </c>
      <c r="F29" t="s">
        <v>222</v>
      </c>
      <c r="G29" t="s">
        <v>263</v>
      </c>
      <c r="H29" t="s">
        <v>201</v>
      </c>
      <c r="I29" s="65">
        <v>68500</v>
      </c>
      <c r="J29" s="65">
        <v>1962</v>
      </c>
      <c r="K29" s="65">
        <v>4048.8440220000002</v>
      </c>
      <c r="L29" s="66">
        <v>0</v>
      </c>
      <c r="M29" s="66">
        <v>3.9100000000000003E-2</v>
      </c>
      <c r="N29" s="66">
        <v>4.1000000000000003E-3</v>
      </c>
    </row>
    <row r="30" spans="1:14">
      <c r="A30" t="s">
        <v>561</v>
      </c>
      <c r="B30" t="s">
        <v>562</v>
      </c>
      <c r="C30" t="s">
        <v>122</v>
      </c>
      <c r="D30" t="s">
        <v>563</v>
      </c>
      <c r="E30" t="s">
        <v>438</v>
      </c>
      <c r="F30" t="s">
        <v>222</v>
      </c>
      <c r="G30" t="s">
        <v>263</v>
      </c>
      <c r="H30" t="s">
        <v>105</v>
      </c>
      <c r="I30" s="65">
        <v>1175</v>
      </c>
      <c r="J30" s="65">
        <v>188136</v>
      </c>
      <c r="K30" s="65">
        <v>7370.1337320000002</v>
      </c>
      <c r="L30" s="66">
        <v>0</v>
      </c>
      <c r="M30" s="66">
        <v>7.1199999999999999E-2</v>
      </c>
      <c r="N30" s="66">
        <v>7.4999999999999997E-3</v>
      </c>
    </row>
    <row r="31" spans="1:14">
      <c r="A31" t="s">
        <v>564</v>
      </c>
      <c r="B31" t="s">
        <v>565</v>
      </c>
      <c r="C31" t="s">
        <v>383</v>
      </c>
      <c r="D31" t="s">
        <v>566</v>
      </c>
      <c r="E31" t="s">
        <v>442</v>
      </c>
      <c r="F31" t="s">
        <v>222</v>
      </c>
      <c r="G31" t="s">
        <v>263</v>
      </c>
      <c r="H31" t="s">
        <v>199</v>
      </c>
      <c r="I31" s="65">
        <v>2525</v>
      </c>
      <c r="J31" s="65">
        <v>33250</v>
      </c>
      <c r="K31" s="65">
        <v>2970.9598187500001</v>
      </c>
      <c r="L31" s="66">
        <v>0</v>
      </c>
      <c r="M31" s="66">
        <v>2.87E-2</v>
      </c>
      <c r="N31" s="66">
        <v>3.0000000000000001E-3</v>
      </c>
    </row>
    <row r="32" spans="1:14">
      <c r="A32" t="s">
        <v>567</v>
      </c>
      <c r="B32" t="s">
        <v>568</v>
      </c>
      <c r="C32" t="s">
        <v>122</v>
      </c>
      <c r="D32" t="s">
        <v>569</v>
      </c>
      <c r="E32" t="s">
        <v>438</v>
      </c>
      <c r="F32" t="s">
        <v>222</v>
      </c>
      <c r="G32" t="s">
        <v>263</v>
      </c>
      <c r="H32" t="s">
        <v>105</v>
      </c>
      <c r="I32" s="65">
        <v>4000</v>
      </c>
      <c r="J32" s="65">
        <v>23114.26</v>
      </c>
      <c r="K32" s="65">
        <v>3082.5177136000002</v>
      </c>
      <c r="L32" s="66">
        <v>0</v>
      </c>
      <c r="M32" s="66">
        <v>2.98E-2</v>
      </c>
      <c r="N32" s="66">
        <v>3.0999999999999999E-3</v>
      </c>
    </row>
    <row r="33" spans="1:14">
      <c r="A33" t="s">
        <v>570</v>
      </c>
      <c r="B33" t="s">
        <v>571</v>
      </c>
      <c r="C33" t="s">
        <v>122</v>
      </c>
      <c r="D33" t="s">
        <v>572</v>
      </c>
      <c r="E33" t="s">
        <v>438</v>
      </c>
      <c r="F33" t="s">
        <v>222</v>
      </c>
      <c r="G33" t="s">
        <v>263</v>
      </c>
      <c r="H33" t="s">
        <v>105</v>
      </c>
      <c r="I33" s="65">
        <v>132166.67000000001</v>
      </c>
      <c r="J33" s="65">
        <v>2093.9300000000012</v>
      </c>
      <c r="K33" s="65">
        <v>9226.7701621387605</v>
      </c>
      <c r="L33" s="66">
        <v>1E-4</v>
      </c>
      <c r="M33" s="66">
        <v>8.9099999999999999E-2</v>
      </c>
      <c r="N33" s="66">
        <v>9.2999999999999992E-3</v>
      </c>
    </row>
    <row r="34" spans="1:14">
      <c r="A34" t="s">
        <v>573</v>
      </c>
      <c r="B34" t="s">
        <v>574</v>
      </c>
      <c r="C34" t="s">
        <v>122</v>
      </c>
      <c r="D34" t="s">
        <v>575</v>
      </c>
      <c r="E34" t="s">
        <v>576</v>
      </c>
      <c r="F34" t="s">
        <v>222</v>
      </c>
      <c r="G34" t="s">
        <v>263</v>
      </c>
      <c r="H34" t="s">
        <v>112</v>
      </c>
      <c r="I34" s="65">
        <v>148500</v>
      </c>
      <c r="J34" s="65">
        <v>606.20000000000005</v>
      </c>
      <c r="K34" s="65">
        <v>4129.1594882999998</v>
      </c>
      <c r="L34" s="66">
        <v>1E-4</v>
      </c>
      <c r="M34" s="66">
        <v>3.9899999999999998E-2</v>
      </c>
      <c r="N34" s="66">
        <v>4.1999999999999997E-3</v>
      </c>
    </row>
    <row r="35" spans="1:14">
      <c r="A35" t="s">
        <v>577</v>
      </c>
      <c r="B35" t="s">
        <v>578</v>
      </c>
      <c r="C35" t="s">
        <v>122</v>
      </c>
      <c r="D35" t="s">
        <v>579</v>
      </c>
      <c r="E35" t="s">
        <v>438</v>
      </c>
      <c r="F35" t="s">
        <v>222</v>
      </c>
      <c r="G35" t="s">
        <v>263</v>
      </c>
      <c r="H35" t="s">
        <v>105</v>
      </c>
      <c r="I35" s="65">
        <v>27500</v>
      </c>
      <c r="J35" s="65">
        <v>14327.32</v>
      </c>
      <c r="K35" s="65">
        <v>13136.003342</v>
      </c>
      <c r="L35" s="66">
        <v>0</v>
      </c>
      <c r="M35" s="66">
        <v>0.1268</v>
      </c>
      <c r="N35" s="66">
        <v>1.3299999999999999E-2</v>
      </c>
    </row>
    <row r="36" spans="1:14">
      <c r="A36" t="s">
        <v>580</v>
      </c>
      <c r="B36" t="s">
        <v>581</v>
      </c>
      <c r="C36" t="s">
        <v>122</v>
      </c>
      <c r="D36" t="s">
        <v>582</v>
      </c>
      <c r="E36" t="s">
        <v>438</v>
      </c>
      <c r="F36" t="s">
        <v>222</v>
      </c>
      <c r="G36" t="s">
        <v>263</v>
      </c>
      <c r="H36" t="s">
        <v>105</v>
      </c>
      <c r="I36" s="65">
        <v>85500</v>
      </c>
      <c r="J36" s="65">
        <v>1747.2</v>
      </c>
      <c r="K36" s="65">
        <v>4980.5159039999999</v>
      </c>
      <c r="L36" s="66">
        <v>1E-4</v>
      </c>
      <c r="M36" s="66">
        <v>4.8099999999999997E-2</v>
      </c>
      <c r="N36" s="66">
        <v>5.0000000000000001E-3</v>
      </c>
    </row>
    <row r="37" spans="1:14">
      <c r="A37" t="s">
        <v>583</v>
      </c>
      <c r="B37" t="s">
        <v>584</v>
      </c>
      <c r="C37" t="s">
        <v>122</v>
      </c>
      <c r="D37" t="s">
        <v>585</v>
      </c>
      <c r="E37" t="s">
        <v>438</v>
      </c>
      <c r="F37" t="s">
        <v>222</v>
      </c>
      <c r="G37" t="s">
        <v>263</v>
      </c>
      <c r="H37" t="s">
        <v>109</v>
      </c>
      <c r="I37" s="65">
        <v>4250</v>
      </c>
      <c r="J37" s="65">
        <v>9963</v>
      </c>
      <c r="K37" s="65">
        <v>1656.74477925</v>
      </c>
      <c r="L37" s="66">
        <v>0</v>
      </c>
      <c r="M37" s="66">
        <v>1.6E-2</v>
      </c>
      <c r="N37" s="66">
        <v>1.6999999999999999E-3</v>
      </c>
    </row>
    <row r="38" spans="1:14">
      <c r="A38" t="s">
        <v>586</v>
      </c>
      <c r="B38" t="s">
        <v>587</v>
      </c>
      <c r="C38" t="s">
        <v>122</v>
      </c>
      <c r="D38" t="s">
        <v>588</v>
      </c>
      <c r="E38" t="s">
        <v>438</v>
      </c>
      <c r="F38" t="s">
        <v>222</v>
      </c>
      <c r="G38" t="s">
        <v>263</v>
      </c>
      <c r="H38" t="s">
        <v>105</v>
      </c>
      <c r="I38" s="65">
        <v>11975</v>
      </c>
      <c r="J38" s="65">
        <v>30175</v>
      </c>
      <c r="K38" s="65">
        <v>12047.2631375</v>
      </c>
      <c r="L38" s="66">
        <v>0</v>
      </c>
      <c r="M38" s="66">
        <v>0.1163</v>
      </c>
      <c r="N38" s="66">
        <v>1.2200000000000001E-2</v>
      </c>
    </row>
    <row r="39" spans="1:14">
      <c r="A39" t="s">
        <v>589</v>
      </c>
      <c r="B39" t="s">
        <v>590</v>
      </c>
      <c r="C39" t="s">
        <v>122</v>
      </c>
      <c r="D39" t="s">
        <v>588</v>
      </c>
      <c r="E39" t="s">
        <v>438</v>
      </c>
      <c r="F39" t="s">
        <v>222</v>
      </c>
      <c r="G39" t="s">
        <v>263</v>
      </c>
      <c r="H39" t="s">
        <v>105</v>
      </c>
      <c r="I39" s="65">
        <v>36000</v>
      </c>
      <c r="J39" s="65">
        <v>16031</v>
      </c>
      <c r="K39" s="65">
        <v>19241.047439999998</v>
      </c>
      <c r="L39" s="66">
        <v>0</v>
      </c>
      <c r="M39" s="66">
        <v>0.18579999999999999</v>
      </c>
      <c r="N39" s="66">
        <v>1.95E-2</v>
      </c>
    </row>
    <row r="40" spans="1:14">
      <c r="A40" t="s">
        <v>591</v>
      </c>
      <c r="B40" t="s">
        <v>592</v>
      </c>
      <c r="C40" t="s">
        <v>122</v>
      </c>
      <c r="D40" t="s">
        <v>593</v>
      </c>
      <c r="E40" t="s">
        <v>438</v>
      </c>
      <c r="F40" t="s">
        <v>222</v>
      </c>
      <c r="G40" t="s">
        <v>263</v>
      </c>
      <c r="H40" t="s">
        <v>105</v>
      </c>
      <c r="I40" s="65">
        <v>55715.28</v>
      </c>
      <c r="J40" s="65">
        <v>1945.15</v>
      </c>
      <c r="K40" s="65">
        <v>3613.2083935792798</v>
      </c>
      <c r="L40" s="66">
        <v>1E-4</v>
      </c>
      <c r="M40" s="66">
        <v>3.49E-2</v>
      </c>
      <c r="N40" s="66">
        <v>3.7000000000000002E-3</v>
      </c>
    </row>
    <row r="41" spans="1:14">
      <c r="A41" s="67" t="s">
        <v>265</v>
      </c>
      <c r="B41" s="14"/>
      <c r="C41" s="14"/>
      <c r="D41" s="14"/>
      <c r="I41" s="69">
        <v>0</v>
      </c>
      <c r="K41" s="69">
        <v>0</v>
      </c>
      <c r="M41" s="68">
        <v>0</v>
      </c>
      <c r="N41" s="68">
        <v>0</v>
      </c>
    </row>
    <row r="42" spans="1:14">
      <c r="A42" t="s">
        <v>222</v>
      </c>
      <c r="B42" t="s">
        <v>222</v>
      </c>
      <c r="C42" s="14"/>
      <c r="D42" s="14"/>
      <c r="E42" t="s">
        <v>222</v>
      </c>
      <c r="F42" t="s">
        <v>222</v>
      </c>
      <c r="H42" t="s">
        <v>222</v>
      </c>
      <c r="I42" s="65">
        <v>0</v>
      </c>
      <c r="J42" s="65">
        <v>0</v>
      </c>
      <c r="K42" s="65">
        <v>0</v>
      </c>
      <c r="L42" s="66">
        <v>0</v>
      </c>
      <c r="M42" s="66">
        <v>0</v>
      </c>
      <c r="N42" s="66">
        <v>0</v>
      </c>
    </row>
    <row r="43" spans="1:14">
      <c r="A43" s="81" t="s">
        <v>229</v>
      </c>
      <c r="B43" s="14"/>
      <c r="C43" s="14"/>
      <c r="D43" s="14"/>
    </row>
    <row r="44" spans="1:14">
      <c r="A44" s="81" t="s">
        <v>251</v>
      </c>
      <c r="B44" s="14"/>
      <c r="C44" s="14"/>
      <c r="D44" s="14"/>
    </row>
    <row r="45" spans="1:14">
      <c r="A45" s="81" t="s">
        <v>252</v>
      </c>
      <c r="B45" s="14"/>
      <c r="C45" s="14"/>
      <c r="D45" s="14"/>
    </row>
    <row r="46" spans="1:14">
      <c r="A46" s="81" t="s">
        <v>253</v>
      </c>
      <c r="B46" s="14"/>
      <c r="C46" s="14"/>
      <c r="D46" s="14"/>
    </row>
    <row r="47" spans="1:14" hidden="1">
      <c r="B47" s="14"/>
      <c r="C47" s="14"/>
      <c r="D47" s="14"/>
    </row>
    <row r="48" spans="1:1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9" ht="26.25" customHeight="1">
      <c r="A6" s="95" t="s">
        <v>94</v>
      </c>
      <c r="B6" s="96"/>
      <c r="C6" s="96"/>
      <c r="D6" s="96"/>
      <c r="E6" s="96"/>
      <c r="F6" s="96"/>
      <c r="G6" s="96"/>
      <c r="H6" s="96"/>
      <c r="I6" s="96"/>
      <c r="J6" s="96"/>
      <c r="K6" s="97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203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594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222</v>
      </c>
      <c r="B13" t="s">
        <v>222</v>
      </c>
      <c r="C13" s="14"/>
      <c r="D13" t="s">
        <v>222</v>
      </c>
      <c r="E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227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595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222</v>
      </c>
      <c r="B16" t="s">
        <v>222</v>
      </c>
      <c r="C16" s="14"/>
      <c r="D16" t="s">
        <v>222</v>
      </c>
      <c r="E16" t="s">
        <v>222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1" t="s">
        <v>229</v>
      </c>
      <c r="C17" s="14"/>
      <c r="D17" s="14"/>
    </row>
    <row r="18" spans="1:4">
      <c r="A18" s="81" t="s">
        <v>251</v>
      </c>
      <c r="C18" s="14"/>
      <c r="D18" s="14"/>
    </row>
    <row r="19" spans="1:4">
      <c r="A19" s="81" t="s">
        <v>252</v>
      </c>
      <c r="C19" s="14"/>
      <c r="D19" s="14"/>
    </row>
    <row r="20" spans="1:4">
      <c r="A20" s="81" t="s">
        <v>253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60" ht="26.25" customHeight="1">
      <c r="A6" s="95" t="s">
        <v>97</v>
      </c>
      <c r="B6" s="96"/>
      <c r="C6" s="96"/>
      <c r="D6" s="96"/>
      <c r="E6" s="96"/>
      <c r="F6" s="96"/>
      <c r="G6" s="96"/>
      <c r="H6" s="96"/>
      <c r="I6" s="96"/>
      <c r="J6" s="96"/>
      <c r="K6" s="97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-10400</v>
      </c>
      <c r="G10" s="7"/>
      <c r="H10" s="63">
        <v>-5.4654595400000002E-3</v>
      </c>
      <c r="I10" s="22"/>
      <c r="J10" s="64">
        <v>1</v>
      </c>
      <c r="K10" s="64">
        <v>0</v>
      </c>
      <c r="BC10" s="14"/>
      <c r="BD10" s="16"/>
      <c r="BE10" s="14"/>
      <c r="BG10" s="14"/>
    </row>
    <row r="11" spans="1:60">
      <c r="A11" s="67" t="s">
        <v>203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596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222</v>
      </c>
      <c r="B13" t="s">
        <v>222</v>
      </c>
      <c r="C13" s="14"/>
      <c r="D13" t="s">
        <v>222</v>
      </c>
      <c r="E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597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222</v>
      </c>
      <c r="B15" t="s">
        <v>222</v>
      </c>
      <c r="C15" s="14"/>
      <c r="D15" t="s">
        <v>222</v>
      </c>
      <c r="E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598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222</v>
      </c>
      <c r="B17" t="s">
        <v>222</v>
      </c>
      <c r="C17" s="14"/>
      <c r="D17" t="s">
        <v>222</v>
      </c>
      <c r="E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265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222</v>
      </c>
      <c r="B19" t="s">
        <v>222</v>
      </c>
      <c r="C19" s="14"/>
      <c r="D19" t="s">
        <v>222</v>
      </c>
      <c r="E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227</v>
      </c>
      <c r="B20" s="14"/>
      <c r="C20" s="14"/>
      <c r="D20" s="14"/>
      <c r="F20" s="69">
        <v>-10400</v>
      </c>
      <c r="H20" s="69">
        <v>-5.4654595400000002E-3</v>
      </c>
      <c r="J20" s="68">
        <v>1</v>
      </c>
      <c r="K20" s="68">
        <v>0</v>
      </c>
    </row>
    <row r="21" spans="1:11">
      <c r="A21" s="67" t="s">
        <v>596</v>
      </c>
      <c r="B21" s="14"/>
      <c r="C21" s="14"/>
      <c r="D21" s="14"/>
      <c r="F21" s="69">
        <v>-10400</v>
      </c>
      <c r="H21" s="69">
        <v>-5.4654595400000002E-3</v>
      </c>
      <c r="J21" s="68">
        <v>1</v>
      </c>
      <c r="K21" s="68">
        <v>0</v>
      </c>
    </row>
    <row r="22" spans="1:11">
      <c r="A22" t="s">
        <v>599</v>
      </c>
      <c r="B22" t="s">
        <v>600</v>
      </c>
      <c r="C22" t="s">
        <v>122</v>
      </c>
      <c r="D22" t="s">
        <v>438</v>
      </c>
      <c r="E22" t="s">
        <v>105</v>
      </c>
      <c r="F22" s="65">
        <v>-6200</v>
      </c>
      <c r="G22" s="65">
        <v>1.2999999999999999E-2</v>
      </c>
      <c r="H22" s="65">
        <v>-2.6872039999999999E-3</v>
      </c>
      <c r="I22" s="66">
        <v>0</v>
      </c>
      <c r="J22" s="66">
        <v>0.49170000000000003</v>
      </c>
      <c r="K22" s="66">
        <v>0</v>
      </c>
    </row>
    <row r="23" spans="1:11">
      <c r="A23" t="s">
        <v>601</v>
      </c>
      <c r="B23" t="s">
        <v>602</v>
      </c>
      <c r="C23" t="s">
        <v>122</v>
      </c>
      <c r="D23" t="s">
        <v>438</v>
      </c>
      <c r="E23" t="s">
        <v>105</v>
      </c>
      <c r="F23" s="65">
        <v>-1100</v>
      </c>
      <c r="G23" s="65">
        <v>4.36E-2</v>
      </c>
      <c r="H23" s="65">
        <v>-1.5989864000000001E-3</v>
      </c>
      <c r="I23" s="66">
        <v>0</v>
      </c>
      <c r="J23" s="66">
        <v>0.29260000000000003</v>
      </c>
      <c r="K23" s="66">
        <v>0</v>
      </c>
    </row>
    <row r="24" spans="1:11">
      <c r="A24" t="s">
        <v>603</v>
      </c>
      <c r="B24" t="s">
        <v>604</v>
      </c>
      <c r="C24" t="s">
        <v>122</v>
      </c>
      <c r="D24" t="s">
        <v>438</v>
      </c>
      <c r="E24" t="s">
        <v>105</v>
      </c>
      <c r="F24" s="65">
        <v>-3100</v>
      </c>
      <c r="G24" s="65">
        <v>1.141E-2</v>
      </c>
      <c r="H24" s="65">
        <v>-1.17926914E-3</v>
      </c>
      <c r="I24" s="66">
        <v>0</v>
      </c>
      <c r="J24" s="66">
        <v>0.21579999999999999</v>
      </c>
      <c r="K24" s="66">
        <v>0</v>
      </c>
    </row>
    <row r="25" spans="1:11">
      <c r="A25" s="67" t="s">
        <v>605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s="14"/>
      <c r="D26" t="s">
        <v>222</v>
      </c>
      <c r="E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598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s="14"/>
      <c r="D28" t="s">
        <v>222</v>
      </c>
      <c r="E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606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222</v>
      </c>
      <c r="B30" t="s">
        <v>222</v>
      </c>
      <c r="C30" s="14"/>
      <c r="D30" t="s">
        <v>222</v>
      </c>
      <c r="E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265</v>
      </c>
      <c r="B31" s="14"/>
      <c r="C31" s="14"/>
      <c r="D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222</v>
      </c>
      <c r="B32" t="s">
        <v>222</v>
      </c>
      <c r="C32" s="14"/>
      <c r="D32" t="s">
        <v>222</v>
      </c>
      <c r="E32" t="s">
        <v>222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4">
      <c r="A33" s="81" t="s">
        <v>229</v>
      </c>
      <c r="B33" s="14"/>
      <c r="C33" s="14"/>
      <c r="D33" s="14"/>
    </row>
    <row r="34" spans="1:4">
      <c r="A34" s="81" t="s">
        <v>251</v>
      </c>
      <c r="B34" s="14"/>
      <c r="C34" s="14"/>
      <c r="D34" s="14"/>
    </row>
    <row r="35" spans="1:4">
      <c r="A35" s="81" t="s">
        <v>252</v>
      </c>
      <c r="B35" s="14"/>
      <c r="C35" s="14"/>
      <c r="D35" s="14"/>
    </row>
    <row r="36" spans="1:4">
      <c r="A36" s="81" t="s">
        <v>253</v>
      </c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XFB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3" style="14" customWidth="1"/>
    <col min="54" max="56" width="9.140625" style="14" customWidth="1"/>
    <col min="57" max="57" width="7" style="14" customWidth="1"/>
    <col min="58" max="58" width="9.140625" style="14" customWidth="1"/>
    <col min="59" max="59" width="0" style="14" hidden="1"/>
    <col min="60" max="16382" width="9.140625" style="14" hidden="1"/>
    <col min="16383" max="16384" width="1.5703125" style="14" customWidth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7"/>
      <c r="BB5" s="14" t="s">
        <v>99</v>
      </c>
      <c r="BD5" s="14" t="s">
        <v>100</v>
      </c>
      <c r="BF5" s="16" t="s">
        <v>101</v>
      </c>
    </row>
    <row r="6" spans="1:58" ht="26.25" customHeight="1">
      <c r="A6" s="95" t="s">
        <v>102</v>
      </c>
      <c r="B6" s="96"/>
      <c r="C6" s="96"/>
      <c r="D6" s="96"/>
      <c r="E6" s="96"/>
      <c r="F6" s="96"/>
      <c r="G6" s="96"/>
      <c r="H6" s="96"/>
      <c r="I6" s="96"/>
      <c r="J6" s="97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-116934.9</v>
      </c>
      <c r="G10" s="22"/>
      <c r="H10" s="63">
        <v>-1671.8601769582451</v>
      </c>
      <c r="I10" s="64">
        <v>1</v>
      </c>
      <c r="J10" s="64">
        <v>-1.6999999999999999E-3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203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222</v>
      </c>
      <c r="B12" t="s">
        <v>222</v>
      </c>
      <c r="C12" s="16"/>
      <c r="D12" t="s">
        <v>222</v>
      </c>
      <c r="E12" t="s">
        <v>222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227</v>
      </c>
      <c r="B13" s="16"/>
      <c r="C13" s="16"/>
      <c r="D13" s="16"/>
      <c r="E13" s="16"/>
      <c r="F13" s="69">
        <v>-116934.9</v>
      </c>
      <c r="G13" s="16"/>
      <c r="H13" s="69">
        <v>-1671.8601769582451</v>
      </c>
      <c r="I13" s="68">
        <v>1</v>
      </c>
      <c r="J13" s="68">
        <v>-1.6999999999999999E-3</v>
      </c>
      <c r="BD13" s="14" t="s">
        <v>125</v>
      </c>
    </row>
    <row r="14" spans="1:58">
      <c r="A14" t="s">
        <v>607</v>
      </c>
      <c r="B14" t="s">
        <v>608</v>
      </c>
      <c r="C14" t="s">
        <v>122</v>
      </c>
      <c r="D14" t="s">
        <v>438</v>
      </c>
      <c r="E14" t="s">
        <v>202</v>
      </c>
      <c r="F14" s="65">
        <v>440979.1</v>
      </c>
      <c r="G14" s="65">
        <v>100</v>
      </c>
      <c r="H14" s="65">
        <v>189.09183808</v>
      </c>
      <c r="I14" s="66">
        <v>-0.11310000000000001</v>
      </c>
      <c r="J14" s="66">
        <v>2.0000000000000001E-4</v>
      </c>
      <c r="BD14" s="14" t="s">
        <v>126</v>
      </c>
    </row>
    <row r="15" spans="1:58">
      <c r="A15" t="s">
        <v>609</v>
      </c>
      <c r="B15" t="s">
        <v>610</v>
      </c>
      <c r="C15" t="s">
        <v>122</v>
      </c>
      <c r="D15" t="s">
        <v>438</v>
      </c>
      <c r="E15" t="s">
        <v>105</v>
      </c>
      <c r="F15" s="65">
        <v>117600</v>
      </c>
      <c r="G15" s="65">
        <v>100</v>
      </c>
      <c r="H15" s="65">
        <v>392.07839999999999</v>
      </c>
      <c r="I15" s="66">
        <v>-0.23449999999999999</v>
      </c>
      <c r="J15" s="66">
        <v>4.0000000000000002E-4</v>
      </c>
      <c r="BD15" s="14" t="s">
        <v>127</v>
      </c>
    </row>
    <row r="16" spans="1:58">
      <c r="A16" t="s">
        <v>611</v>
      </c>
      <c r="B16" t="s">
        <v>612</v>
      </c>
      <c r="C16" t="s">
        <v>122</v>
      </c>
      <c r="D16" t="s">
        <v>438</v>
      </c>
      <c r="E16" t="s">
        <v>202</v>
      </c>
      <c r="F16" s="65">
        <v>16</v>
      </c>
      <c r="G16" s="65">
        <v>2.8315999999999999</v>
      </c>
      <c r="H16" s="65">
        <v>1.9427041279999999E-4</v>
      </c>
      <c r="I16" s="66">
        <v>0</v>
      </c>
      <c r="J16" s="66">
        <v>0</v>
      </c>
      <c r="BD16" s="14" t="s">
        <v>128</v>
      </c>
    </row>
    <row r="17" spans="1:56">
      <c r="A17" t="s">
        <v>613</v>
      </c>
      <c r="B17" t="s">
        <v>614</v>
      </c>
      <c r="C17" t="s">
        <v>122</v>
      </c>
      <c r="D17" t="s">
        <v>438</v>
      </c>
      <c r="E17" t="s">
        <v>105</v>
      </c>
      <c r="F17" s="65">
        <v>245</v>
      </c>
      <c r="G17" s="65">
        <v>0.39673999999999998</v>
      </c>
      <c r="H17" s="65">
        <v>3.2406913419999999E-3</v>
      </c>
      <c r="I17" s="66">
        <v>0</v>
      </c>
      <c r="J17" s="66">
        <v>0</v>
      </c>
      <c r="BD17" s="14" t="s">
        <v>129</v>
      </c>
    </row>
    <row r="18" spans="1:56">
      <c r="A18" t="s">
        <v>615</v>
      </c>
      <c r="B18" t="s">
        <v>616</v>
      </c>
      <c r="C18" t="s">
        <v>122</v>
      </c>
      <c r="D18" t="s">
        <v>438</v>
      </c>
      <c r="E18" t="s">
        <v>105</v>
      </c>
      <c r="F18" s="65">
        <v>-675775</v>
      </c>
      <c r="G18" s="65">
        <v>100</v>
      </c>
      <c r="H18" s="65">
        <v>-2253.0338499999998</v>
      </c>
      <c r="I18" s="66">
        <v>1.3475999999999999</v>
      </c>
      <c r="J18" s="66">
        <v>-2.3E-3</v>
      </c>
      <c r="BD18" s="14" t="s">
        <v>130</v>
      </c>
    </row>
    <row r="19" spans="1:56">
      <c r="A19" s="81" t="s">
        <v>229</v>
      </c>
      <c r="B19" s="16"/>
      <c r="C19" s="16"/>
      <c r="D19" s="16"/>
      <c r="E19" s="16"/>
      <c r="F19" s="16"/>
      <c r="G19" s="16"/>
      <c r="BD19" s="14" t="s">
        <v>131</v>
      </c>
    </row>
    <row r="20" spans="1:56">
      <c r="A20" s="81" t="s">
        <v>251</v>
      </c>
      <c r="B20" s="16"/>
      <c r="C20" s="16"/>
      <c r="D20" s="16"/>
      <c r="E20" s="16"/>
      <c r="F20" s="16"/>
      <c r="G20" s="16"/>
      <c r="BD20" s="14" t="s">
        <v>122</v>
      </c>
    </row>
    <row r="21" spans="1:56">
      <c r="A21" s="81" t="s">
        <v>252</v>
      </c>
      <c r="B21" s="16"/>
      <c r="C21" s="16"/>
      <c r="D21" s="16"/>
      <c r="E21" s="16"/>
      <c r="F21" s="16"/>
      <c r="G21" s="16"/>
    </row>
    <row r="22" spans="1:56">
      <c r="A22" s="81" t="s">
        <v>253</v>
      </c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</row>
    <row r="6" spans="1:80" ht="26.25" customHeight="1">
      <c r="A6" s="95" t="s">
        <v>132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203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617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222</v>
      </c>
      <c r="B13" t="s">
        <v>222</v>
      </c>
      <c r="D13" t="s">
        <v>222</v>
      </c>
      <c r="G13" s="65">
        <v>0</v>
      </c>
      <c r="H13" t="s">
        <v>222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618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222</v>
      </c>
      <c r="B15" t="s">
        <v>222</v>
      </c>
      <c r="D15" t="s">
        <v>222</v>
      </c>
      <c r="G15" s="65">
        <v>0</v>
      </c>
      <c r="H15" t="s">
        <v>222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619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620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222</v>
      </c>
      <c r="B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621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222</v>
      </c>
      <c r="B20" t="s">
        <v>222</v>
      </c>
      <c r="D20" t="s">
        <v>222</v>
      </c>
      <c r="G20" s="65">
        <v>0</v>
      </c>
      <c r="H20" t="s">
        <v>222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622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222</v>
      </c>
      <c r="B22" t="s">
        <v>222</v>
      </c>
      <c r="D22" t="s">
        <v>222</v>
      </c>
      <c r="G22" s="65">
        <v>0</v>
      </c>
      <c r="H22" t="s">
        <v>222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623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222</v>
      </c>
      <c r="B24" t="s">
        <v>222</v>
      </c>
      <c r="D24" t="s">
        <v>222</v>
      </c>
      <c r="G24" s="65">
        <v>0</v>
      </c>
      <c r="H24" t="s">
        <v>222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227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617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222</v>
      </c>
      <c r="B27" t="s">
        <v>222</v>
      </c>
      <c r="D27" t="s">
        <v>222</v>
      </c>
      <c r="G27" s="65">
        <v>0</v>
      </c>
      <c r="H27" t="s">
        <v>222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618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222</v>
      </c>
      <c r="B29" t="s">
        <v>222</v>
      </c>
      <c r="D29" t="s">
        <v>222</v>
      </c>
      <c r="G29" s="65">
        <v>0</v>
      </c>
      <c r="H29" t="s">
        <v>222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619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620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222</v>
      </c>
      <c r="B32" t="s">
        <v>222</v>
      </c>
      <c r="D32" t="s">
        <v>222</v>
      </c>
      <c r="G32" s="65">
        <v>0</v>
      </c>
      <c r="H32" t="s">
        <v>222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621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222</v>
      </c>
      <c r="B34" t="s">
        <v>222</v>
      </c>
      <c r="D34" t="s">
        <v>222</v>
      </c>
      <c r="G34" s="65">
        <v>0</v>
      </c>
      <c r="H34" t="s">
        <v>222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622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222</v>
      </c>
      <c r="B36" t="s">
        <v>222</v>
      </c>
      <c r="D36" t="s">
        <v>222</v>
      </c>
      <c r="G36" s="65">
        <v>0</v>
      </c>
      <c r="H36" t="s">
        <v>222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623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222</v>
      </c>
      <c r="B38" t="s">
        <v>222</v>
      </c>
      <c r="D38" t="s">
        <v>222</v>
      </c>
      <c r="G38" s="65">
        <v>0</v>
      </c>
      <c r="H38" t="s">
        <v>222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1" t="s">
        <v>229</v>
      </c>
    </row>
    <row r="40" spans="1:16">
      <c r="A40" s="81" t="s">
        <v>251</v>
      </c>
    </row>
    <row r="41" spans="1:16">
      <c r="A41" s="81" t="s">
        <v>252</v>
      </c>
    </row>
    <row r="42" spans="1:16">
      <c r="A42" s="81" t="s">
        <v>253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A2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71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203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624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222</v>
      </c>
      <c r="B13" t="s">
        <v>222</v>
      </c>
      <c r="C13" t="s">
        <v>222</v>
      </c>
      <c r="F13" s="65">
        <v>0</v>
      </c>
      <c r="G13" t="s">
        <v>222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625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222</v>
      </c>
      <c r="B15" t="s">
        <v>222</v>
      </c>
      <c r="C15" t="s">
        <v>222</v>
      </c>
      <c r="F15" s="65">
        <v>0</v>
      </c>
      <c r="G15" t="s">
        <v>222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626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222</v>
      </c>
      <c r="B17" t="s">
        <v>222</v>
      </c>
      <c r="C17" t="s">
        <v>222</v>
      </c>
      <c r="F17" s="65">
        <v>0</v>
      </c>
      <c r="G17" t="s">
        <v>222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627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222</v>
      </c>
      <c r="B19" t="s">
        <v>222</v>
      </c>
      <c r="C19" t="s">
        <v>222</v>
      </c>
      <c r="F19" s="65">
        <v>0</v>
      </c>
      <c r="G19" t="s">
        <v>222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265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F21" s="65">
        <v>0</v>
      </c>
      <c r="G21" t="s">
        <v>222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227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244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222</v>
      </c>
      <c r="B24" t="s">
        <v>222</v>
      </c>
      <c r="C24" t="s">
        <v>222</v>
      </c>
      <c r="F24" s="65">
        <v>0</v>
      </c>
      <c r="G24" t="s">
        <v>222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628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222</v>
      </c>
      <c r="B26" t="s">
        <v>222</v>
      </c>
      <c r="C26" t="s">
        <v>222</v>
      </c>
      <c r="F26" s="65">
        <v>0</v>
      </c>
      <c r="G26" t="s">
        <v>222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1" t="s">
        <v>251</v>
      </c>
    </row>
    <row r="28" spans="1:15">
      <c r="A28" s="81" t="s">
        <v>252</v>
      </c>
    </row>
    <row r="29" spans="1:15">
      <c r="A29" s="81" t="s">
        <v>253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</row>
    <row r="6" spans="1:64" ht="26.25" customHeight="1">
      <c r="A6" s="95" t="s">
        <v>81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8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203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629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I13" s="65">
        <v>0</v>
      </c>
      <c r="J13" t="s">
        <v>222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630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I15" s="65">
        <v>0</v>
      </c>
      <c r="J15" t="s">
        <v>222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256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I17" s="65">
        <v>0</v>
      </c>
      <c r="J17" t="s">
        <v>222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265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I19" s="65">
        <v>0</v>
      </c>
      <c r="J19" t="s">
        <v>222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227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631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I22" s="65">
        <v>0</v>
      </c>
      <c r="J22" t="s">
        <v>222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632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I24" s="65">
        <v>0</v>
      </c>
      <c r="J24" t="s">
        <v>222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1" t="s">
        <v>229</v>
      </c>
      <c r="C25" s="14"/>
      <c r="D25" s="14"/>
      <c r="E25" s="14"/>
    </row>
    <row r="26" spans="1:18">
      <c r="A26" s="81" t="s">
        <v>251</v>
      </c>
      <c r="C26" s="14"/>
      <c r="D26" s="14"/>
      <c r="E26" s="14"/>
    </row>
    <row r="27" spans="1:18">
      <c r="A27" s="81" t="s">
        <v>252</v>
      </c>
      <c r="C27" s="14"/>
      <c r="D27" s="14"/>
      <c r="E27" s="14"/>
    </row>
    <row r="28" spans="1:18">
      <c r="A28" s="81" t="s">
        <v>253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</row>
    <row r="6" spans="1:80" ht="26.25" customHeight="1">
      <c r="A6" s="95" t="s">
        <v>88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8" t="s">
        <v>54</v>
      </c>
      <c r="M7" s="98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Y10" s="14"/>
      <c r="CB10" s="14"/>
    </row>
    <row r="11" spans="1:80">
      <c r="A11" s="67" t="s">
        <v>203</v>
      </c>
      <c r="B11" s="14"/>
      <c r="C11" s="14"/>
      <c r="D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80">
      <c r="A12" s="67" t="s">
        <v>629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I13" s="65">
        <v>0</v>
      </c>
      <c r="J13" t="s">
        <v>222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630</v>
      </c>
      <c r="B14" s="14"/>
      <c r="C14" s="14"/>
      <c r="D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80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I15" s="65">
        <v>0</v>
      </c>
      <c r="J15" t="s">
        <v>222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80">
      <c r="A16" s="67" t="s">
        <v>256</v>
      </c>
      <c r="B16" s="14"/>
      <c r="C16" s="14"/>
      <c r="D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I17" s="65">
        <v>0</v>
      </c>
      <c r="J17" t="s">
        <v>222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265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I19" s="65">
        <v>0</v>
      </c>
      <c r="J19" t="s">
        <v>222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227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257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I22" s="65">
        <v>0</v>
      </c>
      <c r="J22" t="s">
        <v>222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258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I24" s="65">
        <v>0</v>
      </c>
      <c r="J24" t="s">
        <v>222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1" t="s">
        <v>229</v>
      </c>
      <c r="B25" s="14"/>
      <c r="C25" s="14"/>
      <c r="D25" s="14"/>
    </row>
    <row r="26" spans="1:18">
      <c r="A26" s="81" t="s">
        <v>251</v>
      </c>
      <c r="B26" s="14"/>
      <c r="C26" s="14"/>
      <c r="D26" s="14"/>
    </row>
    <row r="27" spans="1:18">
      <c r="A27" s="81" t="s">
        <v>252</v>
      </c>
      <c r="B27" s="14"/>
      <c r="C27" s="14"/>
      <c r="D27" s="14"/>
    </row>
    <row r="28" spans="1:18">
      <c r="A28" s="81" t="s">
        <v>253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7"/>
    </row>
    <row r="6" spans="1:97" ht="26.25" customHeight="1">
      <c r="A6" s="95" t="s">
        <v>90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203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222</v>
      </c>
      <c r="B12" t="s">
        <v>222</v>
      </c>
      <c r="C12" s="14"/>
      <c r="D12" s="14"/>
      <c r="E12" t="s">
        <v>222</v>
      </c>
      <c r="F12" t="s">
        <v>222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227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257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258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1" t="s">
        <v>229</v>
      </c>
      <c r="B18" s="14"/>
      <c r="C18" s="14"/>
      <c r="D18" s="14"/>
    </row>
    <row r="19" spans="1:12">
      <c r="A19" s="81" t="s">
        <v>251</v>
      </c>
      <c r="B19" s="14"/>
      <c r="C19" s="14"/>
      <c r="D19" s="14"/>
    </row>
    <row r="20" spans="1:12">
      <c r="A20" s="81" t="s">
        <v>252</v>
      </c>
      <c r="B20" s="14"/>
      <c r="C20" s="14"/>
      <c r="D20" s="14"/>
    </row>
    <row r="21" spans="1:12">
      <c r="A21" s="81" t="s">
        <v>253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7"/>
    </row>
    <row r="6" spans="1:5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203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633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222</v>
      </c>
      <c r="B13" t="s">
        <v>222</v>
      </c>
      <c r="C13" t="s">
        <v>222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634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222</v>
      </c>
      <c r="B15" t="s">
        <v>222</v>
      </c>
      <c r="C15" t="s">
        <v>222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635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222</v>
      </c>
      <c r="B17" t="s">
        <v>222</v>
      </c>
      <c r="C17" t="s">
        <v>222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636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222</v>
      </c>
      <c r="B19" t="s">
        <v>222</v>
      </c>
      <c r="C19" t="s">
        <v>222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227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637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222</v>
      </c>
      <c r="B22" t="s">
        <v>222</v>
      </c>
      <c r="C22" t="s">
        <v>222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638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222</v>
      </c>
      <c r="B24" t="s">
        <v>222</v>
      </c>
      <c r="C24" t="s">
        <v>222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639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222</v>
      </c>
      <c r="B26" t="s">
        <v>222</v>
      </c>
      <c r="C26" t="s">
        <v>222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640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222</v>
      </c>
      <c r="B28" t="s">
        <v>222</v>
      </c>
      <c r="C28" t="s">
        <v>222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1" t="s">
        <v>229</v>
      </c>
      <c r="B29" s="14"/>
    </row>
    <row r="30" spans="1:10">
      <c r="A30" s="81" t="s">
        <v>251</v>
      </c>
      <c r="B30" s="14"/>
    </row>
    <row r="31" spans="1:10">
      <c r="A31" s="81" t="s">
        <v>252</v>
      </c>
      <c r="B31" s="14"/>
    </row>
    <row r="32" spans="1:10">
      <c r="A32" s="81" t="s">
        <v>253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8" ht="26.25" customHeight="1">
      <c r="A6" s="95" t="s">
        <v>140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641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222</v>
      </c>
      <c r="B12" t="s">
        <v>222</v>
      </c>
      <c r="C12" t="s">
        <v>222</v>
      </c>
      <c r="D12" t="s">
        <v>222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595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222</v>
      </c>
      <c r="B14" t="s">
        <v>222</v>
      </c>
      <c r="C14" t="s">
        <v>222</v>
      </c>
      <c r="D14" t="s">
        <v>222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1" t="s">
        <v>229</v>
      </c>
      <c r="B15" s="14"/>
      <c r="C15" s="14"/>
    </row>
    <row r="16" spans="1:58">
      <c r="A16" s="81" t="s">
        <v>251</v>
      </c>
      <c r="B16" s="14"/>
      <c r="C16" s="14"/>
    </row>
    <row r="17" spans="1:3">
      <c r="A17" s="81" t="s">
        <v>252</v>
      </c>
      <c r="B17" s="14"/>
      <c r="C17" s="14"/>
    </row>
    <row r="18" spans="1:3">
      <c r="A18" s="81" t="s">
        <v>253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1" ht="26.25" customHeight="1">
      <c r="A6" s="95" t="s">
        <v>141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203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596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222</v>
      </c>
      <c r="B13" t="s">
        <v>222</v>
      </c>
      <c r="C13" t="s">
        <v>222</v>
      </c>
      <c r="D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597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222</v>
      </c>
      <c r="B15" t="s">
        <v>222</v>
      </c>
      <c r="C15" t="s">
        <v>222</v>
      </c>
      <c r="D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642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222</v>
      </c>
      <c r="B17" t="s">
        <v>222</v>
      </c>
      <c r="C17" t="s">
        <v>222</v>
      </c>
      <c r="D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598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222</v>
      </c>
      <c r="B19" t="s">
        <v>222</v>
      </c>
      <c r="C19" t="s">
        <v>222</v>
      </c>
      <c r="D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265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222</v>
      </c>
      <c r="B21" t="s">
        <v>222</v>
      </c>
      <c r="C21" t="s">
        <v>222</v>
      </c>
      <c r="D21" t="s">
        <v>222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227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596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222</v>
      </c>
      <c r="B24" t="s">
        <v>222</v>
      </c>
      <c r="C24" t="s">
        <v>222</v>
      </c>
      <c r="D24" t="s">
        <v>222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605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t="s">
        <v>222</v>
      </c>
      <c r="D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598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t="s">
        <v>222</v>
      </c>
      <c r="D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606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222</v>
      </c>
      <c r="B30" t="s">
        <v>222</v>
      </c>
      <c r="C30" t="s">
        <v>222</v>
      </c>
      <c r="D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265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222</v>
      </c>
      <c r="B32" t="s">
        <v>222</v>
      </c>
      <c r="C32" t="s">
        <v>222</v>
      </c>
      <c r="D32" t="s">
        <v>222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1" t="s">
        <v>229</v>
      </c>
      <c r="B33" s="14"/>
      <c r="C33" s="14"/>
    </row>
    <row r="34" spans="1:3">
      <c r="A34" s="81" t="s">
        <v>251</v>
      </c>
      <c r="B34" s="14"/>
      <c r="C34" s="14"/>
    </row>
    <row r="35" spans="1:3">
      <c r="A35" s="81" t="s">
        <v>252</v>
      </c>
      <c r="B35" s="14"/>
      <c r="C35" s="14"/>
    </row>
    <row r="36" spans="1:3">
      <c r="A36" s="81" t="s">
        <v>253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7"/>
    </row>
    <row r="6" spans="1:48" ht="26.25" customHeight="1">
      <c r="A6" s="95" t="s">
        <v>142</v>
      </c>
      <c r="B6" s="96"/>
      <c r="C6" s="96"/>
      <c r="D6" s="96"/>
      <c r="E6" s="96"/>
      <c r="F6" s="96"/>
      <c r="G6" s="96"/>
      <c r="H6" s="96"/>
      <c r="I6" s="96"/>
      <c r="J6" s="97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-76995000</v>
      </c>
      <c r="G10" s="7"/>
      <c r="H10" s="63">
        <v>-5499.4954551163637</v>
      </c>
      <c r="I10" s="64">
        <v>1</v>
      </c>
      <c r="J10" s="64">
        <v>-5.5999999999999999E-3</v>
      </c>
      <c r="AV10" s="14"/>
    </row>
    <row r="11" spans="1:48">
      <c r="A11" s="67" t="s">
        <v>203</v>
      </c>
      <c r="B11" s="14"/>
      <c r="C11" s="14"/>
      <c r="F11" s="69">
        <v>-76995000</v>
      </c>
      <c r="H11" s="69">
        <v>-5499.4954551163637</v>
      </c>
      <c r="I11" s="68">
        <v>1</v>
      </c>
      <c r="J11" s="68">
        <v>-5.5999999999999999E-3</v>
      </c>
    </row>
    <row r="12" spans="1:48">
      <c r="A12" s="67" t="s">
        <v>596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222</v>
      </c>
      <c r="B13" t="s">
        <v>222</v>
      </c>
      <c r="C13" t="s">
        <v>222</v>
      </c>
      <c r="D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597</v>
      </c>
      <c r="B14" s="14"/>
      <c r="C14" s="14"/>
      <c r="F14" s="69">
        <v>-76995000</v>
      </c>
      <c r="H14" s="69">
        <v>-5499.4954551163637</v>
      </c>
      <c r="I14" s="68">
        <v>1</v>
      </c>
      <c r="J14" s="68">
        <v>-5.5999999999999999E-3</v>
      </c>
    </row>
    <row r="15" spans="1:48">
      <c r="A15" t="s">
        <v>643</v>
      </c>
      <c r="B15" t="s">
        <v>644</v>
      </c>
      <c r="C15" t="s">
        <v>122</v>
      </c>
      <c r="D15" t="s">
        <v>109</v>
      </c>
      <c r="E15" t="s">
        <v>645</v>
      </c>
      <c r="F15" s="65">
        <v>-1820000</v>
      </c>
      <c r="G15" s="65">
        <v>-5.1806193785588794</v>
      </c>
      <c r="H15" s="65">
        <v>94.287272689771598</v>
      </c>
      <c r="I15" s="66">
        <v>-1.7100000000000001E-2</v>
      </c>
      <c r="J15" s="66">
        <v>1E-4</v>
      </c>
    </row>
    <row r="16" spans="1:48">
      <c r="A16" t="s">
        <v>646</v>
      </c>
      <c r="B16" t="s">
        <v>647</v>
      </c>
      <c r="C16" t="s">
        <v>122</v>
      </c>
      <c r="D16" t="s">
        <v>109</v>
      </c>
      <c r="E16" t="s">
        <v>648</v>
      </c>
      <c r="F16" s="65">
        <v>-7175000</v>
      </c>
      <c r="G16" s="65">
        <v>-5.1806194314293661</v>
      </c>
      <c r="H16" s="65">
        <v>371.70944420505703</v>
      </c>
      <c r="I16" s="66">
        <v>-6.7599999999999993E-2</v>
      </c>
      <c r="J16" s="66">
        <v>4.0000000000000002E-4</v>
      </c>
    </row>
    <row r="17" spans="1:10">
      <c r="A17" t="s">
        <v>649</v>
      </c>
      <c r="B17" t="s">
        <v>650</v>
      </c>
      <c r="C17" t="s">
        <v>122</v>
      </c>
      <c r="D17" t="s">
        <v>105</v>
      </c>
      <c r="E17" t="s">
        <v>651</v>
      </c>
      <c r="F17" s="65">
        <v>-38500000</v>
      </c>
      <c r="G17" s="65">
        <v>10.197355631508051</v>
      </c>
      <c r="H17" s="65">
        <v>-3925.9819181306002</v>
      </c>
      <c r="I17" s="66">
        <v>0.71389999999999998</v>
      </c>
      <c r="J17" s="66">
        <v>-4.0000000000000001E-3</v>
      </c>
    </row>
    <row r="18" spans="1:10">
      <c r="A18" t="s">
        <v>652</v>
      </c>
      <c r="B18" t="s">
        <v>653</v>
      </c>
      <c r="C18" t="s">
        <v>122</v>
      </c>
      <c r="D18" t="s">
        <v>105</v>
      </c>
      <c r="E18" t="s">
        <v>654</v>
      </c>
      <c r="F18" s="65">
        <v>-19000000</v>
      </c>
      <c r="G18" s="65">
        <v>7.4939798317778425</v>
      </c>
      <c r="H18" s="65">
        <v>-1423.85616803779</v>
      </c>
      <c r="I18" s="66">
        <v>0.25890000000000002</v>
      </c>
      <c r="J18" s="66">
        <v>-1.4E-3</v>
      </c>
    </row>
    <row r="19" spans="1:10">
      <c r="A19" t="s">
        <v>655</v>
      </c>
      <c r="B19" t="s">
        <v>656</v>
      </c>
      <c r="C19" t="s">
        <v>122</v>
      </c>
      <c r="D19" t="s">
        <v>105</v>
      </c>
      <c r="E19" t="s">
        <v>657</v>
      </c>
      <c r="F19" s="65">
        <v>-8500000</v>
      </c>
      <c r="G19" s="65">
        <v>7.2937298923444942</v>
      </c>
      <c r="H19" s="65">
        <v>-619.96704084928194</v>
      </c>
      <c r="I19" s="66">
        <v>0.11269999999999999</v>
      </c>
      <c r="J19" s="66">
        <v>-5.9999999999999995E-4</v>
      </c>
    </row>
    <row r="20" spans="1:10">
      <c r="A20" t="s">
        <v>658</v>
      </c>
      <c r="B20" t="s">
        <v>659</v>
      </c>
      <c r="C20" t="s">
        <v>122</v>
      </c>
      <c r="D20" t="s">
        <v>105</v>
      </c>
      <c r="E20" t="s">
        <v>660</v>
      </c>
      <c r="F20" s="65">
        <v>-2000000</v>
      </c>
      <c r="G20" s="65">
        <v>-0.215647750323991</v>
      </c>
      <c r="H20" s="65">
        <v>4.3129550064798199</v>
      </c>
      <c r="I20" s="66">
        <v>-8.0000000000000004E-4</v>
      </c>
      <c r="J20" s="66">
        <v>0</v>
      </c>
    </row>
    <row r="21" spans="1:10">
      <c r="A21" s="67" t="s">
        <v>642</v>
      </c>
      <c r="B21" s="14"/>
      <c r="C21" s="14"/>
      <c r="F21" s="69">
        <v>0</v>
      </c>
      <c r="H21" s="69">
        <v>0</v>
      </c>
      <c r="I21" s="68">
        <v>0</v>
      </c>
      <c r="J21" s="68">
        <v>0</v>
      </c>
    </row>
    <row r="22" spans="1:10">
      <c r="A22" t="s">
        <v>222</v>
      </c>
      <c r="B22" t="s">
        <v>222</v>
      </c>
      <c r="C22" t="s">
        <v>222</v>
      </c>
      <c r="D22" t="s">
        <v>222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</row>
    <row r="23" spans="1:10">
      <c r="A23" s="67" t="s">
        <v>598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222</v>
      </c>
      <c r="B24" t="s">
        <v>222</v>
      </c>
      <c r="C24" t="s">
        <v>222</v>
      </c>
      <c r="D24" t="s">
        <v>222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265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222</v>
      </c>
      <c r="B26" t="s">
        <v>222</v>
      </c>
      <c r="C26" t="s">
        <v>222</v>
      </c>
      <c r="D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227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s="67" t="s">
        <v>596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222</v>
      </c>
      <c r="B29" t="s">
        <v>222</v>
      </c>
      <c r="C29" t="s">
        <v>222</v>
      </c>
      <c r="D29" t="s">
        <v>222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605</v>
      </c>
      <c r="B30" s="14"/>
      <c r="C30" s="14"/>
      <c r="F30" s="69">
        <v>0</v>
      </c>
      <c r="H30" s="69">
        <v>0</v>
      </c>
      <c r="I30" s="68">
        <v>0</v>
      </c>
      <c r="J30" s="68">
        <v>0</v>
      </c>
    </row>
    <row r="31" spans="1:10">
      <c r="A31" t="s">
        <v>222</v>
      </c>
      <c r="B31" t="s">
        <v>222</v>
      </c>
      <c r="C31" t="s">
        <v>222</v>
      </c>
      <c r="D31" t="s">
        <v>222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</row>
    <row r="32" spans="1:10">
      <c r="A32" s="67" t="s">
        <v>598</v>
      </c>
      <c r="B32" s="14"/>
      <c r="C32" s="14"/>
      <c r="F32" s="69">
        <v>0</v>
      </c>
      <c r="H32" s="69">
        <v>0</v>
      </c>
      <c r="I32" s="68">
        <v>0</v>
      </c>
      <c r="J32" s="68">
        <v>0</v>
      </c>
    </row>
    <row r="33" spans="1:10">
      <c r="A33" t="s">
        <v>222</v>
      </c>
      <c r="B33" t="s">
        <v>222</v>
      </c>
      <c r="C33" t="s">
        <v>222</v>
      </c>
      <c r="D33" t="s">
        <v>222</v>
      </c>
      <c r="F33" s="65">
        <v>0</v>
      </c>
      <c r="G33" s="65">
        <v>0</v>
      </c>
      <c r="H33" s="65">
        <v>0</v>
      </c>
      <c r="I33" s="66">
        <v>0</v>
      </c>
      <c r="J33" s="66">
        <v>0</v>
      </c>
    </row>
    <row r="34" spans="1:10">
      <c r="A34" s="67" t="s">
        <v>265</v>
      </c>
      <c r="B34" s="14"/>
      <c r="C34" s="14"/>
      <c r="F34" s="69">
        <v>0</v>
      </c>
      <c r="H34" s="69">
        <v>0</v>
      </c>
      <c r="I34" s="68">
        <v>0</v>
      </c>
      <c r="J34" s="68">
        <v>0</v>
      </c>
    </row>
    <row r="35" spans="1:10">
      <c r="A35" t="s">
        <v>222</v>
      </c>
      <c r="B35" t="s">
        <v>222</v>
      </c>
      <c r="C35" t="s">
        <v>222</v>
      </c>
      <c r="D35" t="s">
        <v>222</v>
      </c>
      <c r="F35" s="65">
        <v>0</v>
      </c>
      <c r="G35" s="65">
        <v>0</v>
      </c>
      <c r="H35" s="65">
        <v>0</v>
      </c>
      <c r="I35" s="66">
        <v>0</v>
      </c>
      <c r="J35" s="66">
        <v>0</v>
      </c>
    </row>
    <row r="36" spans="1:10">
      <c r="A36" s="81" t="s">
        <v>229</v>
      </c>
      <c r="B36" s="14"/>
      <c r="C36" s="14"/>
    </row>
    <row r="37" spans="1:10">
      <c r="A37" s="81" t="s">
        <v>251</v>
      </c>
      <c r="B37" s="14"/>
      <c r="C37" s="14"/>
    </row>
    <row r="38" spans="1:10">
      <c r="A38" s="81" t="s">
        <v>252</v>
      </c>
      <c r="B38" s="14"/>
      <c r="C38" s="14"/>
    </row>
    <row r="39" spans="1:10">
      <c r="A39" s="81" t="s">
        <v>253</v>
      </c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</row>
    <row r="6" spans="1:77" ht="26.25" customHeight="1">
      <c r="A6" s="95" t="s">
        <v>144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203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617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222</v>
      </c>
      <c r="B13" t="s">
        <v>222</v>
      </c>
      <c r="C13" s="14"/>
      <c r="D13" t="s">
        <v>222</v>
      </c>
      <c r="G13" s="65">
        <v>0</v>
      </c>
      <c r="H13" t="s">
        <v>222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618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222</v>
      </c>
      <c r="B15" t="s">
        <v>222</v>
      </c>
      <c r="C15" s="14"/>
      <c r="D15" t="s">
        <v>222</v>
      </c>
      <c r="G15" s="65">
        <v>0</v>
      </c>
      <c r="H15" t="s">
        <v>222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619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620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222</v>
      </c>
      <c r="B18" t="s">
        <v>222</v>
      </c>
      <c r="C18" s="14"/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621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222</v>
      </c>
      <c r="B20" t="s">
        <v>222</v>
      </c>
      <c r="C20" s="14"/>
      <c r="D20" t="s">
        <v>222</v>
      </c>
      <c r="G20" s="65">
        <v>0</v>
      </c>
      <c r="H20" t="s">
        <v>222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622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222</v>
      </c>
      <c r="B22" t="s">
        <v>222</v>
      </c>
      <c r="C22" s="14"/>
      <c r="D22" t="s">
        <v>222</v>
      </c>
      <c r="G22" s="65">
        <v>0</v>
      </c>
      <c r="H22" t="s">
        <v>222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623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222</v>
      </c>
      <c r="B24" t="s">
        <v>222</v>
      </c>
      <c r="C24" s="14"/>
      <c r="D24" t="s">
        <v>222</v>
      </c>
      <c r="G24" s="65">
        <v>0</v>
      </c>
      <c r="H24" t="s">
        <v>222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227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617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222</v>
      </c>
      <c r="B27" t="s">
        <v>222</v>
      </c>
      <c r="C27" s="14"/>
      <c r="D27" t="s">
        <v>222</v>
      </c>
      <c r="G27" s="65">
        <v>0</v>
      </c>
      <c r="H27" t="s">
        <v>222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618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222</v>
      </c>
      <c r="B29" t="s">
        <v>222</v>
      </c>
      <c r="C29" s="14"/>
      <c r="D29" t="s">
        <v>222</v>
      </c>
      <c r="G29" s="65">
        <v>0</v>
      </c>
      <c r="H29" t="s">
        <v>222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619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620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222</v>
      </c>
      <c r="B32" t="s">
        <v>222</v>
      </c>
      <c r="C32" s="14"/>
      <c r="D32" t="s">
        <v>222</v>
      </c>
      <c r="G32" s="65">
        <v>0</v>
      </c>
      <c r="H32" t="s">
        <v>222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621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222</v>
      </c>
      <c r="B34" t="s">
        <v>222</v>
      </c>
      <c r="C34" s="14"/>
      <c r="D34" t="s">
        <v>222</v>
      </c>
      <c r="G34" s="65">
        <v>0</v>
      </c>
      <c r="H34" t="s">
        <v>222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622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222</v>
      </c>
      <c r="B36" t="s">
        <v>222</v>
      </c>
      <c r="C36" s="14"/>
      <c r="D36" t="s">
        <v>222</v>
      </c>
      <c r="G36" s="65">
        <v>0</v>
      </c>
      <c r="H36" t="s">
        <v>222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623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222</v>
      </c>
      <c r="B38" t="s">
        <v>222</v>
      </c>
      <c r="C38" s="14"/>
      <c r="D38" t="s">
        <v>222</v>
      </c>
      <c r="G38" s="65">
        <v>0</v>
      </c>
      <c r="H38" t="s">
        <v>222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1" t="s">
        <v>229</v>
      </c>
      <c r="C39" s="14"/>
    </row>
    <row r="40" spans="1:16">
      <c r="A40" s="81" t="s">
        <v>251</v>
      </c>
      <c r="C40" s="14"/>
    </row>
    <row r="41" spans="1:16">
      <c r="A41" s="81" t="s">
        <v>252</v>
      </c>
      <c r="C41" s="14"/>
    </row>
    <row r="42" spans="1:16">
      <c r="A42" s="81" t="s">
        <v>253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topLeftCell="A6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5" t="s">
        <v>145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59" s="16" customFormat="1" ht="126">
      <c r="A6" s="40" t="s">
        <v>95</v>
      </c>
      <c r="B6" s="41" t="s">
        <v>146</v>
      </c>
      <c r="C6" s="41" t="s">
        <v>48</v>
      </c>
      <c r="D6" s="98" t="s">
        <v>49</v>
      </c>
      <c r="E6" s="98" t="s">
        <v>50</v>
      </c>
      <c r="F6" s="98" t="s">
        <v>70</v>
      </c>
      <c r="G6" s="98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8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7"/>
      <c r="M9" s="63">
        <v>0</v>
      </c>
      <c r="N9" s="7"/>
      <c r="O9" s="63">
        <v>0</v>
      </c>
      <c r="P9" s="64">
        <v>0</v>
      </c>
      <c r="Q9" s="64">
        <v>0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203</v>
      </c>
      <c r="H10" s="69">
        <v>0</v>
      </c>
      <c r="L10" s="68">
        <v>0</v>
      </c>
      <c r="M10" s="69">
        <v>0</v>
      </c>
      <c r="O10" s="69">
        <v>0</v>
      </c>
      <c r="P10" s="68">
        <v>0</v>
      </c>
      <c r="Q10" s="68">
        <v>0</v>
      </c>
    </row>
    <row r="11" spans="1:59">
      <c r="A11" s="67" t="s">
        <v>661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222</v>
      </c>
      <c r="C12" t="s">
        <v>222</v>
      </c>
      <c r="E12" t="s">
        <v>222</v>
      </c>
      <c r="H12" s="65">
        <v>0</v>
      </c>
      <c r="I12" t="s">
        <v>222</v>
      </c>
      <c r="J12" t="s">
        <v>222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662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222</v>
      </c>
      <c r="C14" t="s">
        <v>222</v>
      </c>
      <c r="E14" t="s">
        <v>222</v>
      </c>
      <c r="H14" s="65">
        <v>0</v>
      </c>
      <c r="I14" t="s">
        <v>222</v>
      </c>
      <c r="J14" t="s">
        <v>222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663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222</v>
      </c>
      <c r="C16" t="s">
        <v>222</v>
      </c>
      <c r="E16" t="s">
        <v>222</v>
      </c>
      <c r="H16" s="65">
        <v>0</v>
      </c>
      <c r="I16" t="s">
        <v>222</v>
      </c>
      <c r="J16" t="s">
        <v>222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664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222</v>
      </c>
      <c r="C18" t="s">
        <v>222</v>
      </c>
      <c r="E18" t="s">
        <v>222</v>
      </c>
      <c r="H18" s="65">
        <v>0</v>
      </c>
      <c r="I18" t="s">
        <v>222</v>
      </c>
      <c r="J18" t="s">
        <v>222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665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222</v>
      </c>
      <c r="C20" t="s">
        <v>222</v>
      </c>
      <c r="E20" t="s">
        <v>222</v>
      </c>
      <c r="H20" s="65">
        <v>0</v>
      </c>
      <c r="I20" t="s">
        <v>222</v>
      </c>
      <c r="J20" t="s">
        <v>222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666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667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222</v>
      </c>
      <c r="C23" t="s">
        <v>222</v>
      </c>
      <c r="E23" t="s">
        <v>222</v>
      </c>
      <c r="H23" s="65">
        <v>0</v>
      </c>
      <c r="I23" t="s">
        <v>222</v>
      </c>
      <c r="J23" t="s">
        <v>222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668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222</v>
      </c>
      <c r="C25" t="s">
        <v>222</v>
      </c>
      <c r="E25" t="s">
        <v>222</v>
      </c>
      <c r="H25" s="65">
        <v>0</v>
      </c>
      <c r="I25" t="s">
        <v>222</v>
      </c>
      <c r="J25" t="s">
        <v>222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669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222</v>
      </c>
      <c r="C27" t="s">
        <v>222</v>
      </c>
      <c r="E27" t="s">
        <v>222</v>
      </c>
      <c r="H27" s="65">
        <v>0</v>
      </c>
      <c r="I27" t="s">
        <v>222</v>
      </c>
      <c r="J27" t="s">
        <v>222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670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222</v>
      </c>
      <c r="C29" t="s">
        <v>222</v>
      </c>
      <c r="E29" t="s">
        <v>222</v>
      </c>
      <c r="H29" s="65">
        <v>0</v>
      </c>
      <c r="I29" t="s">
        <v>222</v>
      </c>
      <c r="J29" t="s">
        <v>222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227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671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222</v>
      </c>
      <c r="C32" t="s">
        <v>222</v>
      </c>
      <c r="E32" t="s">
        <v>222</v>
      </c>
      <c r="H32" s="65">
        <v>0</v>
      </c>
      <c r="I32" t="s">
        <v>222</v>
      </c>
      <c r="J32" t="s">
        <v>222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663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222</v>
      </c>
      <c r="C34" t="s">
        <v>222</v>
      </c>
      <c r="E34" t="s">
        <v>222</v>
      </c>
      <c r="H34" s="65">
        <v>0</v>
      </c>
      <c r="I34" t="s">
        <v>222</v>
      </c>
      <c r="J34" t="s">
        <v>222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664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222</v>
      </c>
      <c r="C36" t="s">
        <v>222</v>
      </c>
      <c r="E36" t="s">
        <v>222</v>
      </c>
      <c r="H36" s="65">
        <v>0</v>
      </c>
      <c r="I36" t="s">
        <v>222</v>
      </c>
      <c r="J36" t="s">
        <v>222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670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222</v>
      </c>
      <c r="C38" t="s">
        <v>222</v>
      </c>
      <c r="E38" t="s">
        <v>222</v>
      </c>
      <c r="H38" s="65">
        <v>0</v>
      </c>
      <c r="I38" t="s">
        <v>222</v>
      </c>
      <c r="J38" t="s">
        <v>222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81" t="s">
        <v>229</v>
      </c>
    </row>
    <row r="40" spans="1:17">
      <c r="A40" s="81" t="s">
        <v>251</v>
      </c>
    </row>
    <row r="41" spans="1:17">
      <c r="A41" s="81" t="s">
        <v>252</v>
      </c>
    </row>
    <row r="42" spans="1:17">
      <c r="A42" s="81" t="s">
        <v>253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0" t="s">
        <v>152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203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629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222</v>
      </c>
      <c r="B12" t="s">
        <v>222</v>
      </c>
      <c r="D12" t="s">
        <v>222</v>
      </c>
      <c r="F12" s="65">
        <v>0</v>
      </c>
      <c r="G12" t="s">
        <v>222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630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222</v>
      </c>
      <c r="B14" t="s">
        <v>222</v>
      </c>
      <c r="D14" t="s">
        <v>222</v>
      </c>
      <c r="F14" s="65">
        <v>0</v>
      </c>
      <c r="G14" t="s">
        <v>222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672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222</v>
      </c>
      <c r="B16" t="s">
        <v>222</v>
      </c>
      <c r="D16" t="s">
        <v>222</v>
      </c>
      <c r="F16" s="65">
        <v>0</v>
      </c>
      <c r="G16" t="s">
        <v>222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673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222</v>
      </c>
      <c r="B18" t="s">
        <v>222</v>
      </c>
      <c r="D18" t="s">
        <v>222</v>
      </c>
      <c r="F18" s="65">
        <v>0</v>
      </c>
      <c r="G18" t="s">
        <v>222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265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222</v>
      </c>
      <c r="B20" t="s">
        <v>222</v>
      </c>
      <c r="D20" t="s">
        <v>222</v>
      </c>
      <c r="F20" s="65">
        <v>0</v>
      </c>
      <c r="G20" t="s">
        <v>222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227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222</v>
      </c>
      <c r="B22" t="s">
        <v>222</v>
      </c>
      <c r="D22" t="s">
        <v>222</v>
      </c>
      <c r="F22" s="65">
        <v>0</v>
      </c>
      <c r="G22" t="s">
        <v>222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1" t="s">
        <v>229</v>
      </c>
    </row>
    <row r="24" spans="1:14">
      <c r="A24" s="81" t="s">
        <v>251</v>
      </c>
    </row>
    <row r="25" spans="1:14">
      <c r="A25" s="81" t="s">
        <v>252</v>
      </c>
    </row>
    <row r="26" spans="1:14">
      <c r="A26" s="81" t="s">
        <v>253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0" t="s">
        <v>155</v>
      </c>
      <c r="B5" s="101"/>
      <c r="C5" s="101"/>
      <c r="D5" s="101"/>
      <c r="E5" s="101"/>
      <c r="F5" s="101"/>
      <c r="G5" s="101"/>
      <c r="H5" s="101"/>
      <c r="I5" s="102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203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674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222</v>
      </c>
      <c r="D12" s="66">
        <v>0</v>
      </c>
      <c r="E12" t="s">
        <v>222</v>
      </c>
      <c r="F12" s="65">
        <v>0</v>
      </c>
      <c r="G12" s="66">
        <v>0</v>
      </c>
      <c r="H12" s="66">
        <v>0</v>
      </c>
    </row>
    <row r="13" spans="1:54">
      <c r="A13" s="67" t="s">
        <v>675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222</v>
      </c>
      <c r="D14" s="66">
        <v>0</v>
      </c>
      <c r="E14" t="s">
        <v>222</v>
      </c>
      <c r="F14" s="65">
        <v>0</v>
      </c>
      <c r="G14" s="66">
        <v>0</v>
      </c>
      <c r="H14" s="66">
        <v>0</v>
      </c>
    </row>
    <row r="15" spans="1:54">
      <c r="A15" s="67" t="s">
        <v>227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674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222</v>
      </c>
      <c r="D17" s="66">
        <v>0</v>
      </c>
      <c r="E17" t="s">
        <v>222</v>
      </c>
      <c r="F17" s="65">
        <v>0</v>
      </c>
      <c r="G17" s="66">
        <v>0</v>
      </c>
      <c r="H17" s="66">
        <v>0</v>
      </c>
    </row>
    <row r="18" spans="1:8">
      <c r="A18" s="67" t="s">
        <v>675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222</v>
      </c>
      <c r="D19" s="66">
        <v>0</v>
      </c>
      <c r="E19" t="s">
        <v>222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0" t="s">
        <v>161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203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222</v>
      </c>
      <c r="C11" t="s">
        <v>222</v>
      </c>
      <c r="D11" s="16"/>
      <c r="E11" s="66">
        <v>0</v>
      </c>
      <c r="F11" t="s">
        <v>222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227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222</v>
      </c>
      <c r="C13" t="s">
        <v>222</v>
      </c>
      <c r="D13" s="16"/>
      <c r="E13" s="66">
        <v>0</v>
      </c>
      <c r="F13" t="s">
        <v>222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0" t="s">
        <v>166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27194.722654027999</v>
      </c>
      <c r="I9" s="64">
        <v>1</v>
      </c>
      <c r="J9" s="64">
        <v>2.75E-2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203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222</v>
      </c>
      <c r="B11" t="s">
        <v>222</v>
      </c>
      <c r="C11" t="s">
        <v>222</v>
      </c>
      <c r="D11" s="16"/>
      <c r="E11" s="66">
        <v>0</v>
      </c>
      <c r="F11" t="s">
        <v>222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227</v>
      </c>
      <c r="C12" s="16"/>
      <c r="D12" s="16"/>
      <c r="E12" s="16"/>
      <c r="F12" s="16"/>
      <c r="G12" s="68">
        <v>0</v>
      </c>
      <c r="H12" s="69">
        <v>27194.722654027999</v>
      </c>
      <c r="I12" s="68">
        <v>1</v>
      </c>
      <c r="J12" s="68">
        <v>2.75E-2</v>
      </c>
    </row>
    <row r="13" spans="1:59">
      <c r="A13" t="s">
        <v>676</v>
      </c>
      <c r="B13" t="s">
        <v>677</v>
      </c>
      <c r="C13" t="s">
        <v>222</v>
      </c>
      <c r="D13" t="s">
        <v>263</v>
      </c>
      <c r="E13" s="66">
        <v>0</v>
      </c>
      <c r="F13" t="s">
        <v>202</v>
      </c>
      <c r="G13" s="66">
        <v>0</v>
      </c>
      <c r="H13" s="65">
        <v>-0.257554432</v>
      </c>
      <c r="I13" s="66">
        <v>0</v>
      </c>
      <c r="J13" s="66">
        <v>0</v>
      </c>
    </row>
    <row r="14" spans="1:59">
      <c r="A14" t="s">
        <v>678</v>
      </c>
      <c r="B14" t="s">
        <v>616</v>
      </c>
      <c r="C14" t="s">
        <v>222</v>
      </c>
      <c r="D14" t="s">
        <v>263</v>
      </c>
      <c r="E14" s="66">
        <v>0</v>
      </c>
      <c r="F14" t="s">
        <v>105</v>
      </c>
      <c r="G14" s="66">
        <v>0</v>
      </c>
      <c r="H14" s="65">
        <v>27194.980208460001</v>
      </c>
      <c r="I14" s="66">
        <v>1</v>
      </c>
      <c r="J14" s="66">
        <v>2.75E-2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0" t="s">
        <v>168</v>
      </c>
      <c r="B5" s="101"/>
      <c r="C5" s="101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203</v>
      </c>
      <c r="B10" s="69">
        <v>0</v>
      </c>
    </row>
    <row r="11" spans="1:16">
      <c r="A11" t="s">
        <v>222</v>
      </c>
      <c r="B11" s="65">
        <v>0</v>
      </c>
    </row>
    <row r="12" spans="1:16">
      <c r="A12" s="67" t="s">
        <v>227</v>
      </c>
      <c r="B12" s="69">
        <v>0</v>
      </c>
    </row>
    <row r="13" spans="1:16">
      <c r="A13" t="s">
        <v>222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A2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5" t="s">
        <v>172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203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255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222</v>
      </c>
      <c r="B12" t="s">
        <v>222</v>
      </c>
      <c r="C12" t="s">
        <v>222</v>
      </c>
      <c r="D12" t="s">
        <v>222</v>
      </c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232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222</v>
      </c>
      <c r="B14" t="s">
        <v>222</v>
      </c>
      <c r="C14" t="s">
        <v>222</v>
      </c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256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222</v>
      </c>
      <c r="B16" t="s">
        <v>222</v>
      </c>
      <c r="C16" t="s">
        <v>222</v>
      </c>
      <c r="D16" t="s">
        <v>222</v>
      </c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265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222</v>
      </c>
      <c r="B18" t="s">
        <v>222</v>
      </c>
      <c r="C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257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258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1" t="s">
        <v>229</v>
      </c>
      <c r="C24" s="14"/>
    </row>
    <row r="25" spans="1:15">
      <c r="A25" s="81" t="s">
        <v>251</v>
      </c>
      <c r="C25" s="14"/>
    </row>
    <row r="26" spans="1:15">
      <c r="A26" s="81" t="s">
        <v>253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5" t="s">
        <v>176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203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629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222</v>
      </c>
      <c r="B12" t="s">
        <v>222</v>
      </c>
      <c r="C12" t="s">
        <v>222</v>
      </c>
      <c r="D12" t="s">
        <v>222</v>
      </c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630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222</v>
      </c>
      <c r="B14" t="s">
        <v>222</v>
      </c>
      <c r="C14" t="s">
        <v>222</v>
      </c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256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222</v>
      </c>
      <c r="B16" t="s">
        <v>222</v>
      </c>
      <c r="C16" t="s">
        <v>222</v>
      </c>
      <c r="D16" t="s">
        <v>222</v>
      </c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265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222</v>
      </c>
      <c r="B18" t="s">
        <v>222</v>
      </c>
      <c r="C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257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258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1" t="s">
        <v>229</v>
      </c>
      <c r="C24" s="14"/>
    </row>
    <row r="25" spans="1:15">
      <c r="A25" s="81" t="s">
        <v>251</v>
      </c>
      <c r="C25" s="14"/>
    </row>
    <row r="26" spans="1:15">
      <c r="A26" s="81" t="s">
        <v>253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5" t="s">
        <v>178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203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629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222</v>
      </c>
      <c r="B12" t="s">
        <v>222</v>
      </c>
      <c r="C12" t="s">
        <v>222</v>
      </c>
      <c r="D12" t="s">
        <v>222</v>
      </c>
      <c r="E12" s="13"/>
      <c r="F12" s="13"/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630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222</v>
      </c>
      <c r="B14" t="s">
        <v>222</v>
      </c>
      <c r="C14" t="s">
        <v>222</v>
      </c>
      <c r="D14" t="s">
        <v>222</v>
      </c>
      <c r="E14" s="13"/>
      <c r="F14" s="13"/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256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222</v>
      </c>
      <c r="B16" t="s">
        <v>222</v>
      </c>
      <c r="C16" t="s">
        <v>222</v>
      </c>
      <c r="D16" t="s">
        <v>222</v>
      </c>
      <c r="E16" s="13"/>
      <c r="F16" s="13"/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265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222</v>
      </c>
      <c r="B18" t="s">
        <v>222</v>
      </c>
      <c r="C18" t="s">
        <v>222</v>
      </c>
      <c r="D18" t="s">
        <v>222</v>
      </c>
      <c r="E18" s="13"/>
      <c r="F18" s="13"/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257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258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1" t="s">
        <v>229</v>
      </c>
      <c r="C24" s="14"/>
    </row>
    <row r="25" spans="1:22">
      <c r="A25" s="81" t="s">
        <v>251</v>
      </c>
      <c r="C25" s="14"/>
    </row>
    <row r="26" spans="1:22">
      <c r="A26" s="81" t="s">
        <v>252</v>
      </c>
      <c r="C26" s="14"/>
    </row>
    <row r="27" spans="1:22">
      <c r="A27" s="81" t="s">
        <v>253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434F9643-F4F2-48C3-B025-F796A8A523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A7E758-DEA3-4E3A-B4C7-822BC23500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58202B-14C2-4EBF-93CA-73B9AAB66DA9}">
  <ds:schemaRefs>
    <ds:schemaRef ds:uri="http://schemas.microsoft.com/office/2006/metadata/properties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520042177_b142_0121</dc:title>
  <dc:creator>Yuli</dc:creator>
  <cp:lastModifiedBy>User</cp:lastModifiedBy>
  <dcterms:created xsi:type="dcterms:W3CDTF">2015-11-10T09:34:27Z</dcterms:created>
  <dcterms:modified xsi:type="dcterms:W3CDTF">2022-01-30T17:46:54Z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