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03.22\נכס בודד לשידור\"/>
    </mc:Choice>
  </mc:AlternateContent>
  <bookViews>
    <workbookView xWindow="0" yWindow="105" windowWidth="24240" windowHeight="12585" firstSheet="18" activeTab="2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1" l="1"/>
  <c r="C42" i="1" s="1"/>
  <c r="K11" i="2"/>
  <c r="J11" i="2"/>
  <c r="J12" i="2"/>
  <c r="J13" i="2"/>
  <c r="J14" i="2"/>
  <c r="D42" i="1" l="1"/>
  <c r="D40" i="1"/>
  <c r="D35" i="1"/>
  <c r="D31" i="1"/>
  <c r="D27" i="1"/>
  <c r="D22" i="1"/>
  <c r="D18" i="1"/>
  <c r="D14" i="1"/>
  <c r="L32" i="2"/>
  <c r="L28" i="2"/>
  <c r="L24" i="2"/>
  <c r="L20" i="2"/>
  <c r="L16" i="2"/>
  <c r="L12" i="2"/>
  <c r="L33" i="2"/>
  <c r="D39" i="1"/>
  <c r="D34" i="1"/>
  <c r="D30" i="1"/>
  <c r="D26" i="1"/>
  <c r="D21" i="1"/>
  <c r="D17" i="1"/>
  <c r="D13" i="1"/>
  <c r="L31" i="2"/>
  <c r="L27" i="2"/>
  <c r="L23" i="2"/>
  <c r="L19" i="2"/>
  <c r="L15" i="2"/>
  <c r="L11" i="2"/>
  <c r="D36" i="1"/>
  <c r="D28" i="1"/>
  <c r="D24" i="1"/>
  <c r="D15" i="1"/>
  <c r="L25" i="2"/>
  <c r="L17" i="2"/>
  <c r="D43" i="1"/>
  <c r="D37" i="1"/>
  <c r="D33" i="1"/>
  <c r="D29" i="1"/>
  <c r="D25" i="1"/>
  <c r="D20" i="1"/>
  <c r="D16" i="1"/>
  <c r="L30" i="2"/>
  <c r="L26" i="2"/>
  <c r="L22" i="2"/>
  <c r="L18" i="2"/>
  <c r="L14" i="2"/>
  <c r="D41" i="1"/>
  <c r="D32" i="1"/>
  <c r="D19" i="1"/>
  <c r="L29" i="2"/>
  <c r="L21" i="2"/>
  <c r="L13" i="2"/>
  <c r="D11" i="1"/>
</calcChain>
</file>

<file path=xl/sharedStrings.xml><?xml version="1.0" encoding="utf-8"?>
<sst xmlns="http://schemas.openxmlformats.org/spreadsheetml/2006/main" count="3009" uniqueCount="588">
  <si>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</si>
  <si>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</si>
  <si>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</si>
  <si>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</si>
  <si>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</si>
  <si>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</si>
  <si>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</si>
  <si>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</si>
  <si>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</si>
  <si>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</si>
  <si>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</si>
  <si>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</si>
  <si>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</si>
  <si>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</si>
  <si>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</si>
  <si>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</si>
  <si>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</si>
  <si>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</si>
  <si>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</si>
  <si>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</si>
  <si>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</si>
  <si>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</si>
  <si>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</si>
  <si>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</si>
  <si>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</si>
  <si>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</si>
  <si>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</si>
  <si>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</si>
  <si>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</si>
  <si>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</si>
  <si>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</si>
  <si>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</si>
  <si>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</si>
  <si>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</si>
  <si>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</si>
  <si>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</si>
  <si>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</si>
  <si>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</si>
  <si>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</si>
  <si>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</si>
  <si>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</si>
  <si>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</si>
  <si>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</si>
  <si>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</si>
  <si>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</si>
  <si>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</si>
  <si>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</si>
  <si>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</si>
  <si>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</si>
  <si>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</si>
  <si>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</si>
  <si>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</si>
  <si>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</si>
  <si>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</si>
  <si>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</si>
  <si>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</si>
  <si>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</si>
  <si>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</si>
  <si>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</si>
  <si>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</si>
  <si>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</si>
  <si>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</si>
  <si>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</si>
  <si>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</si>
  <si>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</si>
  <si>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</si>
  <si>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</si>
  <si>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</si>
  <si>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</si>
  <si>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</si>
  <si>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</si>
  <si>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</si>
  <si>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</si>
  <si>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</si>
  <si>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</si>
  <si>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</si>
  <si>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</si>
  <si>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</si>
  <si>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</si>
  <si>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</si>
  <si>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</si>
  <si>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</si>
  <si>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</si>
  <si>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</si>
  <si>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</si>
  <si>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</si>
  <si>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</si>
  <si>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</si>
  <si>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</si>
  <si>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</si>
  <si>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</si>
  <si>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</si>
  <si>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</si>
  <si>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</si>
  <si>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</si>
  <si>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</si>
  <si>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</si>
  <si>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</si>
  <si>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</si>
  <si>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</si>
  <si>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</si>
  <si>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</si>
  <si>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</si>
  <si>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</si>
  <si>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</si>
  <si>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</si>
  <si>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</si>
  <si>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</si>
  <si>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</si>
  <si>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</si>
  <si>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</si>
  <si>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</si>
  <si>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</si>
  <si>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</si>
  <si>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</si>
  <si>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</si>
  <si>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</si>
  <si>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</si>
  <si>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</si>
  <si>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</si>
  <si>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</si>
  <si>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</si>
  <si>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</si>
  <si>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</si>
  <si>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</si>
  <si>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</si>
  <si>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</si>
  <si>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</si>
  <si>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</si>
  <si>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</si>
  <si>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</si>
  <si>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</si>
  <si>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</si>
  <si>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</si>
  <si>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</si>
  <si>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</si>
  <si>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</si>
  <si>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</si>
  <si>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</si>
  <si>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</si>
  <si>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</si>
  <si>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</si>
  <si>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</si>
  <si>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</si>
  <si>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</si>
  <si>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</si>
  <si>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</si>
  <si>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</si>
  <si>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</si>
  <si>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</si>
  <si>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</si>
  <si>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</si>
  <si>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</si>
  <si>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</si>
  <si>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</si>
  <si>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</si>
  <si>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</si>
  <si>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</si>
  <si>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</si>
  <si>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</si>
  <si>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</si>
  <si>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</si>
  <si>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</si>
  <si>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</si>
  <si>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</si>
  <si>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</si>
  <si>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</si>
  <si>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</si>
  <si>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</si>
  <si>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</si>
  <si>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</si>
  <si>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</si>
  <si>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</si>
  <si>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</si>
  <si>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</si>
  <si>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</si>
  <si>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</si>
  <si>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</si>
  <si>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</si>
  <si>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</si>
  <si>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</si>
  <si>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</si>
  <si>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</si>
  <si>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</si>
  <si>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</si>
  <si>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</si>
  <si>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</si>
  <si>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</si>
  <si>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</si>
  <si>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</si>
  <si>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</si>
  <si>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</si>
  <si>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</si>
  <si>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</si>
  <si>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</si>
  <si>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</si>
  <si>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</si>
  <si>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</si>
  <si>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אלטשולר שחם אג"ח ממשלתי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</si>
  <si>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</si>
  <si>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</si>
  <si>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</si>
  <si>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</si>
  <si>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</si>
  <si>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</si>
  <si>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</si>
  <si>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</si>
  <si>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</si>
  <si>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</si>
  <si>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</si>
  <si>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</si>
  <si>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</si>
  <si>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</si>
  <si>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</si>
  <si>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</si>
  <si>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</si>
  <si>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</si>
  <si>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</si>
  <si>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</si>
  <si>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</si>
  <si>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</si>
  <si>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</si>
  <si>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</si>
  <si>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</si>
  <si>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0529- האוצר - ממשלתית צמודה</t>
  </si>
  <si>
    <t>1157023</t>
  </si>
  <si>
    <t>RF</t>
  </si>
  <si>
    <t>18/08/20</t>
  </si>
  <si>
    <t>ממשל צמודה 1131- האוצר - ממשלתית צמודה</t>
  </si>
  <si>
    <t>1172220</t>
  </si>
  <si>
    <t>14/06/21</t>
  </si>
  <si>
    <t>ממשלתי צמוד 0527- האוצר - ממשלתית צמודה</t>
  </si>
  <si>
    <t>1140847</t>
  </si>
  <si>
    <t>14/01/21</t>
  </si>
  <si>
    <t>סה"כ לא צמודות</t>
  </si>
  <si>
    <t>סה"כ מלווה קצר מועד</t>
  </si>
  <si>
    <t>מ.ק.מ 113- בנק ישראל- מק"מ</t>
  </si>
  <si>
    <t>8230112</t>
  </si>
  <si>
    <t>04/01/22</t>
  </si>
  <si>
    <t>מ.ק.מ. 1012- בנק ישראל- מק"מ</t>
  </si>
  <si>
    <t>8221012</t>
  </si>
  <si>
    <t>05/10/21</t>
  </si>
  <si>
    <t>סה"כ שחר</t>
  </si>
  <si>
    <t>ממשל שקלית 0347</t>
  </si>
  <si>
    <t>1140193</t>
  </si>
  <si>
    <t>22/03/22</t>
  </si>
  <si>
    <t>ממשל שקלית 0722- האוצר - ממשלתית שקלית</t>
  </si>
  <si>
    <t>1158104</t>
  </si>
  <si>
    <t>05/11/20</t>
  </si>
  <si>
    <t>ממשל שקלית 1122- האוצר - ממשלתית שקלית</t>
  </si>
  <si>
    <t>1141225</t>
  </si>
  <si>
    <t>20/06/21</t>
  </si>
  <si>
    <t>ממשל שקלית 1123- האוצר - ממשלתית שקלית</t>
  </si>
  <si>
    <t>1155068</t>
  </si>
  <si>
    <t>17/08/21</t>
  </si>
  <si>
    <t>ממשלתי 0323</t>
  </si>
  <si>
    <t>1126747</t>
  </si>
  <si>
    <t>03/11/21</t>
  </si>
  <si>
    <t>ממשלתי שקלי 723</t>
  </si>
  <si>
    <t>1167105</t>
  </si>
  <si>
    <t>21/06/21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</si>
  <si>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</si>
  <si>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</si>
  <si>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</si>
  <si>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</si>
  <si>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</si>
  <si>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</si>
  <si>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</si>
  <si>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</si>
  <si>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</si>
  <si>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</si>
  <si>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</si>
  <si>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</si>
  <si>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</si>
  <si>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</si>
  <si>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</si>
  <si>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</si>
  <si>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01/12/20</t>
  </si>
  <si>
    <t>בינל הנפק אגח יב- בינלאומי הנפקות</t>
  </si>
  <si>
    <t>1182385</t>
  </si>
  <si>
    <t>07/12/21</t>
  </si>
  <si>
    <t>דיסק מנ אגח טו- דיסקונט מנפיקים</t>
  </si>
  <si>
    <t>7480304</t>
  </si>
  <si>
    <t>520029935</t>
  </si>
  <si>
    <t>29/11/21</t>
  </si>
  <si>
    <t>לאומי   אגח 179- לאומי</t>
  </si>
  <si>
    <t>6040372</t>
  </si>
  <si>
    <t>520018078</t>
  </si>
  <si>
    <t>17/03/20</t>
  </si>
  <si>
    <t>לאומי אגח 182- לאומי</t>
  </si>
  <si>
    <t>6040539</t>
  </si>
  <si>
    <t>28/11/21</t>
  </si>
  <si>
    <t>מז טפ הנפ אגח 61- מזרחי טפחות הנפק</t>
  </si>
  <si>
    <t>2310464</t>
  </si>
  <si>
    <t>520032046</t>
  </si>
  <si>
    <t>Aaa.il</t>
  </si>
  <si>
    <t>15/06/21</t>
  </si>
  <si>
    <t>מז טפ הנפק 52- מזרחי טפחות הנפק</t>
  </si>
  <si>
    <t>2310381</t>
  </si>
  <si>
    <t>30/06/20</t>
  </si>
  <si>
    <t>מזרחי הנפקות אג"ח 49- מזרחי טפחות הנפק</t>
  </si>
  <si>
    <t>2310282</t>
  </si>
  <si>
    <t>08/07/19</t>
  </si>
  <si>
    <t>פועלים  אגח 200- פועלים</t>
  </si>
  <si>
    <t>6620496</t>
  </si>
  <si>
    <t>520000118</t>
  </si>
  <si>
    <t>12/12/21</t>
  </si>
  <si>
    <t>פועלים הנ אגח35- פועלים הנפקות</t>
  </si>
  <si>
    <t>1940618</t>
  </si>
  <si>
    <t>520032640</t>
  </si>
  <si>
    <t>20/06/18</t>
  </si>
  <si>
    <t>פועלים הנפקות  אג"ח 36- פועלים הנפקות</t>
  </si>
  <si>
    <t>1940659</t>
  </si>
  <si>
    <t>חשמל אג27</t>
  </si>
  <si>
    <t>6000210</t>
  </si>
  <si>
    <t>520000472</t>
  </si>
  <si>
    <t>אנרגיה</t>
  </si>
  <si>
    <t>ilAA+</t>
  </si>
  <si>
    <t>18/03/20</t>
  </si>
  <si>
    <t>נמלי ישראל אג "ח א- נמלי ישראל</t>
  </si>
  <si>
    <t>1145564</t>
  </si>
  <si>
    <t>513569780</t>
  </si>
  <si>
    <t>נדלן מניב בישראל</t>
  </si>
  <si>
    <t>Aa1.il</t>
  </si>
  <si>
    <t>17/05/18</t>
  </si>
  <si>
    <t>עזריאלי  אגח ז- קבוצת עזריאלי</t>
  </si>
  <si>
    <t>1178672</t>
  </si>
  <si>
    <t>510960719</t>
  </si>
  <si>
    <t>21/07/21</t>
  </si>
  <si>
    <t>עזריאלי אג"ח ה- קבוצת עזריאלי</t>
  </si>
  <si>
    <t>1156603</t>
  </si>
  <si>
    <t>עזריאלי אג2- קבוצת עזריאלי</t>
  </si>
  <si>
    <t>1134436</t>
  </si>
  <si>
    <t>03/08/17</t>
  </si>
  <si>
    <t>עזריאלי אגח ח- קבוצת עזריאלי</t>
  </si>
  <si>
    <t>1178680</t>
  </si>
  <si>
    <t>פועלים הנפקות התח.14- פועלים הנפקות</t>
  </si>
  <si>
    <t>1940501</t>
  </si>
  <si>
    <t>07/12/17</t>
  </si>
  <si>
    <t>גב ים אגח י- גב-ים</t>
  </si>
  <si>
    <t>7590284</t>
  </si>
  <si>
    <t>520001736</t>
  </si>
  <si>
    <t>ilAA</t>
  </si>
  <si>
    <t>07/03/22</t>
  </si>
  <si>
    <t>מליסרון   אגח ו- מליסרון</t>
  </si>
  <si>
    <t>3230125</t>
  </si>
  <si>
    <t>520037789</t>
  </si>
  <si>
    <t>12/06/17</t>
  </si>
  <si>
    <t>מליסרון  אגח16- מליסרון</t>
  </si>
  <si>
    <t>3230265</t>
  </si>
  <si>
    <t>03/11/19</t>
  </si>
  <si>
    <t>אלוני חץ אג8- אלוני חץ</t>
  </si>
  <si>
    <t>3900271</t>
  </si>
  <si>
    <t>520038506</t>
  </si>
  <si>
    <t>ilAA-</t>
  </si>
  <si>
    <t>25/04/17</t>
  </si>
  <si>
    <t>דיסקונט מנפיקים אג"ח יד</t>
  </si>
  <si>
    <t>7480163</t>
  </si>
  <si>
    <t>10/12/19</t>
  </si>
  <si>
    <t>גב ים אג8- גב-ים</t>
  </si>
  <si>
    <t>7590151</t>
  </si>
  <si>
    <t>03/08/20</t>
  </si>
  <si>
    <t>שופרסל אג"ח ז- שופרסל</t>
  </si>
  <si>
    <t>7770258</t>
  </si>
  <si>
    <t>520022732</t>
  </si>
  <si>
    <t>רשתות שיווק</t>
  </si>
  <si>
    <t>20/01/19</t>
  </si>
  <si>
    <t>אלוני חץ אג10- אלוני חץ</t>
  </si>
  <si>
    <t>3900362</t>
  </si>
  <si>
    <t>שמוס  אג"ח א- שמוס</t>
  </si>
  <si>
    <t>1155951</t>
  </si>
  <si>
    <t>633896</t>
  </si>
  <si>
    <t>נדלן מניב בחו"ל</t>
  </si>
  <si>
    <t>Aa3.il</t>
  </si>
  <si>
    <t>09/12/18</t>
  </si>
  <si>
    <t>תמר פטרו  אגח א- תמר פטרוליום</t>
  </si>
  <si>
    <t>1141332</t>
  </si>
  <si>
    <t>515334662</t>
  </si>
  <si>
    <t>חיפושי נפט וגז</t>
  </si>
  <si>
    <t>A1.il</t>
  </si>
  <si>
    <t>29/04/21</t>
  </si>
  <si>
    <t>סה"כ אחר</t>
  </si>
  <si>
    <t>TEVA 4.1 1/10/2046- טבע</t>
  </si>
  <si>
    <t>US88167AAF84</t>
  </si>
  <si>
    <t>NYSE</t>
  </si>
  <si>
    <t>בלומברג</t>
  </si>
  <si>
    <t>520013954</t>
  </si>
  <si>
    <t>Pharma &amp; Biotechnology</t>
  </si>
  <si>
    <t>BB-</t>
  </si>
  <si>
    <t>S&amp;P</t>
  </si>
  <si>
    <t>02/02/21</t>
  </si>
  <si>
    <t>NDAQ 1.75 3/29</t>
  </si>
  <si>
    <t>XS1843442622</t>
  </si>
  <si>
    <t>FWB</t>
  </si>
  <si>
    <t>3205</t>
  </si>
  <si>
    <t>Diversified Financials</t>
  </si>
  <si>
    <t>Baa2</t>
  </si>
  <si>
    <t>Moodys</t>
  </si>
  <si>
    <t>15/07/24 FS KKR 4.625</t>
  </si>
  <si>
    <t>US302635AD99</t>
  </si>
  <si>
    <t>5143</t>
  </si>
  <si>
    <t>BBB-</t>
  </si>
  <si>
    <t>Fitch</t>
  </si>
  <si>
    <t>25/GSBD 3.75 10/2</t>
  </si>
  <si>
    <t>US38147UAC18</t>
  </si>
  <si>
    <t>5193</t>
  </si>
  <si>
    <t>30/03/20</t>
  </si>
  <si>
    <t>ARES CAPITAL 3.25 15.07.25</t>
  </si>
  <si>
    <t>US04010LAY92</t>
  </si>
  <si>
    <t>5183</t>
  </si>
  <si>
    <t>09/01/20</t>
  </si>
  <si>
    <t>GRAND CITI - GYCGR 2.5</t>
  </si>
  <si>
    <t>XS1811181566</t>
  </si>
  <si>
    <t>EURONEXT</t>
  </si>
  <si>
    <t>4959</t>
  </si>
  <si>
    <t>Real Estate</t>
  </si>
  <si>
    <t>17/04/18</t>
  </si>
  <si>
    <t>OWLRCK 3.75 22/7/25</t>
  </si>
  <si>
    <t>US69121KAC80</t>
  </si>
  <si>
    <t>5181</t>
  </si>
  <si>
    <t>21/01/20</t>
  </si>
  <si>
    <t>AESGEN 5.5 14/05/27</t>
  </si>
  <si>
    <t>USP3713CAB48</t>
  </si>
  <si>
    <t>5170</t>
  </si>
  <si>
    <t>Energy</t>
  </si>
  <si>
    <t>Ba1</t>
  </si>
  <si>
    <t>23/11/21</t>
  </si>
  <si>
    <t>BAYER 3.75 07/74</t>
  </si>
  <si>
    <t>DE000A11QR73</t>
  </si>
  <si>
    <t>4770</t>
  </si>
  <si>
    <t>BB+</t>
  </si>
  <si>
    <t>SBRA 3.9 15/10/2019</t>
  </si>
  <si>
    <t>US78572XAG60</t>
  </si>
  <si>
    <t>5165</t>
  </si>
  <si>
    <t>Health Care Equip &amp; Services</t>
  </si>
  <si>
    <t>29/10/19</t>
  </si>
  <si>
    <t>CIELBZ 3.75 11/22</t>
  </si>
  <si>
    <t>USU1714UAA35</t>
  </si>
  <si>
    <t>4710</t>
  </si>
  <si>
    <t>Consumer Durables &amp; Apparel</t>
  </si>
  <si>
    <t>BB</t>
  </si>
  <si>
    <t>01/07/19</t>
  </si>
  <si>
    <t>PEMEX 5.95 28/01/31</t>
  </si>
  <si>
    <t>US71654QDE98</t>
  </si>
  <si>
    <t>4768</t>
  </si>
  <si>
    <t>Ba3</t>
  </si>
  <si>
    <t>28/10/20</t>
  </si>
  <si>
    <t>PEMEX 6.84 23/1/2030</t>
  </si>
  <si>
    <t>US71654QDC33</t>
  </si>
  <si>
    <t>PETROLEOS MEXICANOS-PEMEX</t>
  </si>
  <si>
    <t>US71654QBW15</t>
  </si>
  <si>
    <t>03/02/20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</si>
  <si>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</si>
  <si>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</si>
  <si>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</si>
  <si>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</si>
  <si>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</si>
  <si>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</si>
  <si>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</si>
  <si>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</si>
  <si>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</si>
  <si>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</si>
  <si>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</si>
  <si>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</si>
  <si>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</si>
  <si>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</si>
  <si>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</si>
  <si>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</si>
  <si>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</si>
  <si>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</si>
  <si>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</si>
  <si>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</si>
  <si>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FUT VAL USD - רוו"ה מחוזים</t>
  </si>
  <si>
    <t>415349</t>
  </si>
  <si>
    <t>Other</t>
  </si>
  <si>
    <t>ULTRA LONG TERM US -WNM2 -21/06/22</t>
  </si>
  <si>
    <t>BBG012J3GT60</t>
  </si>
  <si>
    <t>US TREASURY NOTE 2 YEAR-YUM2 -30/06/22</t>
  </si>
  <si>
    <t>BBG012NYLWK8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</si>
  <si>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</si>
  <si>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</si>
  <si>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</si>
  <si>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</si>
  <si>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</si>
  <si>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</si>
  <si>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</si>
  <si>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</si>
  <si>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</si>
  <si>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</si>
  <si>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</si>
  <si>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</si>
  <si>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</si>
  <si>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</si>
  <si>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</si>
  <si>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</si>
  <si>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אגח7-רמ- מימון ישיר 7</t>
  </si>
  <si>
    <t>1153071</t>
  </si>
  <si>
    <t>515828820</t>
  </si>
  <si>
    <t>שרותים פיננסים</t>
  </si>
  <si>
    <t>13/08/18</t>
  </si>
  <si>
    <t>מקורות אג"ח 8 22.04.13- מקורות</t>
  </si>
  <si>
    <t>1124346</t>
  </si>
  <si>
    <t>520010869</t>
  </si>
  <si>
    <t>שרותים</t>
  </si>
  <si>
    <t>04/09/18</t>
  </si>
  <si>
    <t>מימון ישיר אג"ח 8-רמ- מימון ישיר 8</t>
  </si>
  <si>
    <t>1154798</t>
  </si>
  <si>
    <t>515832442</t>
  </si>
  <si>
    <t>אשראי חוץ בנקאי</t>
  </si>
  <si>
    <t>16/09/18</t>
  </si>
  <si>
    <t>מת"ם  אגח א -רמ</t>
  </si>
  <si>
    <t>1138999</t>
  </si>
  <si>
    <t>510687403</t>
  </si>
  <si>
    <t>Aa2.il</t>
  </si>
  <si>
    <t>05/12/18</t>
  </si>
  <si>
    <t>אורמת אגח 4 - רמ</t>
  </si>
  <si>
    <t>1167212</t>
  </si>
  <si>
    <t>880326081</t>
  </si>
  <si>
    <t>אנרגיה מתחדשת</t>
  </si>
  <si>
    <t>01/07/20</t>
  </si>
  <si>
    <t>מקס איט אגחג-רמ- מקס איט</t>
  </si>
  <si>
    <t>1158799</t>
  </si>
  <si>
    <t>512905423</t>
  </si>
  <si>
    <t>גב-ים נגב אג"ח-רמ</t>
  </si>
  <si>
    <t>1151141</t>
  </si>
  <si>
    <t>514189596</t>
  </si>
  <si>
    <t>ilA+</t>
  </si>
  <si>
    <t>30/07/18</t>
  </si>
  <si>
    <t>אליהו הנפקות אג"ח א'-רמ- אליהו הנפקות</t>
  </si>
  <si>
    <t>1142009</t>
  </si>
  <si>
    <t>515703528</t>
  </si>
  <si>
    <t>ביטוח</t>
  </si>
  <si>
    <t>A2.il</t>
  </si>
  <si>
    <t>27/09/17</t>
  </si>
  <si>
    <t>ביטוח ישיר אג"ח 11</t>
  </si>
  <si>
    <t>1138825</t>
  </si>
  <si>
    <t>520044439</t>
  </si>
  <si>
    <t>השקעה ואחזקות</t>
  </si>
  <si>
    <t>24/07/16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</si>
  <si>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</si>
  <si>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</si>
  <si>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</si>
  <si>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</si>
  <si>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</si>
  <si>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</si>
  <si>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</si>
  <si>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</si>
  <si>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</si>
  <si>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</si>
  <si>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אירו/שקל 3.5297 04/05/22 154066</t>
  </si>
  <si>
    <t>154066</t>
  </si>
  <si>
    <t>29/03/22</t>
  </si>
  <si>
    <t>פורוורד אירו/שקל 3.5356 04/05/22 154065</t>
  </si>
  <si>
    <t>154065</t>
  </si>
  <si>
    <t>פורוורד אירו/שקל 3.5485 04/05/22 154020</t>
  </si>
  <si>
    <t>154020</t>
  </si>
  <si>
    <t>11/01/22</t>
  </si>
  <si>
    <t>פורוורד דולר/שקל 3.217 20/04/22 154044</t>
  </si>
  <si>
    <t>154044</t>
  </si>
  <si>
    <t>23/02/22</t>
  </si>
  <si>
    <t>שטרלינג/שקל 10.07.28 שער 4.05 153359</t>
  </si>
  <si>
    <t>153359</t>
  </si>
  <si>
    <t>10/07/20</t>
  </si>
  <si>
    <t>סה"כ כנגד חסכון עמיתים/מבוטחים</t>
  </si>
  <si>
    <t>לא</t>
  </si>
  <si>
    <t>1309</t>
  </si>
  <si>
    <t>AA+</t>
  </si>
  <si>
    <t>31/03/22</t>
  </si>
  <si>
    <t>דירוג פנימי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</si>
  <si>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</si>
  <si>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</si>
  <si>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</si>
  <si>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</si>
  <si>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</si>
  <si>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</si>
  <si>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</si>
  <si>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</si>
  <si>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</si>
  <si>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</si>
  <si>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</si>
  <si>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</si>
  <si>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</si>
  <si>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</si>
  <si>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</si>
  <si>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USD HSBC - בטחונות</t>
  </si>
  <si>
    <t>415323</t>
  </si>
  <si>
    <t>לא מדורג</t>
  </si>
  <si>
    <t>הלוואות עמיתים  שיקלי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</si>
</sst>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34" workbookViewId="0">
      <selection activeCell="C12" sqref="C1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26458.207836400023</v>
      </c>
      <c r="D11" s="76">
        <f>C11/$C$42</f>
        <v>3.1572076804023796E-2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670400.62860099995</v>
      </c>
      <c r="D13" s="78">
        <f t="shared" ref="D13:D22" si="0">C13/$C$42</f>
        <v>0.79997633500094611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119239.79017281324</v>
      </c>
      <c r="D15" s="78">
        <f t="shared" si="0"/>
        <v>0.1422865765024533</v>
      </c>
    </row>
    <row r="16" spans="1:36">
      <c r="A16" s="10" t="s">
        <v>13</v>
      </c>
      <c r="B16" s="70" t="s">
        <v>19</v>
      </c>
      <c r="C16" s="77">
        <v>0</v>
      </c>
      <c r="D16" s="78">
        <f t="shared" si="0"/>
        <v>0</v>
      </c>
    </row>
    <row r="17" spans="1:4">
      <c r="A17" s="10" t="s">
        <v>13</v>
      </c>
      <c r="B17" s="70" t="s">
        <v>195</v>
      </c>
      <c r="C17" s="77">
        <v>0</v>
      </c>
      <c r="D17" s="78">
        <f t="shared" si="0"/>
        <v>0</v>
      </c>
    </row>
    <row r="18" spans="1:4">
      <c r="A18" s="10" t="s">
        <v>13</v>
      </c>
      <c r="B18" s="70" t="s">
        <v>20</v>
      </c>
      <c r="C18" s="77">
        <v>0</v>
      </c>
      <c r="D18" s="78">
        <f t="shared" si="0"/>
        <v>0</v>
      </c>
    </row>
    <row r="19" spans="1:4">
      <c r="A19" s="10" t="s">
        <v>13</v>
      </c>
      <c r="B19" s="70" t="s">
        <v>21</v>
      </c>
      <c r="C19" s="77">
        <v>0</v>
      </c>
      <c r="D19" s="78">
        <f t="shared" si="0"/>
        <v>0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-166.24316404889808</v>
      </c>
      <c r="D21" s="78">
        <f t="shared" si="0"/>
        <v>-1.9837480966019511E-4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43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14302.240182283</v>
      </c>
      <c r="D26" s="78">
        <f t="shared" si="1"/>
        <v>1.7066591520360264E-2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728.06996253657417</v>
      </c>
      <c r="D31" s="78">
        <f t="shared" si="1"/>
        <v>8.6879205568426282E-4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5593.3642395729903</v>
      </c>
      <c r="D33" s="78">
        <f t="shared" si="1"/>
        <v>6.6744552940478557E-3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1469.51776376</v>
      </c>
      <c r="D37" s="78">
        <f t="shared" si="1"/>
        <v>1.7535476321445642E-3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si="1"/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1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1"/>
        <v>0</v>
      </c>
    </row>
    <row r="42" spans="1:4">
      <c r="B42" s="72" t="s">
        <v>43</v>
      </c>
      <c r="C42" s="77">
        <f>SUM(C11:C41)</f>
        <v>838025.57559431694</v>
      </c>
      <c r="D42" s="78">
        <f t="shared" si="1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1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3.5236000000000001</v>
      </c>
    </row>
    <row r="48" spans="1:4">
      <c r="C48" t="s">
        <v>106</v>
      </c>
      <c r="D48">
        <v>3.1760000000000002</v>
      </c>
    </row>
    <row r="49" spans="3:4">
      <c r="C49" t="s">
        <v>113</v>
      </c>
      <c r="D49">
        <v>4.1683000000000003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7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467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468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469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381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467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470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469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471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381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-52354.559999999998</v>
      </c>
      <c r="H11" s="25"/>
      <c r="I11" s="75">
        <v>-166.24316404889808</v>
      </c>
      <c r="J11" s="76">
        <v>1</v>
      </c>
      <c r="K11" s="76">
        <v>-2.0000000000000001E-4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219</v>
      </c>
      <c r="C14" s="19"/>
      <c r="D14" s="19"/>
      <c r="E14" s="19"/>
      <c r="F14" s="19"/>
      <c r="G14" s="81">
        <v>-52354.559999999998</v>
      </c>
      <c r="H14" s="19"/>
      <c r="I14" s="81">
        <v>-166.24316404889808</v>
      </c>
      <c r="J14" s="80">
        <v>1</v>
      </c>
      <c r="K14" s="80">
        <v>-2.0000000000000001E-4</v>
      </c>
      <c r="BF14" s="16" t="s">
        <v>126</v>
      </c>
    </row>
    <row r="15" spans="1:60">
      <c r="B15" t="s">
        <v>472</v>
      </c>
      <c r="C15" t="s">
        <v>473</v>
      </c>
      <c r="D15" t="s">
        <v>123</v>
      </c>
      <c r="E15" t="s">
        <v>474</v>
      </c>
      <c r="F15" t="s">
        <v>106</v>
      </c>
      <c r="G15" s="77">
        <v>-52343.56</v>
      </c>
      <c r="H15" s="77">
        <v>100</v>
      </c>
      <c r="I15" s="77">
        <v>-166.24314656000001</v>
      </c>
      <c r="J15" s="78">
        <v>1</v>
      </c>
      <c r="K15" s="78">
        <v>-2.0000000000000001E-4</v>
      </c>
      <c r="BF15" s="16" t="s">
        <v>127</v>
      </c>
    </row>
    <row r="16" spans="1:60">
      <c r="B16" t="s">
        <v>475</v>
      </c>
      <c r="C16" t="s">
        <v>476</v>
      </c>
      <c r="D16" t="s">
        <v>123</v>
      </c>
      <c r="E16" t="s">
        <v>474</v>
      </c>
      <c r="F16" t="s">
        <v>106</v>
      </c>
      <c r="G16" s="77">
        <v>-61</v>
      </c>
      <c r="H16" s="77">
        <v>1.7712499999999999E-2</v>
      </c>
      <c r="I16" s="77">
        <v>-3.4315488999999997E-5</v>
      </c>
      <c r="J16" s="78">
        <v>0</v>
      </c>
      <c r="K16" s="78">
        <v>0</v>
      </c>
      <c r="BF16" s="16" t="s">
        <v>128</v>
      </c>
    </row>
    <row r="17" spans="2:58">
      <c r="B17" t="s">
        <v>477</v>
      </c>
      <c r="C17" t="s">
        <v>478</v>
      </c>
      <c r="D17" t="s">
        <v>123</v>
      </c>
      <c r="E17" t="s">
        <v>474</v>
      </c>
      <c r="F17" t="s">
        <v>106</v>
      </c>
      <c r="G17" s="77">
        <v>50</v>
      </c>
      <c r="H17" s="77">
        <v>1.0596090000000001E-2</v>
      </c>
      <c r="I17" s="77">
        <v>1.6826590919999999E-5</v>
      </c>
      <c r="J17" s="78">
        <v>0</v>
      </c>
      <c r="K17" s="78">
        <v>0</v>
      </c>
      <c r="BF17" s="16" t="s">
        <v>129</v>
      </c>
    </row>
    <row r="18" spans="2:58">
      <c r="B18" t="s">
        <v>221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266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267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479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480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483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484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485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479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483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484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485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221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opLeftCell="A22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486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487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488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489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381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490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265</v>
      </c>
    </row>
    <row r="29" spans="2:16">
      <c r="B29" t="s">
        <v>266</v>
      </c>
    </row>
    <row r="30" spans="2:16">
      <c r="B30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491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492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381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493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494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265</v>
      </c>
      <c r="D27" s="16"/>
      <c r="E27" s="16"/>
      <c r="F27" s="16"/>
    </row>
    <row r="28" spans="2:19">
      <c r="B28" t="s">
        <v>266</v>
      </c>
      <c r="D28" s="16"/>
      <c r="E28" s="16"/>
      <c r="F28" s="16"/>
    </row>
    <row r="29" spans="2:19">
      <c r="B29" t="s">
        <v>267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6.21</v>
      </c>
      <c r="K11" s="7"/>
      <c r="L11" s="7"/>
      <c r="M11" s="76">
        <v>2.4E-2</v>
      </c>
      <c r="N11" s="75">
        <v>12344992.949999999</v>
      </c>
      <c r="O11" s="7"/>
      <c r="P11" s="75">
        <v>14302.240182283</v>
      </c>
      <c r="Q11" s="7"/>
      <c r="R11" s="76">
        <v>1</v>
      </c>
      <c r="S11" s="76">
        <v>1.7000000000000001E-2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6.21</v>
      </c>
      <c r="M12" s="80">
        <v>2.4E-2</v>
      </c>
      <c r="N12" s="81">
        <v>12344992.949999999</v>
      </c>
      <c r="P12" s="81">
        <v>14302.240182283</v>
      </c>
      <c r="R12" s="80">
        <v>1</v>
      </c>
      <c r="S12" s="80">
        <v>1.7000000000000001E-2</v>
      </c>
    </row>
    <row r="13" spans="2:81">
      <c r="B13" s="79" t="s">
        <v>491</v>
      </c>
      <c r="C13" s="16"/>
      <c r="D13" s="16"/>
      <c r="E13" s="16"/>
      <c r="J13" s="81">
        <v>10.78</v>
      </c>
      <c r="M13" s="80">
        <v>9.1000000000000004E-3</v>
      </c>
      <c r="N13" s="81">
        <v>3798764.88</v>
      </c>
      <c r="P13" s="81">
        <v>5659.4109241890001</v>
      </c>
      <c r="R13" s="80">
        <v>0.3957</v>
      </c>
      <c r="S13" s="80">
        <v>6.7000000000000002E-3</v>
      </c>
    </row>
    <row r="14" spans="2:81">
      <c r="B14" t="s">
        <v>495</v>
      </c>
      <c r="C14" t="s">
        <v>496</v>
      </c>
      <c r="D14" t="s">
        <v>123</v>
      </c>
      <c r="E14" t="s">
        <v>497</v>
      </c>
      <c r="F14" t="s">
        <v>498</v>
      </c>
      <c r="G14" t="s">
        <v>205</v>
      </c>
      <c r="H14" t="s">
        <v>206</v>
      </c>
      <c r="I14" t="s">
        <v>499</v>
      </c>
      <c r="J14" s="77">
        <v>1.01</v>
      </c>
      <c r="K14" t="s">
        <v>102</v>
      </c>
      <c r="L14" s="78">
        <v>2.9499999999999998E-2</v>
      </c>
      <c r="M14" s="78">
        <v>-1.6899999999999998E-2</v>
      </c>
      <c r="N14" s="77">
        <v>76272.02</v>
      </c>
      <c r="O14" s="77">
        <v>108.57</v>
      </c>
      <c r="P14" s="77">
        <v>82.808532114000002</v>
      </c>
      <c r="Q14" s="78">
        <v>1.8E-3</v>
      </c>
      <c r="R14" s="78">
        <v>5.7999999999999996E-3</v>
      </c>
      <c r="S14" s="78">
        <v>1E-4</v>
      </c>
    </row>
    <row r="15" spans="2:81">
      <c r="B15" t="s">
        <v>500</v>
      </c>
      <c r="C15" t="s">
        <v>501</v>
      </c>
      <c r="D15" t="s">
        <v>123</v>
      </c>
      <c r="E15" t="s">
        <v>502</v>
      </c>
      <c r="F15" t="s">
        <v>503</v>
      </c>
      <c r="G15" t="s">
        <v>205</v>
      </c>
      <c r="H15" t="s">
        <v>206</v>
      </c>
      <c r="I15" t="s">
        <v>504</v>
      </c>
      <c r="J15" s="77">
        <v>11.15</v>
      </c>
      <c r="K15" t="s">
        <v>102</v>
      </c>
      <c r="L15" s="78">
        <v>4.1000000000000002E-2</v>
      </c>
      <c r="M15" s="78">
        <v>9.7999999999999997E-3</v>
      </c>
      <c r="N15" s="77">
        <v>3600000.45</v>
      </c>
      <c r="O15" s="77">
        <v>151.19</v>
      </c>
      <c r="P15" s="77">
        <v>5442.8406803549997</v>
      </c>
      <c r="Q15" s="78">
        <v>8.9999999999999998E-4</v>
      </c>
      <c r="R15" s="78">
        <v>0.38059999999999999</v>
      </c>
      <c r="S15" s="78">
        <v>6.4999999999999997E-3</v>
      </c>
    </row>
    <row r="16" spans="2:81">
      <c r="B16" t="s">
        <v>505</v>
      </c>
      <c r="C16" t="s">
        <v>506</v>
      </c>
      <c r="D16" t="s">
        <v>123</v>
      </c>
      <c r="E16" t="s">
        <v>507</v>
      </c>
      <c r="F16" t="s">
        <v>508</v>
      </c>
      <c r="G16" t="s">
        <v>373</v>
      </c>
      <c r="H16" t="s">
        <v>150</v>
      </c>
      <c r="I16" t="s">
        <v>509</v>
      </c>
      <c r="J16" s="77">
        <v>1.8</v>
      </c>
      <c r="K16" t="s">
        <v>102</v>
      </c>
      <c r="L16" s="78">
        <v>2.5000000000000001E-2</v>
      </c>
      <c r="M16" s="78">
        <v>-4.4999999999999997E-3</v>
      </c>
      <c r="N16" s="77">
        <v>122492.41</v>
      </c>
      <c r="O16" s="77">
        <v>109.2</v>
      </c>
      <c r="P16" s="77">
        <v>133.76171171999999</v>
      </c>
      <c r="Q16" s="78">
        <v>1.2999999999999999E-3</v>
      </c>
      <c r="R16" s="78">
        <v>9.4000000000000004E-3</v>
      </c>
      <c r="S16" s="78">
        <v>2.0000000000000001E-4</v>
      </c>
    </row>
    <row r="17" spans="2:19">
      <c r="B17" s="79" t="s">
        <v>492</v>
      </c>
      <c r="C17" s="16"/>
      <c r="D17" s="16"/>
      <c r="E17" s="16"/>
      <c r="J17" s="81">
        <v>3.21</v>
      </c>
      <c r="M17" s="80">
        <v>3.3799999999999997E-2</v>
      </c>
      <c r="N17" s="81">
        <v>8546228.0700000003</v>
      </c>
      <c r="P17" s="81">
        <v>8642.8292580939997</v>
      </c>
      <c r="R17" s="80">
        <v>0.60429999999999995</v>
      </c>
      <c r="S17" s="80">
        <v>1.03E-2</v>
      </c>
    </row>
    <row r="18" spans="2:19">
      <c r="B18" t="s">
        <v>510</v>
      </c>
      <c r="C18" t="s">
        <v>511</v>
      </c>
      <c r="D18" t="s">
        <v>123</v>
      </c>
      <c r="E18" t="s">
        <v>512</v>
      </c>
      <c r="F18" t="s">
        <v>322</v>
      </c>
      <c r="G18" t="s">
        <v>513</v>
      </c>
      <c r="H18" t="s">
        <v>150</v>
      </c>
      <c r="I18" t="s">
        <v>514</v>
      </c>
      <c r="J18" s="77">
        <v>3.45</v>
      </c>
      <c r="K18" t="s">
        <v>102</v>
      </c>
      <c r="L18" s="78">
        <v>3.1E-2</v>
      </c>
      <c r="M18" s="78">
        <v>2.7699999999999999E-2</v>
      </c>
      <c r="N18" s="77">
        <v>1320666.67</v>
      </c>
      <c r="O18" s="77">
        <v>101.22</v>
      </c>
      <c r="P18" s="77">
        <v>1336.7788033740001</v>
      </c>
      <c r="Q18" s="78">
        <v>1.6000000000000001E-3</v>
      </c>
      <c r="R18" s="78">
        <v>9.35E-2</v>
      </c>
      <c r="S18" s="78">
        <v>1.6000000000000001E-3</v>
      </c>
    </row>
    <row r="19" spans="2:19">
      <c r="B19" t="s">
        <v>515</v>
      </c>
      <c r="C19" t="s">
        <v>516</v>
      </c>
      <c r="D19" t="s">
        <v>123</v>
      </c>
      <c r="E19" t="s">
        <v>517</v>
      </c>
      <c r="F19" t="s">
        <v>518</v>
      </c>
      <c r="G19" t="s">
        <v>354</v>
      </c>
      <c r="H19" t="s">
        <v>206</v>
      </c>
      <c r="I19" t="s">
        <v>519</v>
      </c>
      <c r="J19" s="77">
        <v>4.2300000000000004</v>
      </c>
      <c r="K19" t="s">
        <v>102</v>
      </c>
      <c r="L19" s="78">
        <v>3.3500000000000002E-2</v>
      </c>
      <c r="M19" s="78">
        <v>3.5400000000000001E-2</v>
      </c>
      <c r="N19" s="77">
        <v>3000000</v>
      </c>
      <c r="O19" s="77">
        <v>100.3</v>
      </c>
      <c r="P19" s="77">
        <v>3009</v>
      </c>
      <c r="Q19" s="78">
        <v>3.0000000000000001E-3</v>
      </c>
      <c r="R19" s="78">
        <v>0.2104</v>
      </c>
      <c r="S19" s="78">
        <v>3.5999999999999999E-3</v>
      </c>
    </row>
    <row r="20" spans="2:19">
      <c r="B20" t="s">
        <v>520</v>
      </c>
      <c r="C20" t="s">
        <v>521</v>
      </c>
      <c r="D20" t="s">
        <v>123</v>
      </c>
      <c r="E20" t="s">
        <v>522</v>
      </c>
      <c r="F20" t="s">
        <v>498</v>
      </c>
      <c r="G20" t="s">
        <v>354</v>
      </c>
      <c r="H20" t="s">
        <v>206</v>
      </c>
      <c r="I20" t="s">
        <v>302</v>
      </c>
      <c r="J20" s="77">
        <v>0.17</v>
      </c>
      <c r="K20" t="s">
        <v>102</v>
      </c>
      <c r="L20" s="78">
        <v>1.14E-2</v>
      </c>
      <c r="M20" s="78">
        <v>5.7000000000000002E-3</v>
      </c>
      <c r="N20" s="77">
        <v>261320</v>
      </c>
      <c r="O20" s="77">
        <v>100.28</v>
      </c>
      <c r="P20" s="77">
        <v>262.05169599999999</v>
      </c>
      <c r="Q20" s="78">
        <v>3.3E-3</v>
      </c>
      <c r="R20" s="78">
        <v>1.83E-2</v>
      </c>
      <c r="S20" s="78">
        <v>2.9999999999999997E-4</v>
      </c>
    </row>
    <row r="21" spans="2:19">
      <c r="B21" t="s">
        <v>523</v>
      </c>
      <c r="C21" t="s">
        <v>524</v>
      </c>
      <c r="D21" t="s">
        <v>123</v>
      </c>
      <c r="E21" t="s">
        <v>525</v>
      </c>
      <c r="F21" t="s">
        <v>322</v>
      </c>
      <c r="G21" t="s">
        <v>526</v>
      </c>
      <c r="H21" t="s">
        <v>206</v>
      </c>
      <c r="I21" t="s">
        <v>527</v>
      </c>
      <c r="J21" s="77">
        <v>2.5</v>
      </c>
      <c r="K21" t="s">
        <v>102</v>
      </c>
      <c r="L21" s="78">
        <v>3.5499999999999997E-2</v>
      </c>
      <c r="M21" s="78">
        <v>2.9100000000000001E-2</v>
      </c>
      <c r="N21" s="77">
        <v>1122000</v>
      </c>
      <c r="O21" s="77">
        <v>102.53</v>
      </c>
      <c r="P21" s="77">
        <v>1150.3866</v>
      </c>
      <c r="Q21" s="78">
        <v>4.0000000000000001E-3</v>
      </c>
      <c r="R21" s="78">
        <v>8.0399999999999999E-2</v>
      </c>
      <c r="S21" s="78">
        <v>1.4E-3</v>
      </c>
    </row>
    <row r="22" spans="2:19">
      <c r="B22" t="s">
        <v>528</v>
      </c>
      <c r="C22" t="s">
        <v>529</v>
      </c>
      <c r="D22" t="s">
        <v>123</v>
      </c>
      <c r="E22" t="s">
        <v>530</v>
      </c>
      <c r="F22" t="s">
        <v>531</v>
      </c>
      <c r="G22" t="s">
        <v>532</v>
      </c>
      <c r="H22" t="s">
        <v>150</v>
      </c>
      <c r="I22" t="s">
        <v>533</v>
      </c>
      <c r="J22" s="77">
        <v>2.23</v>
      </c>
      <c r="K22" t="s">
        <v>102</v>
      </c>
      <c r="L22" s="78">
        <v>4.1000000000000002E-2</v>
      </c>
      <c r="M22" s="78">
        <v>3.9800000000000002E-2</v>
      </c>
      <c r="N22" s="77">
        <v>2002241.4</v>
      </c>
      <c r="O22" s="77">
        <v>100.48</v>
      </c>
      <c r="P22" s="77">
        <v>2011.85215872</v>
      </c>
      <c r="Q22" s="78">
        <v>2.3E-3</v>
      </c>
      <c r="R22" s="78">
        <v>0.14069999999999999</v>
      </c>
      <c r="S22" s="78">
        <v>2.3999999999999998E-3</v>
      </c>
    </row>
    <row r="23" spans="2:19">
      <c r="B23" t="s">
        <v>534</v>
      </c>
      <c r="C23" t="s">
        <v>535</v>
      </c>
      <c r="D23" t="s">
        <v>123</v>
      </c>
      <c r="E23" t="s">
        <v>536</v>
      </c>
      <c r="F23" t="s">
        <v>537</v>
      </c>
      <c r="G23" t="s">
        <v>532</v>
      </c>
      <c r="H23" t="s">
        <v>150</v>
      </c>
      <c r="I23" t="s">
        <v>538</v>
      </c>
      <c r="J23" s="77">
        <v>3.48</v>
      </c>
      <c r="K23" t="s">
        <v>102</v>
      </c>
      <c r="L23" s="78">
        <v>4.5999999999999999E-2</v>
      </c>
      <c r="M23" s="78">
        <v>3.8399999999999997E-2</v>
      </c>
      <c r="N23" s="77">
        <v>840000</v>
      </c>
      <c r="O23" s="77">
        <v>103.9</v>
      </c>
      <c r="P23" s="77">
        <v>872.76</v>
      </c>
      <c r="Q23" s="78">
        <v>1.5E-3</v>
      </c>
      <c r="R23" s="78">
        <v>6.0999999999999999E-2</v>
      </c>
      <c r="S23" s="78">
        <v>1E-3</v>
      </c>
    </row>
    <row r="24" spans="2:19">
      <c r="B24" s="79" t="s">
        <v>270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381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J27" s="77">
        <v>0</v>
      </c>
      <c r="K27" t="s">
        <v>214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219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s="79" t="s">
        <v>271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214</v>
      </c>
      <c r="C30" t="s">
        <v>214</v>
      </c>
      <c r="D30" s="16"/>
      <c r="E30" s="16"/>
      <c r="F30" t="s">
        <v>214</v>
      </c>
      <c r="G30" t="s">
        <v>214</v>
      </c>
      <c r="J30" s="77">
        <v>0</v>
      </c>
      <c r="K30" t="s">
        <v>214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272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214</v>
      </c>
      <c r="C32" t="s">
        <v>214</v>
      </c>
      <c r="D32" s="16"/>
      <c r="E32" s="16"/>
      <c r="F32" t="s">
        <v>214</v>
      </c>
      <c r="G32" t="s">
        <v>214</v>
      </c>
      <c r="J32" s="77">
        <v>0</v>
      </c>
      <c r="K32" t="s">
        <v>214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5">
      <c r="B33" t="s">
        <v>221</v>
      </c>
      <c r="C33" s="16"/>
      <c r="D33" s="16"/>
      <c r="E33" s="16"/>
    </row>
    <row r="34" spans="2:5">
      <c r="B34" t="s">
        <v>265</v>
      </c>
      <c r="C34" s="16"/>
      <c r="D34" s="16"/>
      <c r="E34" s="16"/>
    </row>
    <row r="35" spans="2:5">
      <c r="B35" t="s">
        <v>266</v>
      </c>
      <c r="C35" s="16"/>
      <c r="D35" s="16"/>
      <c r="E35" s="16"/>
    </row>
    <row r="36" spans="2:5">
      <c r="B36" t="s">
        <v>267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265</v>
      </c>
      <c r="C20" s="16"/>
      <c r="D20" s="16"/>
      <c r="E20" s="16"/>
    </row>
    <row r="21" spans="2:13">
      <c r="B21" t="s">
        <v>266</v>
      </c>
      <c r="C21" s="16"/>
      <c r="D21" s="16"/>
      <c r="E21" s="16"/>
    </row>
    <row r="22" spans="2:13">
      <c r="B22" t="s">
        <v>267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539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540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541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542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543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544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545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546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221</v>
      </c>
      <c r="C30" s="16"/>
    </row>
    <row r="31" spans="2:11">
      <c r="B31" t="s">
        <v>265</v>
      </c>
      <c r="C31" s="16"/>
    </row>
    <row r="32" spans="2:11">
      <c r="B32" t="s">
        <v>266</v>
      </c>
      <c r="C32" s="16"/>
    </row>
    <row r="33" spans="2:3">
      <c r="B33" t="s">
        <v>267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547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466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221</v>
      </c>
      <c r="C16" s="16"/>
      <c r="D16" s="16"/>
    </row>
    <row r="17" spans="2:4">
      <c r="B17" t="s">
        <v>265</v>
      </c>
      <c r="C17" s="16"/>
      <c r="D17" s="16"/>
    </row>
    <row r="18" spans="2:4">
      <c r="B18" t="s">
        <v>266</v>
      </c>
      <c r="C18" s="16"/>
      <c r="D18" s="16"/>
    </row>
    <row r="19" spans="2:4">
      <c r="B19" t="s">
        <v>267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19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467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468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548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469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381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467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470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469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471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381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221</v>
      </c>
      <c r="C34" s="16"/>
      <c r="D34" s="16"/>
    </row>
    <row r="35" spans="2:12">
      <c r="B35" t="s">
        <v>265</v>
      </c>
      <c r="C35" s="16"/>
      <c r="D35" s="16"/>
    </row>
    <row r="36" spans="2:12">
      <c r="B36" t="s">
        <v>266</v>
      </c>
      <c r="C36" s="16"/>
      <c r="D36" s="16"/>
    </row>
    <row r="37" spans="2:12">
      <c r="B37" t="s">
        <v>267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6" workbookViewId="0">
      <selection activeCell="L12" sqref="L12:L3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J12+J29</f>
        <v>26458.207836400023</v>
      </c>
      <c r="K11" s="76">
        <f>J11/$J$11</f>
        <v>1</v>
      </c>
      <c r="L11" s="76">
        <f>J11/'סכום נכסי הקרן'!$C$42</f>
        <v>3.1572076804023796E-2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f>J13+J16+J19+J21+J23+J25+J27</f>
        <v>26458.207836400023</v>
      </c>
      <c r="K12" s="80">
        <v>1</v>
      </c>
      <c r="L12" s="80">
        <f>J12/'סכום נכסי הקרן'!$C$42</f>
        <v>3.1572076804023796E-2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f>J14+J15</f>
        <v>26303.863480000022</v>
      </c>
      <c r="K13" s="80">
        <v>0.99439999999999995</v>
      </c>
      <c r="L13" s="80">
        <f>J13/'סכום נכסי הקרן'!$C$42</f>
        <v>3.1387900615498114E-2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8">
        <v>0</v>
      </c>
      <c r="I14" s="78">
        <v>0</v>
      </c>
      <c r="J14" s="77">
        <f>27251.23568-1005.77500999998</f>
        <v>26245.460670000022</v>
      </c>
      <c r="K14" s="78">
        <v>0.99229999999999996</v>
      </c>
      <c r="L14" s="78">
        <f>J14/'סכום נכסי הקרן'!$C$42</f>
        <v>3.1318209651760423E-2</v>
      </c>
    </row>
    <row r="15" spans="2:13">
      <c r="B15" t="s">
        <v>207</v>
      </c>
      <c r="C15" t="s">
        <v>203</v>
      </c>
      <c r="D15" t="s">
        <v>204</v>
      </c>
      <c r="E15" t="s">
        <v>205</v>
      </c>
      <c r="F15" t="s">
        <v>206</v>
      </c>
      <c r="G15" t="s">
        <v>102</v>
      </c>
      <c r="H15" s="78">
        <v>0</v>
      </c>
      <c r="I15" s="78">
        <v>0</v>
      </c>
      <c r="J15" s="77">
        <v>58.402810000000002</v>
      </c>
      <c r="K15" s="78">
        <v>2.0999999999999999E-3</v>
      </c>
      <c r="L15" s="78">
        <f>J15/'סכום נכסי הקרן'!$C$42</f>
        <v>6.9690963737689606E-5</v>
      </c>
    </row>
    <row r="16" spans="2:13">
      <c r="B16" s="79" t="s">
        <v>208</v>
      </c>
      <c r="D16" s="16"/>
      <c r="I16" s="80">
        <v>0</v>
      </c>
      <c r="J16" s="81">
        <v>154.34435640000001</v>
      </c>
      <c r="K16" s="80">
        <v>5.5999999999999999E-3</v>
      </c>
      <c r="L16" s="80">
        <f>J16/'סכום נכסי הקרן'!$C$42</f>
        <v>1.8417618852567953E-4</v>
      </c>
    </row>
    <row r="17" spans="2:12">
      <c r="B17" t="s">
        <v>209</v>
      </c>
      <c r="C17" t="s">
        <v>210</v>
      </c>
      <c r="D17" t="s">
        <v>204</v>
      </c>
      <c r="E17" t="s">
        <v>205</v>
      </c>
      <c r="F17" t="s">
        <v>206</v>
      </c>
      <c r="G17" t="s">
        <v>110</v>
      </c>
      <c r="H17" s="78">
        <v>0</v>
      </c>
      <c r="I17" s="78">
        <v>0</v>
      </c>
      <c r="J17" s="77">
        <v>22.639130000000002</v>
      </c>
      <c r="K17" s="78">
        <v>8.0000000000000004E-4</v>
      </c>
      <c r="L17" s="78">
        <f>J17/'סכום נכסי הקרן'!$C$42</f>
        <v>2.7014843770065874E-5</v>
      </c>
    </row>
    <row r="18" spans="2:12">
      <c r="B18" t="s">
        <v>211</v>
      </c>
      <c r="C18" t="s">
        <v>212</v>
      </c>
      <c r="D18" t="s">
        <v>204</v>
      </c>
      <c r="E18" t="s">
        <v>205</v>
      </c>
      <c r="F18" t="s">
        <v>206</v>
      </c>
      <c r="G18" t="s">
        <v>106</v>
      </c>
      <c r="H18" s="78">
        <v>0</v>
      </c>
      <c r="I18" s="78">
        <v>0</v>
      </c>
      <c r="J18" s="77">
        <v>131.70522639999999</v>
      </c>
      <c r="K18" s="78">
        <v>4.7999999999999996E-3</v>
      </c>
      <c r="L18" s="78">
        <f>J18/'סכום נכסי הקרן'!$C$42</f>
        <v>1.5716134475561363E-4</v>
      </c>
    </row>
    <row r="19" spans="2:12">
      <c r="B19" s="79" t="s">
        <v>213</v>
      </c>
      <c r="D19" s="16"/>
      <c r="I19" s="80">
        <v>0</v>
      </c>
      <c r="J19" s="81">
        <v>0</v>
      </c>
      <c r="K19" s="80">
        <v>0</v>
      </c>
      <c r="L19" s="80">
        <f>J19/'סכום נכסי הקרן'!$C$42</f>
        <v>0</v>
      </c>
    </row>
    <row r="20" spans="2:12">
      <c r="B20" t="s">
        <v>214</v>
      </c>
      <c r="C20" t="s">
        <v>214</v>
      </c>
      <c r="D20" s="16"/>
      <c r="E20" t="s">
        <v>214</v>
      </c>
      <c r="G20" t="s">
        <v>214</v>
      </c>
      <c r="H20" s="78">
        <v>0</v>
      </c>
      <c r="I20" s="78">
        <v>0</v>
      </c>
      <c r="J20" s="77">
        <v>0</v>
      </c>
      <c r="K20" s="78">
        <v>0</v>
      </c>
      <c r="L20" s="78">
        <f>J20/'סכום נכסי הקרן'!$C$42</f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f>J21/'סכום נכסי הקרן'!$C$42</f>
        <v>0</v>
      </c>
    </row>
    <row r="22" spans="2:12">
      <c r="B22" t="s">
        <v>214</v>
      </c>
      <c r="C22" t="s">
        <v>214</v>
      </c>
      <c r="D22" s="16"/>
      <c r="E22" t="s">
        <v>214</v>
      </c>
      <c r="G22" t="s">
        <v>214</v>
      </c>
      <c r="H22" s="78">
        <v>0</v>
      </c>
      <c r="I22" s="78">
        <v>0</v>
      </c>
      <c r="J22" s="77">
        <v>0</v>
      </c>
      <c r="K22" s="78">
        <v>0</v>
      </c>
      <c r="L22" s="78">
        <f>J22/'סכום נכסי הקרן'!$C$42</f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f>J23/'סכום נכסי הקרן'!$C$42</f>
        <v>0</v>
      </c>
    </row>
    <row r="24" spans="2:12">
      <c r="B24" t="s">
        <v>214</v>
      </c>
      <c r="C24" t="s">
        <v>214</v>
      </c>
      <c r="D24" s="16"/>
      <c r="E24" t="s">
        <v>214</v>
      </c>
      <c r="G24" t="s">
        <v>214</v>
      </c>
      <c r="H24" s="78">
        <v>0</v>
      </c>
      <c r="I24" s="78">
        <v>0</v>
      </c>
      <c r="J24" s="77">
        <v>0</v>
      </c>
      <c r="K24" s="78">
        <v>0</v>
      </c>
      <c r="L24" s="78">
        <f>J24/'סכום נכסי הקרן'!$C$42</f>
        <v>0</v>
      </c>
    </row>
    <row r="25" spans="2:12">
      <c r="B25" s="79" t="s">
        <v>217</v>
      </c>
      <c r="D25" s="16"/>
      <c r="I25" s="80">
        <v>0</v>
      </c>
      <c r="J25" s="81">
        <v>0</v>
      </c>
      <c r="K25" s="80">
        <v>0</v>
      </c>
      <c r="L25" s="80">
        <f>J25/'סכום נכסי הקרן'!$C$42</f>
        <v>0</v>
      </c>
    </row>
    <row r="26" spans="2:12">
      <c r="B26" t="s">
        <v>214</v>
      </c>
      <c r="C26" t="s">
        <v>214</v>
      </c>
      <c r="D26" s="16"/>
      <c r="E26" t="s">
        <v>214</v>
      </c>
      <c r="G26" t="s">
        <v>214</v>
      </c>
      <c r="H26" s="78">
        <v>0</v>
      </c>
      <c r="I26" s="78">
        <v>0</v>
      </c>
      <c r="J26" s="77">
        <v>0</v>
      </c>
      <c r="K26" s="78">
        <v>0</v>
      </c>
      <c r="L26" s="78">
        <f>J26/'סכום נכסי הקרן'!$C$42</f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v>0</v>
      </c>
      <c r="L27" s="80">
        <f>J27/'סכום נכסי הקרן'!$C$42</f>
        <v>0</v>
      </c>
    </row>
    <row r="28" spans="2:12">
      <c r="B28" t="s">
        <v>214</v>
      </c>
      <c r="C28" t="s">
        <v>214</v>
      </c>
      <c r="D28" s="16"/>
      <c r="E28" t="s">
        <v>214</v>
      </c>
      <c r="G28" t="s">
        <v>214</v>
      </c>
      <c r="H28" s="78">
        <v>0</v>
      </c>
      <c r="I28" s="78">
        <v>0</v>
      </c>
      <c r="J28" s="77">
        <v>0</v>
      </c>
      <c r="K28" s="78">
        <v>0</v>
      </c>
      <c r="L28" s="78">
        <f>J28/'סכום נכסי הקרן'!$C$42</f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f>J29/'סכום נכסי הקרן'!$C$42</f>
        <v>0</v>
      </c>
    </row>
    <row r="30" spans="2:12">
      <c r="B30" s="79" t="s">
        <v>220</v>
      </c>
      <c r="D30" s="16"/>
      <c r="I30" s="80">
        <v>0</v>
      </c>
      <c r="J30" s="81">
        <v>0</v>
      </c>
      <c r="K30" s="80">
        <v>0</v>
      </c>
      <c r="L30" s="80">
        <f>J30/'סכום נכסי הקרן'!$C$42</f>
        <v>0</v>
      </c>
    </row>
    <row r="31" spans="2:12">
      <c r="B31" t="s">
        <v>214</v>
      </c>
      <c r="C31" t="s">
        <v>214</v>
      </c>
      <c r="D31" s="16"/>
      <c r="E31" t="s">
        <v>214</v>
      </c>
      <c r="G31" t="s">
        <v>214</v>
      </c>
      <c r="H31" s="78">
        <v>0</v>
      </c>
      <c r="I31" s="78">
        <v>0</v>
      </c>
      <c r="J31" s="77">
        <v>0</v>
      </c>
      <c r="K31" s="78">
        <v>0</v>
      </c>
      <c r="L31" s="78">
        <f>J31/'סכום נכסי הקרן'!$C$42</f>
        <v>0</v>
      </c>
    </row>
    <row r="32" spans="2:12">
      <c r="B32" s="79" t="s">
        <v>218</v>
      </c>
      <c r="D32" s="16"/>
      <c r="I32" s="80">
        <v>0</v>
      </c>
      <c r="J32" s="81">
        <v>0</v>
      </c>
      <c r="K32" s="80">
        <v>0</v>
      </c>
      <c r="L32" s="80">
        <f>J32/'סכום נכסי הקרן'!$C$42</f>
        <v>0</v>
      </c>
    </row>
    <row r="33" spans="2:12">
      <c r="B33" t="s">
        <v>214</v>
      </c>
      <c r="C33" t="s">
        <v>214</v>
      </c>
      <c r="D33" s="16"/>
      <c r="E33" t="s">
        <v>214</v>
      </c>
      <c r="G33" t="s">
        <v>214</v>
      </c>
      <c r="H33" s="78">
        <v>0</v>
      </c>
      <c r="I33" s="78">
        <v>0</v>
      </c>
      <c r="J33" s="77">
        <v>0</v>
      </c>
      <c r="K33" s="78">
        <v>0</v>
      </c>
      <c r="L33" s="78">
        <f>J33/'סכום נכסי הקרן'!$C$42</f>
        <v>0</v>
      </c>
    </row>
    <row r="34" spans="2:12">
      <c r="B34" t="s">
        <v>221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-6691063.3600000003</v>
      </c>
      <c r="H11" s="7"/>
      <c r="I11" s="75">
        <v>728.06996253657417</v>
      </c>
      <c r="J11" s="76">
        <v>1</v>
      </c>
      <c r="K11" s="76">
        <v>8.9999999999999998E-4</v>
      </c>
      <c r="AW11" s="16"/>
    </row>
    <row r="12" spans="2:49">
      <c r="B12" s="79" t="s">
        <v>200</v>
      </c>
      <c r="C12" s="16"/>
      <c r="D12" s="16"/>
      <c r="G12" s="81">
        <v>-6691063.3600000003</v>
      </c>
      <c r="I12" s="81">
        <v>728.06996253657417</v>
      </c>
      <c r="J12" s="80">
        <v>1</v>
      </c>
      <c r="K12" s="80">
        <v>8.9999999999999998E-4</v>
      </c>
    </row>
    <row r="13" spans="2:49">
      <c r="B13" s="79" t="s">
        <v>467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468</v>
      </c>
      <c r="C15" s="16"/>
      <c r="D15" s="16"/>
      <c r="G15" s="81">
        <v>-6691063.3600000003</v>
      </c>
      <c r="I15" s="81">
        <v>728.06996253657417</v>
      </c>
      <c r="J15" s="80">
        <v>1</v>
      </c>
      <c r="K15" s="80">
        <v>8.9999999999999998E-4</v>
      </c>
    </row>
    <row r="16" spans="2:49">
      <c r="B16" t="s">
        <v>549</v>
      </c>
      <c r="C16" t="s">
        <v>550</v>
      </c>
      <c r="D16" t="s">
        <v>123</v>
      </c>
      <c r="E16" t="s">
        <v>110</v>
      </c>
      <c r="F16" t="s">
        <v>551</v>
      </c>
      <c r="G16" s="77">
        <v>280000</v>
      </c>
      <c r="H16" s="77">
        <v>-0.43782395461759288</v>
      </c>
      <c r="I16" s="77">
        <v>-1.22590707292926</v>
      </c>
      <c r="J16" s="78">
        <v>-1.6999999999999999E-3</v>
      </c>
      <c r="K16" s="78">
        <v>0</v>
      </c>
    </row>
    <row r="17" spans="2:11">
      <c r="B17" t="s">
        <v>552</v>
      </c>
      <c r="C17" t="s">
        <v>553</v>
      </c>
      <c r="D17" t="s">
        <v>123</v>
      </c>
      <c r="E17" t="s">
        <v>110</v>
      </c>
      <c r="F17" t="s">
        <v>551</v>
      </c>
      <c r="G17" s="77">
        <v>73000</v>
      </c>
      <c r="H17" s="77">
        <v>-1.0279481310193479</v>
      </c>
      <c r="I17" s="77">
        <v>-0.75040213564412395</v>
      </c>
      <c r="J17" s="78">
        <v>-1E-3</v>
      </c>
      <c r="K17" s="78">
        <v>0</v>
      </c>
    </row>
    <row r="18" spans="2:11">
      <c r="B18" t="s">
        <v>554</v>
      </c>
      <c r="C18" t="s">
        <v>555</v>
      </c>
      <c r="D18" t="s">
        <v>123</v>
      </c>
      <c r="E18" t="s">
        <v>110</v>
      </c>
      <c r="F18" t="s">
        <v>556</v>
      </c>
      <c r="G18" s="77">
        <v>-1425000</v>
      </c>
      <c r="H18" s="77">
        <v>-2.3182185132491648</v>
      </c>
      <c r="I18" s="77">
        <v>33.034613813800597</v>
      </c>
      <c r="J18" s="78">
        <v>4.5400000000000003E-2</v>
      </c>
      <c r="K18" s="78">
        <v>0</v>
      </c>
    </row>
    <row r="19" spans="2:11">
      <c r="B19" t="s">
        <v>557</v>
      </c>
      <c r="C19" t="s">
        <v>558</v>
      </c>
      <c r="D19" t="s">
        <v>123</v>
      </c>
      <c r="E19" t="s">
        <v>106</v>
      </c>
      <c r="F19" t="s">
        <v>559</v>
      </c>
      <c r="G19" s="77">
        <v>-4750000</v>
      </c>
      <c r="H19" s="77">
        <v>-4.1801345250435364</v>
      </c>
      <c r="I19" s="77">
        <v>198.55638993956799</v>
      </c>
      <c r="J19" s="78">
        <v>0.2727</v>
      </c>
      <c r="K19" s="78">
        <v>2.0000000000000001E-4</v>
      </c>
    </row>
    <row r="20" spans="2:11">
      <c r="B20" t="s">
        <v>560</v>
      </c>
      <c r="C20" t="s">
        <v>561</v>
      </c>
      <c r="D20" t="s">
        <v>123</v>
      </c>
      <c r="E20" t="s">
        <v>113</v>
      </c>
      <c r="F20" t="s">
        <v>562</v>
      </c>
      <c r="G20" s="77">
        <v>-869063.36</v>
      </c>
      <c r="H20" s="77">
        <v>-57.355457718500411</v>
      </c>
      <c r="I20" s="77">
        <v>498.45526799177901</v>
      </c>
      <c r="J20" s="78">
        <v>0.68459999999999999</v>
      </c>
      <c r="K20" s="78">
        <v>5.9999999999999995E-4</v>
      </c>
    </row>
    <row r="21" spans="2:11">
      <c r="B21" s="79" t="s">
        <v>548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469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214</v>
      </c>
      <c r="C24" t="s">
        <v>214</v>
      </c>
      <c r="D24" t="s">
        <v>214</v>
      </c>
      <c r="E24" t="s">
        <v>214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381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214</v>
      </c>
      <c r="C26" t="s">
        <v>214</v>
      </c>
      <c r="D26" t="s">
        <v>214</v>
      </c>
      <c r="E26" t="s">
        <v>214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219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467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470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469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381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214</v>
      </c>
      <c r="C35" t="s">
        <v>214</v>
      </c>
      <c r="D35" t="s">
        <v>214</v>
      </c>
      <c r="E35" t="s">
        <v>214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221</v>
      </c>
      <c r="C36" s="16"/>
      <c r="D36" s="16"/>
    </row>
    <row r="37" spans="2:11">
      <c r="B37" t="s">
        <v>265</v>
      </c>
      <c r="C37" s="16"/>
      <c r="D37" s="16"/>
    </row>
    <row r="38" spans="2:11">
      <c r="B38" t="s">
        <v>266</v>
      </c>
      <c r="C38" s="16"/>
      <c r="D38" s="16"/>
    </row>
    <row r="39" spans="2:11">
      <c r="B39" t="s">
        <v>267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479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480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483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484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485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479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483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484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485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221</v>
      </c>
      <c r="D40" s="16"/>
    </row>
    <row r="41" spans="2:17">
      <c r="B41" t="s">
        <v>265</v>
      </c>
      <c r="D41" s="16"/>
    </row>
    <row r="42" spans="2:17">
      <c r="B42" t="s">
        <v>266</v>
      </c>
      <c r="D42" s="16"/>
    </row>
    <row r="43" spans="2:17">
      <c r="B43" t="s">
        <v>267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abSelected="1" workbookViewId="0">
      <selection activeCell="B15" sqref="B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3.79</v>
      </c>
      <c r="J11" s="18"/>
      <c r="K11" s="18"/>
      <c r="L11" s="18"/>
      <c r="M11" s="76">
        <v>0</v>
      </c>
      <c r="N11" s="75">
        <v>5298106.375</v>
      </c>
      <c r="O11" s="7"/>
      <c r="P11" s="75">
        <v>5593.3642395729903</v>
      </c>
      <c r="Q11" s="76">
        <v>1</v>
      </c>
      <c r="R11" s="76">
        <v>6.7000000000000002E-3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3.79</v>
      </c>
      <c r="M12" s="80">
        <v>0</v>
      </c>
      <c r="N12" s="81">
        <v>5298106.375</v>
      </c>
      <c r="P12" s="81">
        <v>5593.3642395729903</v>
      </c>
      <c r="Q12" s="80">
        <v>1</v>
      </c>
      <c r="R12" s="80">
        <v>6.7000000000000002E-3</v>
      </c>
    </row>
    <row r="13" spans="2:60">
      <c r="B13" s="79" t="s">
        <v>563</v>
      </c>
      <c r="I13" s="81">
        <v>3.79</v>
      </c>
      <c r="M13" s="80">
        <v>0</v>
      </c>
      <c r="N13" s="81">
        <v>5298106.375</v>
      </c>
      <c r="P13" s="81">
        <v>5593.3642395729903</v>
      </c>
      <c r="Q13" s="80">
        <v>1</v>
      </c>
      <c r="R13" s="80">
        <v>6.7000000000000002E-3</v>
      </c>
    </row>
    <row r="14" spans="2:60">
      <c r="B14" s="98" t="s">
        <v>587</v>
      </c>
      <c r="C14" t="s">
        <v>564</v>
      </c>
      <c r="D14" t="s">
        <v>565</v>
      </c>
      <c r="F14" t="s">
        <v>566</v>
      </c>
      <c r="G14" t="s">
        <v>567</v>
      </c>
      <c r="H14" t="s">
        <v>568</v>
      </c>
      <c r="I14" s="77">
        <v>3.79</v>
      </c>
      <c r="J14" t="s">
        <v>569</v>
      </c>
      <c r="K14" t="s">
        <v>102</v>
      </c>
      <c r="L14" s="78">
        <v>0</v>
      </c>
      <c r="M14" s="78">
        <v>0</v>
      </c>
      <c r="N14" s="77">
        <v>5298106.375</v>
      </c>
      <c r="O14" s="77">
        <v>105.572894231913</v>
      </c>
      <c r="P14" s="77">
        <v>5593.3642395729903</v>
      </c>
      <c r="Q14" s="78">
        <v>1</v>
      </c>
      <c r="R14" s="78">
        <v>6.7000000000000002E-3</v>
      </c>
    </row>
    <row r="15" spans="2:60">
      <c r="B15" s="79" t="s">
        <v>570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571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572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573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t="s">
        <v>214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574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575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576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t="s">
        <v>214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577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t="s">
        <v>214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578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t="s">
        <v>214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579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t="s">
        <v>214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571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t="s">
        <v>214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572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t="s">
        <v>214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578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t="s">
        <v>214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221</v>
      </c>
    </row>
    <row r="42" spans="2:18">
      <c r="B42" t="s">
        <v>265</v>
      </c>
    </row>
    <row r="43" spans="2:18">
      <c r="B43" t="s">
        <v>266</v>
      </c>
    </row>
    <row r="44" spans="2:18">
      <c r="B44" t="s">
        <v>267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491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492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580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581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381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221</v>
      </c>
    </row>
    <row r="26" spans="2:15">
      <c r="B26" t="s">
        <v>265</v>
      </c>
    </row>
    <row r="27" spans="2:15">
      <c r="B27" t="s">
        <v>266</v>
      </c>
    </row>
    <row r="28" spans="2:15">
      <c r="B28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582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214</v>
      </c>
      <c r="E14" s="78">
        <v>0</v>
      </c>
      <c r="F14" t="s">
        <v>214</v>
      </c>
      <c r="G14" s="77">
        <v>0</v>
      </c>
      <c r="H14" s="78">
        <v>0</v>
      </c>
      <c r="I14" s="78">
        <v>0</v>
      </c>
    </row>
    <row r="15" spans="2:55">
      <c r="B15" s="79" t="s">
        <v>583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214</v>
      </c>
      <c r="E16" s="78">
        <v>0</v>
      </c>
      <c r="F16" t="s">
        <v>214</v>
      </c>
      <c r="G16" s="77">
        <v>0</v>
      </c>
      <c r="H16" s="78">
        <v>0</v>
      </c>
      <c r="I16" s="78">
        <v>0</v>
      </c>
    </row>
    <row r="17" spans="2:9">
      <c r="B17" s="79" t="s">
        <v>219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582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214</v>
      </c>
      <c r="E19" s="78">
        <v>0</v>
      </c>
      <c r="F19" t="s">
        <v>214</v>
      </c>
      <c r="G19" s="77">
        <v>0</v>
      </c>
      <c r="H19" s="78">
        <v>0</v>
      </c>
      <c r="I19" s="78">
        <v>0</v>
      </c>
    </row>
    <row r="20" spans="2:9">
      <c r="B20" s="79" t="s">
        <v>583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214</v>
      </c>
      <c r="E21" s="78">
        <v>0</v>
      </c>
      <c r="F21" t="s">
        <v>214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1469.51776376</v>
      </c>
      <c r="J11" s="76">
        <v>1</v>
      </c>
      <c r="K11" s="76">
        <v>1.8E-3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C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1469.51776376</v>
      </c>
      <c r="J14" s="80">
        <v>1</v>
      </c>
      <c r="K14" s="80">
        <v>1.8E-3</v>
      </c>
    </row>
    <row r="15" spans="2:60">
      <c r="B15" t="s">
        <v>584</v>
      </c>
      <c r="C15" t="s">
        <v>585</v>
      </c>
      <c r="D15" t="s">
        <v>214</v>
      </c>
      <c r="E15" t="s">
        <v>586</v>
      </c>
      <c r="F15" s="78">
        <v>0</v>
      </c>
      <c r="G15" t="s">
        <v>106</v>
      </c>
      <c r="H15" s="78">
        <v>0</v>
      </c>
      <c r="I15" s="77">
        <v>1469.51776376</v>
      </c>
      <c r="J15" s="78">
        <v>1</v>
      </c>
      <c r="K15" s="78">
        <v>1.8E-3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214</v>
      </c>
      <c r="C13" s="77">
        <v>0</v>
      </c>
    </row>
    <row r="14" spans="2:17">
      <c r="B14" s="79" t="s">
        <v>219</v>
      </c>
      <c r="C14" s="81">
        <v>0</v>
      </c>
    </row>
    <row r="15" spans="2:17">
      <c r="B15" t="s">
        <v>214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381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491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492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381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4.16</v>
      </c>
      <c r="I11" s="7"/>
      <c r="J11" s="7"/>
      <c r="K11" s="76">
        <v>-3.2000000000000002E-3</v>
      </c>
      <c r="L11" s="75">
        <v>619430539</v>
      </c>
      <c r="M11" s="7"/>
      <c r="N11" s="75">
        <v>0</v>
      </c>
      <c r="O11" s="75">
        <v>670400.62860099995</v>
      </c>
      <c r="P11" s="7"/>
      <c r="Q11" s="76">
        <v>1</v>
      </c>
      <c r="R11" s="76">
        <v>0.79900000000000004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4.16</v>
      </c>
      <c r="K12" s="80">
        <v>-3.2000000000000002E-3</v>
      </c>
      <c r="L12" s="81">
        <v>619430539</v>
      </c>
      <c r="N12" s="81">
        <v>0</v>
      </c>
      <c r="O12" s="81">
        <v>670400.62860099995</v>
      </c>
      <c r="Q12" s="80">
        <v>1</v>
      </c>
      <c r="R12" s="80">
        <v>0.79900000000000004</v>
      </c>
    </row>
    <row r="13" spans="2:53">
      <c r="B13" s="79" t="s">
        <v>222</v>
      </c>
      <c r="C13" s="16"/>
      <c r="D13" s="16"/>
      <c r="H13" s="81">
        <v>6.3</v>
      </c>
      <c r="K13" s="80">
        <v>-1.5699999999999999E-2</v>
      </c>
      <c r="L13" s="81">
        <v>265295100</v>
      </c>
      <c r="N13" s="81">
        <v>0</v>
      </c>
      <c r="O13" s="81">
        <v>307847.02364279999</v>
      </c>
      <c r="Q13" s="80">
        <v>0.4592</v>
      </c>
      <c r="R13" s="80">
        <v>0.3669</v>
      </c>
    </row>
    <row r="14" spans="2:53">
      <c r="B14" s="79" t="s">
        <v>223</v>
      </c>
      <c r="C14" s="16"/>
      <c r="D14" s="16"/>
      <c r="H14" s="81">
        <v>6.3</v>
      </c>
      <c r="K14" s="80">
        <v>-1.5699999999999999E-2</v>
      </c>
      <c r="L14" s="81">
        <v>265295100</v>
      </c>
      <c r="N14" s="81">
        <v>0</v>
      </c>
      <c r="O14" s="81">
        <v>307847.02364279999</v>
      </c>
      <c r="Q14" s="80">
        <v>0.4592</v>
      </c>
      <c r="R14" s="80">
        <v>0.3669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G15" t="s">
        <v>227</v>
      </c>
      <c r="H15" s="77">
        <v>7.04</v>
      </c>
      <c r="I15" t="s">
        <v>102</v>
      </c>
      <c r="J15" s="78">
        <v>5.0000000000000001E-3</v>
      </c>
      <c r="K15" s="78">
        <v>-9.4000000000000004E-3</v>
      </c>
      <c r="L15" s="77">
        <v>120000000</v>
      </c>
      <c r="M15" s="77">
        <v>115.28</v>
      </c>
      <c r="N15" s="77">
        <v>0</v>
      </c>
      <c r="O15" s="77">
        <v>138336</v>
      </c>
      <c r="P15" s="78">
        <v>5.8999999999999999E-3</v>
      </c>
      <c r="Q15" s="78">
        <v>0.20630000000000001</v>
      </c>
      <c r="R15" s="78">
        <v>0.16489999999999999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G16" t="s">
        <v>230</v>
      </c>
      <c r="H16" s="77">
        <v>9.6300000000000008</v>
      </c>
      <c r="I16" t="s">
        <v>102</v>
      </c>
      <c r="J16" s="78">
        <v>1E-3</v>
      </c>
      <c r="K16" s="78">
        <v>-5.7000000000000002E-3</v>
      </c>
      <c r="L16" s="77">
        <v>20794872</v>
      </c>
      <c r="M16" s="77">
        <v>110.66</v>
      </c>
      <c r="N16" s="77">
        <v>0</v>
      </c>
      <c r="O16" s="77">
        <v>23011.605355200001</v>
      </c>
      <c r="P16" s="78">
        <v>1.9E-3</v>
      </c>
      <c r="Q16" s="78">
        <v>3.4299999999999997E-2</v>
      </c>
      <c r="R16" s="78">
        <v>2.7400000000000001E-2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G17" t="s">
        <v>233</v>
      </c>
      <c r="H17" s="77">
        <v>5.07</v>
      </c>
      <c r="I17" t="s">
        <v>102</v>
      </c>
      <c r="J17" s="78">
        <v>7.4999999999999997E-3</v>
      </c>
      <c r="K17" s="78">
        <v>-2.3199999999999998E-2</v>
      </c>
      <c r="L17" s="77">
        <v>124500228</v>
      </c>
      <c r="M17" s="77">
        <v>117.67</v>
      </c>
      <c r="N17" s="77">
        <v>0</v>
      </c>
      <c r="O17" s="77">
        <v>146499.41828760001</v>
      </c>
      <c r="P17" s="78">
        <v>6.1999999999999998E-3</v>
      </c>
      <c r="Q17" s="78">
        <v>0.2185</v>
      </c>
      <c r="R17" s="78">
        <v>0.17460000000000001</v>
      </c>
    </row>
    <row r="18" spans="2:18">
      <c r="B18" s="79" t="s">
        <v>234</v>
      </c>
      <c r="C18" s="16"/>
      <c r="D18" s="16"/>
      <c r="H18" s="81">
        <v>2.35</v>
      </c>
      <c r="K18" s="80">
        <v>7.4000000000000003E-3</v>
      </c>
      <c r="L18" s="81">
        <v>354135439</v>
      </c>
      <c r="N18" s="81">
        <v>0</v>
      </c>
      <c r="O18" s="81">
        <v>362553.60495820001</v>
      </c>
      <c r="Q18" s="80">
        <v>0.54079999999999995</v>
      </c>
      <c r="R18" s="80">
        <v>0.43209999999999998</v>
      </c>
    </row>
    <row r="19" spans="2:18">
      <c r="B19" s="79" t="s">
        <v>235</v>
      </c>
      <c r="C19" s="16"/>
      <c r="D19" s="16"/>
      <c r="H19" s="81">
        <v>0.7</v>
      </c>
      <c r="K19" s="80">
        <v>4.1000000000000003E-3</v>
      </c>
      <c r="L19" s="81">
        <v>34148800</v>
      </c>
      <c r="N19" s="81">
        <v>0</v>
      </c>
      <c r="O19" s="81">
        <v>34046.371579999999</v>
      </c>
      <c r="Q19" s="80">
        <v>5.0799999999999998E-2</v>
      </c>
      <c r="R19" s="80">
        <v>4.0599999999999997E-2</v>
      </c>
    </row>
    <row r="20" spans="2:18">
      <c r="B20" t="s">
        <v>236</v>
      </c>
      <c r="C20" t="s">
        <v>237</v>
      </c>
      <c r="D20" t="s">
        <v>100</v>
      </c>
      <c r="E20" t="s">
        <v>226</v>
      </c>
      <c r="G20" t="s">
        <v>238</v>
      </c>
      <c r="H20" s="77">
        <v>0.76</v>
      </c>
      <c r="I20" t="s">
        <v>102</v>
      </c>
      <c r="J20" s="78">
        <v>0</v>
      </c>
      <c r="K20" s="78">
        <v>4.7000000000000002E-3</v>
      </c>
      <c r="L20" s="77">
        <v>25232600</v>
      </c>
      <c r="M20" s="77">
        <v>99.64</v>
      </c>
      <c r="N20" s="77">
        <v>0</v>
      </c>
      <c r="O20" s="77">
        <v>25141.762640000001</v>
      </c>
      <c r="P20" s="78">
        <v>2.0999999999999999E-3</v>
      </c>
      <c r="Q20" s="78">
        <v>3.7499999999999999E-2</v>
      </c>
      <c r="R20" s="78">
        <v>0.03</v>
      </c>
    </row>
    <row r="21" spans="2:18">
      <c r="B21" t="s">
        <v>239</v>
      </c>
      <c r="C21" t="s">
        <v>240</v>
      </c>
      <c r="D21" t="s">
        <v>100</v>
      </c>
      <c r="E21" t="s">
        <v>226</v>
      </c>
      <c r="G21" t="s">
        <v>241</v>
      </c>
      <c r="H21" s="77">
        <v>0.52</v>
      </c>
      <c r="I21" t="s">
        <v>102</v>
      </c>
      <c r="J21" s="78">
        <v>0</v>
      </c>
      <c r="K21" s="78">
        <v>2.5000000000000001E-3</v>
      </c>
      <c r="L21" s="77">
        <v>8916200</v>
      </c>
      <c r="M21" s="77">
        <v>99.87</v>
      </c>
      <c r="N21" s="77">
        <v>0</v>
      </c>
      <c r="O21" s="77">
        <v>8904.6089400000001</v>
      </c>
      <c r="P21" s="78">
        <v>8.9999999999999998E-4</v>
      </c>
      <c r="Q21" s="78">
        <v>1.3299999999999999E-2</v>
      </c>
      <c r="R21" s="78">
        <v>1.06E-2</v>
      </c>
    </row>
    <row r="22" spans="2:18">
      <c r="B22" s="79" t="s">
        <v>242</v>
      </c>
      <c r="C22" s="16"/>
      <c r="D22" s="16"/>
      <c r="H22" s="81">
        <v>2.52</v>
      </c>
      <c r="K22" s="80">
        <v>7.7000000000000002E-3</v>
      </c>
      <c r="L22" s="81">
        <v>319986639</v>
      </c>
      <c r="N22" s="81">
        <v>0</v>
      </c>
      <c r="O22" s="81">
        <v>328507.23337819998</v>
      </c>
      <c r="Q22" s="80">
        <v>0.49</v>
      </c>
      <c r="R22" s="80">
        <v>0.39150000000000001</v>
      </c>
    </row>
    <row r="23" spans="2:18">
      <c r="B23" t="s">
        <v>243</v>
      </c>
      <c r="C23" t="s">
        <v>244</v>
      </c>
      <c r="D23" t="s">
        <v>100</v>
      </c>
      <c r="E23" t="s">
        <v>226</v>
      </c>
      <c r="G23" t="s">
        <v>245</v>
      </c>
      <c r="H23" s="77">
        <v>17.21</v>
      </c>
      <c r="I23" t="s">
        <v>102</v>
      </c>
      <c r="J23" s="78">
        <v>3.7499999999999999E-2</v>
      </c>
      <c r="K23" s="78">
        <v>2.98E-2</v>
      </c>
      <c r="L23" s="77">
        <v>30450000</v>
      </c>
      <c r="M23" s="77">
        <v>113.4</v>
      </c>
      <c r="N23" s="77">
        <v>0</v>
      </c>
      <c r="O23" s="77">
        <v>34530.300000000003</v>
      </c>
      <c r="P23" s="78">
        <v>1.1999999999999999E-3</v>
      </c>
      <c r="Q23" s="78">
        <v>5.1499999999999997E-2</v>
      </c>
      <c r="R23" s="78">
        <v>4.1200000000000001E-2</v>
      </c>
    </row>
    <row r="24" spans="2:18">
      <c r="B24" t="s">
        <v>246</v>
      </c>
      <c r="C24" t="s">
        <v>247</v>
      </c>
      <c r="D24" t="s">
        <v>100</v>
      </c>
      <c r="E24" t="s">
        <v>226</v>
      </c>
      <c r="G24" t="s">
        <v>248</v>
      </c>
      <c r="H24" s="77">
        <v>0.33</v>
      </c>
      <c r="I24" t="s">
        <v>102</v>
      </c>
      <c r="J24" s="78">
        <v>7.4999999999999997E-3</v>
      </c>
      <c r="K24" s="78">
        <v>1.5E-3</v>
      </c>
      <c r="L24" s="77">
        <v>59346347</v>
      </c>
      <c r="M24" s="77">
        <v>100.7</v>
      </c>
      <c r="N24" s="77">
        <v>0</v>
      </c>
      <c r="O24" s="77">
        <v>59761.771429</v>
      </c>
      <c r="P24" s="78">
        <v>3.8E-3</v>
      </c>
      <c r="Q24" s="78">
        <v>8.9099999999999999E-2</v>
      </c>
      <c r="R24" s="78">
        <v>7.1199999999999999E-2</v>
      </c>
    </row>
    <row r="25" spans="2:18">
      <c r="B25" t="s">
        <v>249</v>
      </c>
      <c r="C25" t="s">
        <v>250</v>
      </c>
      <c r="D25" t="s">
        <v>100</v>
      </c>
      <c r="E25" t="s">
        <v>226</v>
      </c>
      <c r="G25" t="s">
        <v>251</v>
      </c>
      <c r="H25" s="77">
        <v>0.67</v>
      </c>
      <c r="I25" t="s">
        <v>102</v>
      </c>
      <c r="J25" s="78">
        <v>1.2500000000000001E-2</v>
      </c>
      <c r="K25" s="78">
        <v>3.5999999999999999E-3</v>
      </c>
      <c r="L25" s="77">
        <v>121010292</v>
      </c>
      <c r="M25" s="77">
        <v>101.01</v>
      </c>
      <c r="N25" s="77">
        <v>0</v>
      </c>
      <c r="O25" s="77">
        <v>122232.49594920001</v>
      </c>
      <c r="P25" s="78">
        <v>7.7000000000000002E-3</v>
      </c>
      <c r="Q25" s="78">
        <v>0.18229999999999999</v>
      </c>
      <c r="R25" s="78">
        <v>0.1457</v>
      </c>
    </row>
    <row r="26" spans="2:18">
      <c r="B26" t="s">
        <v>252</v>
      </c>
      <c r="C26" t="s">
        <v>253</v>
      </c>
      <c r="D26" t="s">
        <v>100</v>
      </c>
      <c r="E26" t="s">
        <v>226</v>
      </c>
      <c r="G26" t="s">
        <v>254</v>
      </c>
      <c r="H26" s="77">
        <v>1.65</v>
      </c>
      <c r="I26" t="s">
        <v>102</v>
      </c>
      <c r="J26" s="78">
        <v>1.4999999999999999E-2</v>
      </c>
      <c r="K26" s="78">
        <v>1.1900000000000001E-2</v>
      </c>
      <c r="L26" s="77">
        <v>25000000</v>
      </c>
      <c r="M26" s="77">
        <v>101</v>
      </c>
      <c r="N26" s="77">
        <v>0</v>
      </c>
      <c r="O26" s="77">
        <v>25250</v>
      </c>
      <c r="P26" s="78">
        <v>1.2999999999999999E-3</v>
      </c>
      <c r="Q26" s="78">
        <v>3.7699999999999997E-2</v>
      </c>
      <c r="R26" s="78">
        <v>3.0099999999999998E-2</v>
      </c>
    </row>
    <row r="27" spans="2:18">
      <c r="B27" t="s">
        <v>255</v>
      </c>
      <c r="C27" t="s">
        <v>256</v>
      </c>
      <c r="D27" t="s">
        <v>100</v>
      </c>
      <c r="E27" t="s">
        <v>226</v>
      </c>
      <c r="G27" t="s">
        <v>257</v>
      </c>
      <c r="H27" s="77">
        <v>1</v>
      </c>
      <c r="I27" t="s">
        <v>102</v>
      </c>
      <c r="J27" s="78">
        <v>4.2500000000000003E-2</v>
      </c>
      <c r="K27" s="78">
        <v>7.4999999999999997E-3</v>
      </c>
      <c r="L27" s="77">
        <v>76030000</v>
      </c>
      <c r="M27" s="77">
        <v>103.47</v>
      </c>
      <c r="N27" s="77">
        <v>0</v>
      </c>
      <c r="O27" s="77">
        <v>78668.240999999995</v>
      </c>
      <c r="P27" s="78">
        <v>5.1999999999999998E-3</v>
      </c>
      <c r="Q27" s="78">
        <v>0.1173</v>
      </c>
      <c r="R27" s="78">
        <v>9.3799999999999994E-2</v>
      </c>
    </row>
    <row r="28" spans="2:18">
      <c r="B28" t="s">
        <v>258</v>
      </c>
      <c r="C28" t="s">
        <v>259</v>
      </c>
      <c r="D28" t="s">
        <v>100</v>
      </c>
      <c r="E28" t="s">
        <v>226</v>
      </c>
      <c r="G28" t="s">
        <v>260</v>
      </c>
      <c r="H28" s="77">
        <v>1.33</v>
      </c>
      <c r="I28" t="s">
        <v>102</v>
      </c>
      <c r="J28" s="78">
        <v>1.5E-3</v>
      </c>
      <c r="K28" s="78">
        <v>1.0200000000000001E-2</v>
      </c>
      <c r="L28" s="77">
        <v>8150000</v>
      </c>
      <c r="M28" s="77">
        <v>98.95</v>
      </c>
      <c r="N28" s="77">
        <v>0</v>
      </c>
      <c r="O28" s="77">
        <v>8064.4250000000002</v>
      </c>
      <c r="P28" s="78">
        <v>4.0000000000000002E-4</v>
      </c>
      <c r="Q28" s="78">
        <v>1.2E-2</v>
      </c>
      <c r="R28" s="78">
        <v>9.5999999999999992E-3</v>
      </c>
    </row>
    <row r="29" spans="2:18">
      <c r="B29" s="79" t="s">
        <v>261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262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214</v>
      </c>
      <c r="C32" t="s">
        <v>214</v>
      </c>
      <c r="D32" s="16"/>
      <c r="E32" t="s">
        <v>214</v>
      </c>
      <c r="H32" s="77">
        <v>0</v>
      </c>
      <c r="I32" t="s">
        <v>214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219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263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214</v>
      </c>
      <c r="C35" t="s">
        <v>214</v>
      </c>
      <c r="D35" s="16"/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264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214</v>
      </c>
      <c r="C37" t="s">
        <v>214</v>
      </c>
      <c r="D37" s="16"/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265</v>
      </c>
      <c r="C38" s="16"/>
      <c r="D38" s="16"/>
    </row>
    <row r="39" spans="2:18">
      <c r="B39" t="s">
        <v>266</v>
      </c>
      <c r="C39" s="16"/>
      <c r="D39" s="16"/>
    </row>
    <row r="40" spans="2:18">
      <c r="B40" t="s">
        <v>267</v>
      </c>
      <c r="C40" s="16"/>
      <c r="D40" s="16"/>
    </row>
    <row r="41" spans="2:18">
      <c r="B41" t="s">
        <v>268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491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492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381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221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265</v>
      </c>
      <c r="C25" s="16"/>
      <c r="D25" s="16"/>
      <c r="E25" s="16"/>
      <c r="F25" s="16"/>
      <c r="G25" s="16"/>
    </row>
    <row r="26" spans="2:21">
      <c r="B26" t="s">
        <v>266</v>
      </c>
      <c r="C26" s="16"/>
      <c r="D26" s="16"/>
      <c r="E26" s="16"/>
      <c r="F26" s="16"/>
      <c r="G26" s="16"/>
    </row>
    <row r="27" spans="2:21">
      <c r="B27" t="s">
        <v>267</v>
      </c>
      <c r="C27" s="16"/>
      <c r="D27" s="16"/>
      <c r="E27" s="16"/>
      <c r="F27" s="16"/>
      <c r="G27" s="16"/>
    </row>
    <row r="28" spans="2:21">
      <c r="B28" t="s">
        <v>268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5.56</v>
      </c>
      <c r="L11" s="7"/>
      <c r="M11" s="7"/>
      <c r="N11" s="76">
        <v>1.2E-2</v>
      </c>
      <c r="O11" s="75">
        <v>100154447.59</v>
      </c>
      <c r="P11" s="33"/>
      <c r="Q11" s="75">
        <v>1015.12107</v>
      </c>
      <c r="R11" s="75">
        <v>119239.79017281324</v>
      </c>
      <c r="S11" s="7"/>
      <c r="T11" s="76">
        <v>1</v>
      </c>
      <c r="U11" s="76">
        <v>0.1421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5.47</v>
      </c>
      <c r="N12" s="80">
        <v>2.5999999999999999E-3</v>
      </c>
      <c r="O12" s="81">
        <v>93875105.370000005</v>
      </c>
      <c r="Q12" s="81">
        <v>894.67127000000005</v>
      </c>
      <c r="R12" s="81">
        <v>100701.67568847899</v>
      </c>
      <c r="T12" s="80">
        <v>0.84450000000000003</v>
      </c>
      <c r="U12" s="80">
        <v>0.12</v>
      </c>
    </row>
    <row r="13" spans="2:66">
      <c r="B13" s="79" t="s">
        <v>269</v>
      </c>
      <c r="C13" s="16"/>
      <c r="D13" s="16"/>
      <c r="E13" s="16"/>
      <c r="F13" s="16"/>
      <c r="K13" s="81">
        <v>5.58</v>
      </c>
      <c r="N13" s="80">
        <v>-3.3999999999999998E-3</v>
      </c>
      <c r="O13" s="81">
        <v>79677156.980000004</v>
      </c>
      <c r="Q13" s="81">
        <v>894.67127000000005</v>
      </c>
      <c r="R13" s="81">
        <v>87065.572214102998</v>
      </c>
      <c r="T13" s="80">
        <v>0.73019999999999996</v>
      </c>
      <c r="U13" s="80">
        <v>0.1038</v>
      </c>
    </row>
    <row r="14" spans="2:66">
      <c r="B14" t="s">
        <v>273</v>
      </c>
      <c r="C14" t="s">
        <v>274</v>
      </c>
      <c r="D14" t="s">
        <v>100</v>
      </c>
      <c r="E14" t="s">
        <v>123</v>
      </c>
      <c r="F14" t="s">
        <v>275</v>
      </c>
      <c r="G14" t="s">
        <v>276</v>
      </c>
      <c r="H14" t="s">
        <v>205</v>
      </c>
      <c r="I14" t="s">
        <v>206</v>
      </c>
      <c r="J14" t="s">
        <v>277</v>
      </c>
      <c r="K14" s="77">
        <v>3.44</v>
      </c>
      <c r="L14" t="s">
        <v>102</v>
      </c>
      <c r="M14" s="78">
        <v>1E-3</v>
      </c>
      <c r="N14" s="78">
        <v>-1.0200000000000001E-2</v>
      </c>
      <c r="O14" s="77">
        <v>2500000</v>
      </c>
      <c r="P14" s="77">
        <v>107.12</v>
      </c>
      <c r="Q14" s="77">
        <v>0</v>
      </c>
      <c r="R14" s="77">
        <v>2678</v>
      </c>
      <c r="S14" s="78">
        <v>1.6999999999999999E-3</v>
      </c>
      <c r="T14" s="78">
        <v>2.2499999999999999E-2</v>
      </c>
      <c r="U14" s="78">
        <v>3.2000000000000002E-3</v>
      </c>
    </row>
    <row r="15" spans="2:66">
      <c r="B15" t="s">
        <v>278</v>
      </c>
      <c r="C15" t="s">
        <v>279</v>
      </c>
      <c r="D15" t="s">
        <v>100</v>
      </c>
      <c r="E15" t="s">
        <v>123</v>
      </c>
      <c r="F15" t="s">
        <v>275</v>
      </c>
      <c r="G15" t="s">
        <v>276</v>
      </c>
      <c r="H15" t="s">
        <v>205</v>
      </c>
      <c r="I15" t="s">
        <v>206</v>
      </c>
      <c r="J15" t="s">
        <v>280</v>
      </c>
      <c r="K15" s="77">
        <v>4.68</v>
      </c>
      <c r="L15" t="s">
        <v>102</v>
      </c>
      <c r="M15" s="78">
        <v>1E-3</v>
      </c>
      <c r="N15" s="78">
        <v>-5.8999999999999999E-3</v>
      </c>
      <c r="O15" s="77">
        <v>4418000</v>
      </c>
      <c r="P15" s="77">
        <v>104.43</v>
      </c>
      <c r="Q15" s="77">
        <v>0</v>
      </c>
      <c r="R15" s="77">
        <v>4613.7174000000005</v>
      </c>
      <c r="S15" s="78">
        <v>9.4999999999999998E-3</v>
      </c>
      <c r="T15" s="78">
        <v>3.8699999999999998E-2</v>
      </c>
      <c r="U15" s="78">
        <v>5.4999999999999997E-3</v>
      </c>
    </row>
    <row r="16" spans="2:66">
      <c r="B16" t="s">
        <v>281</v>
      </c>
      <c r="C16" t="s">
        <v>282</v>
      </c>
      <c r="D16" t="s">
        <v>100</v>
      </c>
      <c r="E16" t="s">
        <v>123</v>
      </c>
      <c r="F16" t="s">
        <v>283</v>
      </c>
      <c r="G16" t="s">
        <v>276</v>
      </c>
      <c r="H16" t="s">
        <v>205</v>
      </c>
      <c r="I16" t="s">
        <v>206</v>
      </c>
      <c r="J16" t="s">
        <v>284</v>
      </c>
      <c r="K16" s="77">
        <v>5.65</v>
      </c>
      <c r="L16" t="s">
        <v>102</v>
      </c>
      <c r="M16" s="78">
        <v>2E-3</v>
      </c>
      <c r="N16" s="78">
        <v>-4.5999999999999999E-3</v>
      </c>
      <c r="O16" s="77">
        <v>9462000</v>
      </c>
      <c r="P16" s="77">
        <v>104.94</v>
      </c>
      <c r="Q16" s="77">
        <v>0</v>
      </c>
      <c r="R16" s="77">
        <v>9929.4228000000003</v>
      </c>
      <c r="S16" s="78">
        <v>3.3E-3</v>
      </c>
      <c r="T16" s="78">
        <v>8.3299999999999999E-2</v>
      </c>
      <c r="U16" s="78">
        <v>1.18E-2</v>
      </c>
    </row>
    <row r="17" spans="2:21">
      <c r="B17" t="s">
        <v>285</v>
      </c>
      <c r="C17" t="s">
        <v>286</v>
      </c>
      <c r="D17" t="s">
        <v>100</v>
      </c>
      <c r="E17" t="s">
        <v>123</v>
      </c>
      <c r="F17" t="s">
        <v>287</v>
      </c>
      <c r="G17" t="s">
        <v>276</v>
      </c>
      <c r="H17" t="s">
        <v>205</v>
      </c>
      <c r="I17" t="s">
        <v>206</v>
      </c>
      <c r="J17" t="s">
        <v>288</v>
      </c>
      <c r="K17" s="77">
        <v>3.22</v>
      </c>
      <c r="L17" t="s">
        <v>102</v>
      </c>
      <c r="M17" s="78">
        <v>8.3000000000000001E-3</v>
      </c>
      <c r="N17" s="78">
        <v>-7.4000000000000003E-3</v>
      </c>
      <c r="O17" s="77">
        <v>2650001</v>
      </c>
      <c r="P17" s="77">
        <v>111.05</v>
      </c>
      <c r="Q17" s="77">
        <v>0</v>
      </c>
      <c r="R17" s="77">
        <v>2942.8261105000001</v>
      </c>
      <c r="S17" s="78">
        <v>1.1000000000000001E-3</v>
      </c>
      <c r="T17" s="78">
        <v>2.47E-2</v>
      </c>
      <c r="U17" s="78">
        <v>3.5000000000000001E-3</v>
      </c>
    </row>
    <row r="18" spans="2:21">
      <c r="B18" t="s">
        <v>289</v>
      </c>
      <c r="C18" t="s">
        <v>290</v>
      </c>
      <c r="D18" t="s">
        <v>100</v>
      </c>
      <c r="E18" t="s">
        <v>123</v>
      </c>
      <c r="F18" t="s">
        <v>287</v>
      </c>
      <c r="G18" t="s">
        <v>276</v>
      </c>
      <c r="H18" t="s">
        <v>205</v>
      </c>
      <c r="I18" t="s">
        <v>206</v>
      </c>
      <c r="J18" t="s">
        <v>291</v>
      </c>
      <c r="K18" s="77">
        <v>5.64</v>
      </c>
      <c r="L18" t="s">
        <v>102</v>
      </c>
      <c r="M18" s="78">
        <v>1E-3</v>
      </c>
      <c r="N18" s="78">
        <v>-4.1999999999999997E-3</v>
      </c>
      <c r="O18" s="77">
        <v>9115000</v>
      </c>
      <c r="P18" s="77">
        <v>104.11</v>
      </c>
      <c r="Q18" s="77">
        <v>0</v>
      </c>
      <c r="R18" s="77">
        <v>9489.6265000000003</v>
      </c>
      <c r="S18" s="78">
        <v>2.8999999999999998E-3</v>
      </c>
      <c r="T18" s="78">
        <v>7.9600000000000004E-2</v>
      </c>
      <c r="U18" s="78">
        <v>1.1299999999999999E-2</v>
      </c>
    </row>
    <row r="19" spans="2:21">
      <c r="B19" t="s">
        <v>292</v>
      </c>
      <c r="C19" t="s">
        <v>293</v>
      </c>
      <c r="D19" t="s">
        <v>100</v>
      </c>
      <c r="E19" t="s">
        <v>123</v>
      </c>
      <c r="F19" t="s">
        <v>294</v>
      </c>
      <c r="G19" t="s">
        <v>276</v>
      </c>
      <c r="H19" t="s">
        <v>295</v>
      </c>
      <c r="I19" t="s">
        <v>150</v>
      </c>
      <c r="J19" t="s">
        <v>296</v>
      </c>
      <c r="K19" s="77">
        <v>4.63</v>
      </c>
      <c r="L19" t="s">
        <v>102</v>
      </c>
      <c r="M19" s="78">
        <v>5.0000000000000001E-3</v>
      </c>
      <c r="N19" s="78">
        <v>-5.5999999999999999E-3</v>
      </c>
      <c r="O19" s="77">
        <v>4150000</v>
      </c>
      <c r="P19" s="77">
        <v>108.22</v>
      </c>
      <c r="Q19" s="77">
        <v>0</v>
      </c>
      <c r="R19" s="77">
        <v>4491.13</v>
      </c>
      <c r="S19" s="78">
        <v>5.4000000000000003E-3</v>
      </c>
      <c r="T19" s="78">
        <v>3.7699999999999997E-2</v>
      </c>
      <c r="U19" s="78">
        <v>5.4000000000000003E-3</v>
      </c>
    </row>
    <row r="20" spans="2:21">
      <c r="B20" t="s">
        <v>297</v>
      </c>
      <c r="C20" t="s">
        <v>298</v>
      </c>
      <c r="D20" t="s">
        <v>100</v>
      </c>
      <c r="E20" t="s">
        <v>123</v>
      </c>
      <c r="F20" t="s">
        <v>294</v>
      </c>
      <c r="G20" t="s">
        <v>276</v>
      </c>
      <c r="H20" t="s">
        <v>205</v>
      </c>
      <c r="I20" t="s">
        <v>206</v>
      </c>
      <c r="J20" t="s">
        <v>299</v>
      </c>
      <c r="K20" s="77">
        <v>8.19</v>
      </c>
      <c r="L20" t="s">
        <v>102</v>
      </c>
      <c r="M20" s="78">
        <v>2E-3</v>
      </c>
      <c r="N20" s="78">
        <v>2.8999999999999998E-3</v>
      </c>
      <c r="O20" s="77">
        <v>3000000</v>
      </c>
      <c r="P20" s="77">
        <v>103.12</v>
      </c>
      <c r="Q20" s="77">
        <v>0</v>
      </c>
      <c r="R20" s="77">
        <v>3093.6</v>
      </c>
      <c r="S20" s="78">
        <v>3.0999999999999999E-3</v>
      </c>
      <c r="T20" s="78">
        <v>2.5899999999999999E-2</v>
      </c>
      <c r="U20" s="78">
        <v>3.7000000000000002E-3</v>
      </c>
    </row>
    <row r="21" spans="2:21">
      <c r="B21" t="s">
        <v>300</v>
      </c>
      <c r="C21" t="s">
        <v>301</v>
      </c>
      <c r="D21" t="s">
        <v>100</v>
      </c>
      <c r="E21" t="s">
        <v>123</v>
      </c>
      <c r="F21" t="s">
        <v>294</v>
      </c>
      <c r="G21" t="s">
        <v>276</v>
      </c>
      <c r="H21" t="s">
        <v>205</v>
      </c>
      <c r="I21" t="s">
        <v>206</v>
      </c>
      <c r="J21" t="s">
        <v>302</v>
      </c>
      <c r="K21" s="77">
        <v>4.2</v>
      </c>
      <c r="L21" t="s">
        <v>102</v>
      </c>
      <c r="M21" s="78">
        <v>3.8E-3</v>
      </c>
      <c r="N21" s="78">
        <v>-8.0000000000000002E-3</v>
      </c>
      <c r="O21" s="77">
        <v>4527629</v>
      </c>
      <c r="P21" s="77">
        <v>107.57</v>
      </c>
      <c r="Q21" s="77">
        <v>0</v>
      </c>
      <c r="R21" s="77">
        <v>4870.3705153000001</v>
      </c>
      <c r="S21" s="78">
        <v>1.5E-3</v>
      </c>
      <c r="T21" s="78">
        <v>4.0800000000000003E-2</v>
      </c>
      <c r="U21" s="78">
        <v>5.7999999999999996E-3</v>
      </c>
    </row>
    <row r="22" spans="2:21">
      <c r="B22" t="s">
        <v>303</v>
      </c>
      <c r="C22" t="s">
        <v>304</v>
      </c>
      <c r="D22" t="s">
        <v>100</v>
      </c>
      <c r="E22" t="s">
        <v>123</v>
      </c>
      <c r="F22" t="s">
        <v>305</v>
      </c>
      <c r="G22" t="s">
        <v>276</v>
      </c>
      <c r="H22" t="s">
        <v>205</v>
      </c>
      <c r="I22" t="s">
        <v>206</v>
      </c>
      <c r="J22" t="s">
        <v>306</v>
      </c>
      <c r="K22" s="77">
        <v>5.23</v>
      </c>
      <c r="L22" t="s">
        <v>102</v>
      </c>
      <c r="M22" s="78">
        <v>1E-3</v>
      </c>
      <c r="N22" s="78">
        <v>-5.4000000000000003E-3</v>
      </c>
      <c r="O22" s="77">
        <v>1328000</v>
      </c>
      <c r="P22" s="77">
        <v>104.55</v>
      </c>
      <c r="Q22" s="77">
        <v>0</v>
      </c>
      <c r="R22" s="77">
        <v>1388.424</v>
      </c>
      <c r="S22" s="78">
        <v>4.0000000000000002E-4</v>
      </c>
      <c r="T22" s="78">
        <v>1.1599999999999999E-2</v>
      </c>
      <c r="U22" s="78">
        <v>1.6999999999999999E-3</v>
      </c>
    </row>
    <row r="23" spans="2:21">
      <c r="B23" t="s">
        <v>307</v>
      </c>
      <c r="C23" t="s">
        <v>308</v>
      </c>
      <c r="D23" t="s">
        <v>100</v>
      </c>
      <c r="E23" t="s">
        <v>123</v>
      </c>
      <c r="F23" t="s">
        <v>309</v>
      </c>
      <c r="G23" t="s">
        <v>276</v>
      </c>
      <c r="H23" t="s">
        <v>205</v>
      </c>
      <c r="I23" t="s">
        <v>206</v>
      </c>
      <c r="J23" t="s">
        <v>310</v>
      </c>
      <c r="K23" s="77">
        <v>3.1</v>
      </c>
      <c r="L23" t="s">
        <v>102</v>
      </c>
      <c r="M23" s="78">
        <v>6.0000000000000001E-3</v>
      </c>
      <c r="N23" s="78">
        <v>-1.1299999999999999E-2</v>
      </c>
      <c r="O23" s="77">
        <v>700000</v>
      </c>
      <c r="P23" s="77">
        <v>110.87</v>
      </c>
      <c r="Q23" s="77">
        <v>0</v>
      </c>
      <c r="R23" s="77">
        <v>776.09</v>
      </c>
      <c r="S23" s="78">
        <v>4.0000000000000002E-4</v>
      </c>
      <c r="T23" s="78">
        <v>6.4999999999999997E-3</v>
      </c>
      <c r="U23" s="78">
        <v>8.9999999999999998E-4</v>
      </c>
    </row>
    <row r="24" spans="2:21">
      <c r="B24" t="s">
        <v>311</v>
      </c>
      <c r="C24" t="s">
        <v>312</v>
      </c>
      <c r="D24" t="s">
        <v>100</v>
      </c>
      <c r="E24" t="s">
        <v>123</v>
      </c>
      <c r="F24" t="s">
        <v>309</v>
      </c>
      <c r="G24" t="s">
        <v>276</v>
      </c>
      <c r="H24" t="s">
        <v>295</v>
      </c>
      <c r="I24" t="s">
        <v>150</v>
      </c>
      <c r="J24" t="s">
        <v>277</v>
      </c>
      <c r="K24" s="77">
        <v>4.66</v>
      </c>
      <c r="L24" t="s">
        <v>102</v>
      </c>
      <c r="M24" s="78">
        <v>1.7500000000000002E-2</v>
      </c>
      <c r="N24" s="78">
        <v>-1.2800000000000001E-2</v>
      </c>
      <c r="O24" s="77">
        <v>4704903.46</v>
      </c>
      <c r="P24" s="77">
        <v>115.41</v>
      </c>
      <c r="Q24" s="77">
        <v>0</v>
      </c>
      <c r="R24" s="77">
        <v>5429.9290831859998</v>
      </c>
      <c r="S24" s="78">
        <v>1.2999999999999999E-3</v>
      </c>
      <c r="T24" s="78">
        <v>4.5499999999999999E-2</v>
      </c>
      <c r="U24" s="78">
        <v>6.4999999999999997E-3</v>
      </c>
    </row>
    <row r="25" spans="2:21">
      <c r="B25" t="s">
        <v>313</v>
      </c>
      <c r="C25" t="s">
        <v>314</v>
      </c>
      <c r="D25" t="s">
        <v>100</v>
      </c>
      <c r="E25" t="s">
        <v>123</v>
      </c>
      <c r="F25" t="s">
        <v>315</v>
      </c>
      <c r="G25" t="s">
        <v>316</v>
      </c>
      <c r="H25" t="s">
        <v>317</v>
      </c>
      <c r="I25" t="s">
        <v>206</v>
      </c>
      <c r="J25" t="s">
        <v>318</v>
      </c>
      <c r="K25" s="77">
        <v>5.55</v>
      </c>
      <c r="L25" t="s">
        <v>102</v>
      </c>
      <c r="M25" s="78">
        <v>3.85E-2</v>
      </c>
      <c r="N25" s="78">
        <v>-1.6000000000000001E-3</v>
      </c>
      <c r="O25" s="77">
        <v>5268517.82</v>
      </c>
      <c r="P25" s="77">
        <v>129.63999999999999</v>
      </c>
      <c r="Q25" s="77">
        <v>165.39704</v>
      </c>
      <c r="R25" s="77">
        <v>6995.5035418480002</v>
      </c>
      <c r="S25" s="78">
        <v>2E-3</v>
      </c>
      <c r="T25" s="78">
        <v>5.8700000000000002E-2</v>
      </c>
      <c r="U25" s="78">
        <v>8.3000000000000001E-3</v>
      </c>
    </row>
    <row r="26" spans="2:21">
      <c r="B26" t="s">
        <v>319</v>
      </c>
      <c r="C26" t="s">
        <v>320</v>
      </c>
      <c r="D26" t="s">
        <v>100</v>
      </c>
      <c r="E26" t="s">
        <v>123</v>
      </c>
      <c r="F26" t="s">
        <v>321</v>
      </c>
      <c r="G26" t="s">
        <v>322</v>
      </c>
      <c r="H26" t="s">
        <v>323</v>
      </c>
      <c r="I26" t="s">
        <v>150</v>
      </c>
      <c r="J26" t="s">
        <v>324</v>
      </c>
      <c r="K26" s="77">
        <v>3.36</v>
      </c>
      <c r="L26" t="s">
        <v>102</v>
      </c>
      <c r="M26" s="78">
        <v>8.3000000000000001E-3</v>
      </c>
      <c r="N26" s="78">
        <v>-9.7999999999999997E-3</v>
      </c>
      <c r="O26" s="77">
        <v>1550000</v>
      </c>
      <c r="P26" s="77">
        <v>111.3</v>
      </c>
      <c r="Q26" s="77">
        <v>0</v>
      </c>
      <c r="R26" s="77">
        <v>1725.15</v>
      </c>
      <c r="S26" s="78">
        <v>1E-3</v>
      </c>
      <c r="T26" s="78">
        <v>1.4500000000000001E-2</v>
      </c>
      <c r="U26" s="78">
        <v>2.0999999999999999E-3</v>
      </c>
    </row>
    <row r="27" spans="2:21">
      <c r="B27" t="s">
        <v>325</v>
      </c>
      <c r="C27" t="s">
        <v>326</v>
      </c>
      <c r="D27" t="s">
        <v>100</v>
      </c>
      <c r="E27" t="s">
        <v>123</v>
      </c>
      <c r="F27" t="s">
        <v>327</v>
      </c>
      <c r="G27" t="s">
        <v>322</v>
      </c>
      <c r="H27" t="s">
        <v>317</v>
      </c>
      <c r="I27" t="s">
        <v>206</v>
      </c>
      <c r="J27" t="s">
        <v>328</v>
      </c>
      <c r="K27" s="77">
        <v>9.25</v>
      </c>
      <c r="L27" t="s">
        <v>102</v>
      </c>
      <c r="M27" s="78">
        <v>8.9999999999999993E-3</v>
      </c>
      <c r="N27" s="78">
        <v>1.1599999999999999E-2</v>
      </c>
      <c r="O27" s="77">
        <v>10147304</v>
      </c>
      <c r="P27" s="77">
        <v>99.91</v>
      </c>
      <c r="Q27" s="77">
        <v>0</v>
      </c>
      <c r="R27" s="77">
        <v>10138.1714264</v>
      </c>
      <c r="S27" s="78">
        <v>5.3E-3</v>
      </c>
      <c r="T27" s="78">
        <v>8.5000000000000006E-2</v>
      </c>
      <c r="U27" s="78">
        <v>1.21E-2</v>
      </c>
    </row>
    <row r="28" spans="2:21">
      <c r="B28" t="s">
        <v>329</v>
      </c>
      <c r="C28" t="s">
        <v>330</v>
      </c>
      <c r="D28" t="s">
        <v>100</v>
      </c>
      <c r="E28" t="s">
        <v>123</v>
      </c>
      <c r="F28" t="s">
        <v>327</v>
      </c>
      <c r="G28" t="s">
        <v>322</v>
      </c>
      <c r="H28" t="s">
        <v>323</v>
      </c>
      <c r="I28" t="s">
        <v>150</v>
      </c>
      <c r="J28" t="s">
        <v>288</v>
      </c>
      <c r="K28" s="77">
        <v>4.21</v>
      </c>
      <c r="L28" t="s">
        <v>102</v>
      </c>
      <c r="M28" s="78">
        <v>1.77E-2</v>
      </c>
      <c r="N28" s="78">
        <v>-2.8999999999999998E-3</v>
      </c>
      <c r="O28" s="77">
        <v>6450020</v>
      </c>
      <c r="P28" s="77">
        <v>113.34</v>
      </c>
      <c r="Q28" s="77">
        <v>0</v>
      </c>
      <c r="R28" s="77">
        <v>7310.4526679999999</v>
      </c>
      <c r="S28" s="78">
        <v>2E-3</v>
      </c>
      <c r="T28" s="78">
        <v>6.13E-2</v>
      </c>
      <c r="U28" s="78">
        <v>8.6999999999999994E-3</v>
      </c>
    </row>
    <row r="29" spans="2:21">
      <c r="B29" t="s">
        <v>331</v>
      </c>
      <c r="C29" t="s">
        <v>332</v>
      </c>
      <c r="D29" t="s">
        <v>100</v>
      </c>
      <c r="E29" t="s">
        <v>123</v>
      </c>
      <c r="F29" t="s">
        <v>327</v>
      </c>
      <c r="G29" t="s">
        <v>322</v>
      </c>
      <c r="H29" t="s">
        <v>317</v>
      </c>
      <c r="I29" t="s">
        <v>206</v>
      </c>
      <c r="J29" t="s">
        <v>333</v>
      </c>
      <c r="K29" s="77">
        <v>2.0099999999999998</v>
      </c>
      <c r="L29" t="s">
        <v>102</v>
      </c>
      <c r="M29" s="78">
        <v>6.4999999999999997E-3</v>
      </c>
      <c r="N29" s="78">
        <v>-1.9800000000000002E-2</v>
      </c>
      <c r="O29" s="77">
        <v>1891600</v>
      </c>
      <c r="P29" s="77">
        <v>109.22</v>
      </c>
      <c r="Q29" s="77">
        <v>680.39386000000002</v>
      </c>
      <c r="R29" s="77">
        <v>2746.3993799999998</v>
      </c>
      <c r="S29" s="78">
        <v>4.1999999999999997E-3</v>
      </c>
      <c r="T29" s="78">
        <v>2.3E-2</v>
      </c>
      <c r="U29" s="78">
        <v>3.3E-3</v>
      </c>
    </row>
    <row r="30" spans="2:21">
      <c r="B30" t="s">
        <v>334</v>
      </c>
      <c r="C30" t="s">
        <v>335</v>
      </c>
      <c r="D30" t="s">
        <v>100</v>
      </c>
      <c r="E30" t="s">
        <v>123</v>
      </c>
      <c r="F30" t="s">
        <v>327</v>
      </c>
      <c r="G30" t="s">
        <v>322</v>
      </c>
      <c r="H30" t="s">
        <v>317</v>
      </c>
      <c r="I30" t="s">
        <v>206</v>
      </c>
      <c r="J30" t="s">
        <v>328</v>
      </c>
      <c r="K30" s="77">
        <v>12.6</v>
      </c>
      <c r="L30" t="s">
        <v>102</v>
      </c>
      <c r="M30" s="78">
        <v>1.6899999999999998E-2</v>
      </c>
      <c r="N30" s="78">
        <v>1.8499999999999999E-2</v>
      </c>
      <c r="O30" s="77">
        <v>3500000</v>
      </c>
      <c r="P30" s="77">
        <v>100.58</v>
      </c>
      <c r="Q30" s="77">
        <v>0</v>
      </c>
      <c r="R30" s="77">
        <v>3520.3</v>
      </c>
      <c r="S30" s="78">
        <v>2E-3</v>
      </c>
      <c r="T30" s="78">
        <v>2.9499999999999998E-2</v>
      </c>
      <c r="U30" s="78">
        <v>4.1999999999999997E-3</v>
      </c>
    </row>
    <row r="31" spans="2:21">
      <c r="B31" t="s">
        <v>336</v>
      </c>
      <c r="C31" t="s">
        <v>337</v>
      </c>
      <c r="D31" t="s">
        <v>100</v>
      </c>
      <c r="E31" t="s">
        <v>123</v>
      </c>
      <c r="F31" t="s">
        <v>309</v>
      </c>
      <c r="G31" t="s">
        <v>276</v>
      </c>
      <c r="H31" t="s">
        <v>317</v>
      </c>
      <c r="I31" t="s">
        <v>206</v>
      </c>
      <c r="J31" t="s">
        <v>338</v>
      </c>
      <c r="K31" s="77">
        <v>0.68</v>
      </c>
      <c r="L31" t="s">
        <v>102</v>
      </c>
      <c r="M31" s="78">
        <v>0.04</v>
      </c>
      <c r="N31" s="78">
        <v>-2.9499999999999998E-2</v>
      </c>
      <c r="O31" s="77">
        <v>1223106.4099999999</v>
      </c>
      <c r="P31" s="77">
        <v>116.55</v>
      </c>
      <c r="Q31" s="77">
        <v>0</v>
      </c>
      <c r="R31" s="77">
        <v>1425.5305208550001</v>
      </c>
      <c r="S31" s="78">
        <v>1.6999999999999999E-3</v>
      </c>
      <c r="T31" s="78">
        <v>1.2E-2</v>
      </c>
      <c r="U31" s="78">
        <v>1.6999999999999999E-3</v>
      </c>
    </row>
    <row r="32" spans="2:21">
      <c r="B32" t="s">
        <v>339</v>
      </c>
      <c r="C32" t="s">
        <v>340</v>
      </c>
      <c r="D32" t="s">
        <v>100</v>
      </c>
      <c r="E32" t="s">
        <v>123</v>
      </c>
      <c r="F32" t="s">
        <v>341</v>
      </c>
      <c r="G32" t="s">
        <v>322</v>
      </c>
      <c r="H32" t="s">
        <v>342</v>
      </c>
      <c r="I32" t="s">
        <v>206</v>
      </c>
      <c r="J32" t="s">
        <v>343</v>
      </c>
      <c r="K32" s="77">
        <v>7.73</v>
      </c>
      <c r="L32" t="s">
        <v>102</v>
      </c>
      <c r="M32" s="78">
        <v>5.8999999999999999E-3</v>
      </c>
      <c r="N32" s="78">
        <v>9.4999999999999998E-3</v>
      </c>
      <c r="O32" s="77">
        <v>814000</v>
      </c>
      <c r="P32" s="77">
        <v>97.96</v>
      </c>
      <c r="Q32" s="77">
        <v>0</v>
      </c>
      <c r="R32" s="77">
        <v>797.39440000000002</v>
      </c>
      <c r="S32" s="78">
        <v>2E-3</v>
      </c>
      <c r="T32" s="78">
        <v>6.7000000000000002E-3</v>
      </c>
      <c r="U32" s="78">
        <v>1E-3</v>
      </c>
    </row>
    <row r="33" spans="2:21">
      <c r="B33" t="s">
        <v>344</v>
      </c>
      <c r="C33" t="s">
        <v>345</v>
      </c>
      <c r="D33" t="s">
        <v>100</v>
      </c>
      <c r="E33" t="s">
        <v>123</v>
      </c>
      <c r="F33" t="s">
        <v>346</v>
      </c>
      <c r="G33" t="s">
        <v>322</v>
      </c>
      <c r="H33" t="s">
        <v>342</v>
      </c>
      <c r="I33" t="s">
        <v>206</v>
      </c>
      <c r="J33" t="s">
        <v>347</v>
      </c>
      <c r="K33" s="77">
        <v>1.03</v>
      </c>
      <c r="L33" t="s">
        <v>102</v>
      </c>
      <c r="M33" s="78">
        <v>4.9000000000000002E-2</v>
      </c>
      <c r="N33" s="78">
        <v>-2.6800000000000001E-2</v>
      </c>
      <c r="O33" s="77">
        <v>708315.13</v>
      </c>
      <c r="P33" s="77">
        <v>115.18</v>
      </c>
      <c r="Q33" s="77">
        <v>18.531040000000001</v>
      </c>
      <c r="R33" s="77">
        <v>834.36840673400002</v>
      </c>
      <c r="S33" s="78">
        <v>2.7000000000000001E-3</v>
      </c>
      <c r="T33" s="78">
        <v>7.0000000000000001E-3</v>
      </c>
      <c r="U33" s="78">
        <v>1E-3</v>
      </c>
    </row>
    <row r="34" spans="2:21">
      <c r="B34" t="s">
        <v>348</v>
      </c>
      <c r="C34" t="s">
        <v>349</v>
      </c>
      <c r="D34" t="s">
        <v>100</v>
      </c>
      <c r="E34" t="s">
        <v>123</v>
      </c>
      <c r="F34" t="s">
        <v>346</v>
      </c>
      <c r="G34" t="s">
        <v>322</v>
      </c>
      <c r="H34" t="s">
        <v>342</v>
      </c>
      <c r="I34" t="s">
        <v>206</v>
      </c>
      <c r="J34" t="s">
        <v>350</v>
      </c>
      <c r="K34" s="77">
        <v>4.46</v>
      </c>
      <c r="L34" t="s">
        <v>102</v>
      </c>
      <c r="M34" s="78">
        <v>2.35E-2</v>
      </c>
      <c r="N34" s="78">
        <v>-2.9999999999999997E-4</v>
      </c>
      <c r="O34" s="77">
        <v>1252093.3600000001</v>
      </c>
      <c r="P34" s="77">
        <v>117.8</v>
      </c>
      <c r="Q34" s="77">
        <v>30.349329999999998</v>
      </c>
      <c r="R34" s="77">
        <v>1505.31530808</v>
      </c>
      <c r="S34" s="78">
        <v>1.6999999999999999E-3</v>
      </c>
      <c r="T34" s="78">
        <v>1.26E-2</v>
      </c>
      <c r="U34" s="78">
        <v>1.8E-3</v>
      </c>
    </row>
    <row r="35" spans="2:21">
      <c r="B35" t="s">
        <v>351</v>
      </c>
      <c r="C35" t="s">
        <v>352</v>
      </c>
      <c r="D35" t="s">
        <v>100</v>
      </c>
      <c r="E35" t="s">
        <v>123</v>
      </c>
      <c r="F35" t="s">
        <v>353</v>
      </c>
      <c r="G35" t="s">
        <v>322</v>
      </c>
      <c r="H35" t="s">
        <v>354</v>
      </c>
      <c r="I35" t="s">
        <v>206</v>
      </c>
      <c r="J35" t="s">
        <v>355</v>
      </c>
      <c r="K35" s="77">
        <v>0.9</v>
      </c>
      <c r="L35" t="s">
        <v>102</v>
      </c>
      <c r="M35" s="78">
        <v>4.4499999999999998E-2</v>
      </c>
      <c r="N35" s="78">
        <v>-3.0300000000000001E-2</v>
      </c>
      <c r="O35" s="77">
        <v>316666.8</v>
      </c>
      <c r="P35" s="77">
        <v>114.9</v>
      </c>
      <c r="Q35" s="77">
        <v>0</v>
      </c>
      <c r="R35" s="77">
        <v>363.85015320000002</v>
      </c>
      <c r="S35" s="78">
        <v>1.5E-3</v>
      </c>
      <c r="T35" s="78">
        <v>3.0999999999999999E-3</v>
      </c>
      <c r="U35" s="78">
        <v>4.0000000000000002E-4</v>
      </c>
    </row>
    <row r="36" spans="2:21">
      <c r="B36" s="79" t="s">
        <v>234</v>
      </c>
      <c r="C36" s="16"/>
      <c r="D36" s="16"/>
      <c r="E36" s="16"/>
      <c r="F36" s="16"/>
      <c r="K36" s="81">
        <v>5.0599999999999996</v>
      </c>
      <c r="N36" s="80">
        <v>2.58E-2</v>
      </c>
      <c r="O36" s="81">
        <v>8774265.1699999999</v>
      </c>
      <c r="Q36" s="81">
        <v>0</v>
      </c>
      <c r="R36" s="81">
        <v>8788.8810532520001</v>
      </c>
      <c r="T36" s="80">
        <v>7.3700000000000002E-2</v>
      </c>
      <c r="U36" s="80">
        <v>1.0500000000000001E-2</v>
      </c>
    </row>
    <row r="37" spans="2:21">
      <c r="B37" t="s">
        <v>356</v>
      </c>
      <c r="C37" t="s">
        <v>357</v>
      </c>
      <c r="D37" t="s">
        <v>100</v>
      </c>
      <c r="E37" t="s">
        <v>123</v>
      </c>
      <c r="F37" t="s">
        <v>283</v>
      </c>
      <c r="G37" t="s">
        <v>276</v>
      </c>
      <c r="H37" t="s">
        <v>205</v>
      </c>
      <c r="I37" t="s">
        <v>206</v>
      </c>
      <c r="J37" t="s">
        <v>358</v>
      </c>
      <c r="K37" s="77">
        <v>4.37</v>
      </c>
      <c r="L37" t="s">
        <v>102</v>
      </c>
      <c r="M37" s="78">
        <v>2.6800000000000001E-2</v>
      </c>
      <c r="N37" s="78">
        <v>2.47E-2</v>
      </c>
      <c r="O37" s="77">
        <v>2375183.84</v>
      </c>
      <c r="P37" s="77">
        <v>101.73</v>
      </c>
      <c r="Q37" s="77">
        <v>0</v>
      </c>
      <c r="R37" s="77">
        <v>2416.2745204319999</v>
      </c>
      <c r="S37" s="78">
        <v>1.1999999999999999E-3</v>
      </c>
      <c r="T37" s="78">
        <v>2.0299999999999999E-2</v>
      </c>
      <c r="U37" s="78">
        <v>2.8999999999999998E-3</v>
      </c>
    </row>
    <row r="38" spans="2:21">
      <c r="B38" t="s">
        <v>359</v>
      </c>
      <c r="C38" t="s">
        <v>360</v>
      </c>
      <c r="D38" t="s">
        <v>100</v>
      </c>
      <c r="E38" t="s">
        <v>123</v>
      </c>
      <c r="F38" t="s">
        <v>341</v>
      </c>
      <c r="G38" t="s">
        <v>322</v>
      </c>
      <c r="H38" t="s">
        <v>342</v>
      </c>
      <c r="I38" t="s">
        <v>206</v>
      </c>
      <c r="J38" t="s">
        <v>361</v>
      </c>
      <c r="K38" s="77">
        <v>6.73</v>
      </c>
      <c r="L38" t="s">
        <v>102</v>
      </c>
      <c r="M38" s="78">
        <v>2.5499999999999998E-2</v>
      </c>
      <c r="N38" s="78">
        <v>3.3700000000000001E-2</v>
      </c>
      <c r="O38" s="77">
        <v>3165833.33</v>
      </c>
      <c r="P38" s="77">
        <v>95.4</v>
      </c>
      <c r="Q38" s="77">
        <v>0</v>
      </c>
      <c r="R38" s="77">
        <v>3020.2049968199999</v>
      </c>
      <c r="S38" s="78">
        <v>2.2000000000000001E-3</v>
      </c>
      <c r="T38" s="78">
        <v>2.53E-2</v>
      </c>
      <c r="U38" s="78">
        <v>3.5999999999999999E-3</v>
      </c>
    </row>
    <row r="39" spans="2:21">
      <c r="B39" t="s">
        <v>362</v>
      </c>
      <c r="C39" t="s">
        <v>363</v>
      </c>
      <c r="D39" t="s">
        <v>100</v>
      </c>
      <c r="E39" t="s">
        <v>123</v>
      </c>
      <c r="F39" t="s">
        <v>364</v>
      </c>
      <c r="G39" t="s">
        <v>365</v>
      </c>
      <c r="H39" t="s">
        <v>342</v>
      </c>
      <c r="I39" t="s">
        <v>206</v>
      </c>
      <c r="J39" t="s">
        <v>366</v>
      </c>
      <c r="K39" s="77">
        <v>5.15</v>
      </c>
      <c r="L39" t="s">
        <v>102</v>
      </c>
      <c r="M39" s="78">
        <v>3.5200000000000002E-2</v>
      </c>
      <c r="N39" s="78">
        <v>2.93E-2</v>
      </c>
      <c r="O39" s="77">
        <v>1324960</v>
      </c>
      <c r="P39" s="77">
        <v>103.52</v>
      </c>
      <c r="Q39" s="77">
        <v>0</v>
      </c>
      <c r="R39" s="77">
        <v>1371.5985920000001</v>
      </c>
      <c r="S39" s="78">
        <v>1.6000000000000001E-3</v>
      </c>
      <c r="T39" s="78">
        <v>1.15E-2</v>
      </c>
      <c r="U39" s="78">
        <v>1.6000000000000001E-3</v>
      </c>
    </row>
    <row r="40" spans="2:21">
      <c r="B40" t="s">
        <v>367</v>
      </c>
      <c r="C40" t="s">
        <v>368</v>
      </c>
      <c r="D40" t="s">
        <v>100</v>
      </c>
      <c r="E40" t="s">
        <v>123</v>
      </c>
      <c r="F40" t="s">
        <v>353</v>
      </c>
      <c r="G40" t="s">
        <v>322</v>
      </c>
      <c r="H40" t="s">
        <v>354</v>
      </c>
      <c r="I40" t="s">
        <v>206</v>
      </c>
      <c r="J40" t="s">
        <v>288</v>
      </c>
      <c r="K40" s="77">
        <v>3.29</v>
      </c>
      <c r="L40" t="s">
        <v>102</v>
      </c>
      <c r="M40" s="78">
        <v>2.3400000000000001E-2</v>
      </c>
      <c r="N40" s="78">
        <v>1.26E-2</v>
      </c>
      <c r="O40" s="77">
        <v>1908288</v>
      </c>
      <c r="P40" s="77">
        <v>103.8</v>
      </c>
      <c r="Q40" s="77">
        <v>0</v>
      </c>
      <c r="R40" s="77">
        <v>1980.802944</v>
      </c>
      <c r="S40" s="78">
        <v>1.4E-3</v>
      </c>
      <c r="T40" s="78">
        <v>1.66E-2</v>
      </c>
      <c r="U40" s="78">
        <v>2.3999999999999998E-3</v>
      </c>
    </row>
    <row r="41" spans="2:21">
      <c r="B41" s="79" t="s">
        <v>270</v>
      </c>
      <c r="C41" s="16"/>
      <c r="D41" s="16"/>
      <c r="E41" s="16"/>
      <c r="F41" s="16"/>
      <c r="K41" s="81">
        <v>4.3600000000000003</v>
      </c>
      <c r="N41" s="80">
        <v>6.7000000000000004E-2</v>
      </c>
      <c r="O41" s="81">
        <v>5423683.2199999997</v>
      </c>
      <c r="Q41" s="81">
        <v>0</v>
      </c>
      <c r="R41" s="81">
        <v>4847.222421124</v>
      </c>
      <c r="T41" s="80">
        <v>4.07E-2</v>
      </c>
      <c r="U41" s="80">
        <v>5.7999999999999996E-3</v>
      </c>
    </row>
    <row r="42" spans="2:21">
      <c r="B42" t="s">
        <v>369</v>
      </c>
      <c r="C42" t="s">
        <v>370</v>
      </c>
      <c r="D42" t="s">
        <v>100</v>
      </c>
      <c r="E42" t="s">
        <v>123</v>
      </c>
      <c r="F42" t="s">
        <v>371</v>
      </c>
      <c r="G42" t="s">
        <v>372</v>
      </c>
      <c r="H42" t="s">
        <v>373</v>
      </c>
      <c r="I42" t="s">
        <v>150</v>
      </c>
      <c r="J42" t="s">
        <v>374</v>
      </c>
      <c r="K42" s="77">
        <v>4.34</v>
      </c>
      <c r="L42" t="s">
        <v>102</v>
      </c>
      <c r="M42" s="78">
        <v>4.2999999999999997E-2</v>
      </c>
      <c r="N42" s="78">
        <v>7.2599999999999998E-2</v>
      </c>
      <c r="O42" s="77">
        <v>3987262.7</v>
      </c>
      <c r="P42" s="77">
        <v>89.48</v>
      </c>
      <c r="Q42" s="77">
        <v>0</v>
      </c>
      <c r="R42" s="77">
        <v>3567.8026639599998</v>
      </c>
      <c r="S42" s="78">
        <v>3.0999999999999999E-3</v>
      </c>
      <c r="T42" s="78">
        <v>2.9899999999999999E-2</v>
      </c>
      <c r="U42" s="78">
        <v>4.3E-3</v>
      </c>
    </row>
    <row r="43" spans="2:21">
      <c r="B43" t="s">
        <v>375</v>
      </c>
      <c r="C43" t="s">
        <v>376</v>
      </c>
      <c r="D43" t="s">
        <v>100</v>
      </c>
      <c r="E43" t="s">
        <v>123</v>
      </c>
      <c r="F43" t="s">
        <v>377</v>
      </c>
      <c r="G43" t="s">
        <v>378</v>
      </c>
      <c r="H43" t="s">
        <v>379</v>
      </c>
      <c r="I43" t="s">
        <v>150</v>
      </c>
      <c r="J43" t="s">
        <v>380</v>
      </c>
      <c r="K43" s="77">
        <v>4.42</v>
      </c>
      <c r="L43" t="s">
        <v>102</v>
      </c>
      <c r="M43" s="78">
        <v>4.6899999999999997E-2</v>
      </c>
      <c r="N43" s="78">
        <v>5.1299999999999998E-2</v>
      </c>
      <c r="O43" s="77">
        <v>1436420.52</v>
      </c>
      <c r="P43" s="77">
        <v>89.07</v>
      </c>
      <c r="Q43" s="77">
        <v>0</v>
      </c>
      <c r="R43" s="77">
        <v>1279.419757164</v>
      </c>
      <c r="S43" s="78">
        <v>8.9999999999999998E-4</v>
      </c>
      <c r="T43" s="78">
        <v>1.0699999999999999E-2</v>
      </c>
      <c r="U43" s="78">
        <v>1.5E-3</v>
      </c>
    </row>
    <row r="44" spans="2:21">
      <c r="B44" s="79" t="s">
        <v>381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t="s">
        <v>214</v>
      </c>
      <c r="C45" t="s">
        <v>214</v>
      </c>
      <c r="D45" s="16"/>
      <c r="E45" s="16"/>
      <c r="F45" s="16"/>
      <c r="G45" t="s">
        <v>214</v>
      </c>
      <c r="H45" t="s">
        <v>214</v>
      </c>
      <c r="K45" s="77">
        <v>0</v>
      </c>
      <c r="L45" t="s">
        <v>214</v>
      </c>
      <c r="M45" s="78">
        <v>0</v>
      </c>
      <c r="N45" s="78">
        <v>0</v>
      </c>
      <c r="O45" s="77">
        <v>0</v>
      </c>
      <c r="P45" s="77">
        <v>0</v>
      </c>
      <c r="R45" s="77">
        <v>0</v>
      </c>
      <c r="S45" s="78">
        <v>0</v>
      </c>
      <c r="T45" s="78">
        <v>0</v>
      </c>
      <c r="U45" s="78">
        <v>0</v>
      </c>
    </row>
    <row r="46" spans="2:21">
      <c r="B46" s="79" t="s">
        <v>219</v>
      </c>
      <c r="C46" s="16"/>
      <c r="D46" s="16"/>
      <c r="E46" s="16"/>
      <c r="F46" s="16"/>
      <c r="K46" s="81">
        <v>6.01</v>
      </c>
      <c r="N46" s="80">
        <v>6.3200000000000006E-2</v>
      </c>
      <c r="O46" s="81">
        <v>6279342.2199999997</v>
      </c>
      <c r="Q46" s="81">
        <v>120.4498</v>
      </c>
      <c r="R46" s="81">
        <v>18538.114484334237</v>
      </c>
      <c r="T46" s="80">
        <v>0.1555</v>
      </c>
      <c r="U46" s="80">
        <v>2.2100000000000002E-2</v>
      </c>
    </row>
    <row r="47" spans="2:21">
      <c r="B47" s="79" t="s">
        <v>271</v>
      </c>
      <c r="C47" s="16"/>
      <c r="D47" s="16"/>
      <c r="E47" s="16"/>
      <c r="F47" s="16"/>
      <c r="K47" s="81">
        <v>13.91</v>
      </c>
      <c r="N47" s="80">
        <v>6.0499999999999998E-2</v>
      </c>
      <c r="O47" s="81">
        <v>1850000</v>
      </c>
      <c r="Q47" s="81">
        <v>120.4498</v>
      </c>
      <c r="R47" s="81">
        <v>4712.5837359999996</v>
      </c>
      <c r="T47" s="80">
        <v>3.95E-2</v>
      </c>
      <c r="U47" s="80">
        <v>5.5999999999999999E-3</v>
      </c>
    </row>
    <row r="48" spans="2:21">
      <c r="B48" t="s">
        <v>382</v>
      </c>
      <c r="C48" t="s">
        <v>383</v>
      </c>
      <c r="D48" t="s">
        <v>384</v>
      </c>
      <c r="E48" t="s">
        <v>385</v>
      </c>
      <c r="F48" t="s">
        <v>386</v>
      </c>
      <c r="G48" t="s">
        <v>387</v>
      </c>
      <c r="H48" t="s">
        <v>388</v>
      </c>
      <c r="I48" t="s">
        <v>389</v>
      </c>
      <c r="J48" t="s">
        <v>390</v>
      </c>
      <c r="K48" s="77">
        <v>13.91</v>
      </c>
      <c r="L48" t="s">
        <v>106</v>
      </c>
      <c r="M48" s="78">
        <v>4.1000000000000002E-2</v>
      </c>
      <c r="N48" s="78">
        <v>6.0499999999999998E-2</v>
      </c>
      <c r="O48" s="77">
        <v>1850000</v>
      </c>
      <c r="P48" s="77">
        <v>78.156000000000006</v>
      </c>
      <c r="Q48" s="77">
        <v>120.4498</v>
      </c>
      <c r="R48" s="77">
        <v>4712.5837359999996</v>
      </c>
      <c r="S48" s="78">
        <v>8.9999999999999998E-4</v>
      </c>
      <c r="T48" s="78">
        <v>3.95E-2</v>
      </c>
      <c r="U48" s="78">
        <v>5.5999999999999999E-3</v>
      </c>
    </row>
    <row r="49" spans="2:21">
      <c r="B49" s="79" t="s">
        <v>272</v>
      </c>
      <c r="C49" s="16"/>
      <c r="D49" s="16"/>
      <c r="E49" s="16"/>
      <c r="F49" s="16"/>
      <c r="K49" s="81">
        <v>3.31</v>
      </c>
      <c r="N49" s="80">
        <v>6.4100000000000004E-2</v>
      </c>
      <c r="O49" s="81">
        <v>4429342.22</v>
      </c>
      <c r="Q49" s="81">
        <v>0</v>
      </c>
      <c r="R49" s="81">
        <v>13825.530748334237</v>
      </c>
      <c r="T49" s="80">
        <v>0.1159</v>
      </c>
      <c r="U49" s="80">
        <v>1.6500000000000001E-2</v>
      </c>
    </row>
    <row r="50" spans="2:21">
      <c r="B50" t="s">
        <v>391</v>
      </c>
      <c r="C50" t="s">
        <v>392</v>
      </c>
      <c r="D50" t="s">
        <v>393</v>
      </c>
      <c r="E50" t="s">
        <v>385</v>
      </c>
      <c r="F50" t="s">
        <v>394</v>
      </c>
      <c r="G50" t="s">
        <v>395</v>
      </c>
      <c r="H50" t="s">
        <v>396</v>
      </c>
      <c r="I50" t="s">
        <v>397</v>
      </c>
      <c r="J50" t="s">
        <v>302</v>
      </c>
      <c r="K50" s="77">
        <v>6.42</v>
      </c>
      <c r="L50" t="s">
        <v>110</v>
      </c>
      <c r="M50" s="78">
        <v>1.7500000000000002E-2</v>
      </c>
      <c r="N50" s="78">
        <v>2.0199999999999999E-2</v>
      </c>
      <c r="O50" s="77">
        <v>260000</v>
      </c>
      <c r="P50" s="77">
        <v>98.49258334615385</v>
      </c>
      <c r="Q50" s="77">
        <v>0</v>
      </c>
      <c r="R50" s="77">
        <v>902.32601336411994</v>
      </c>
      <c r="S50" s="78">
        <v>4.0000000000000002E-4</v>
      </c>
      <c r="T50" s="78">
        <v>7.6E-3</v>
      </c>
      <c r="U50" s="78">
        <v>1.1000000000000001E-3</v>
      </c>
    </row>
    <row r="51" spans="2:21">
      <c r="B51" t="s">
        <v>398</v>
      </c>
      <c r="C51" t="s">
        <v>399</v>
      </c>
      <c r="D51" t="s">
        <v>384</v>
      </c>
      <c r="E51" t="s">
        <v>385</v>
      </c>
      <c r="F51" t="s">
        <v>400</v>
      </c>
      <c r="G51" t="s">
        <v>395</v>
      </c>
      <c r="H51" t="s">
        <v>401</v>
      </c>
      <c r="I51" t="s">
        <v>402</v>
      </c>
      <c r="J51" t="s">
        <v>302</v>
      </c>
      <c r="K51" s="77">
        <v>2.1800000000000002</v>
      </c>
      <c r="L51" t="s">
        <v>106</v>
      </c>
      <c r="M51" s="78">
        <v>4.6300000000000001E-2</v>
      </c>
      <c r="N51" s="78">
        <v>4.1000000000000002E-2</v>
      </c>
      <c r="O51" s="77">
        <v>325000</v>
      </c>
      <c r="P51" s="77">
        <v>102.15</v>
      </c>
      <c r="Q51" s="77">
        <v>0</v>
      </c>
      <c r="R51" s="77">
        <v>1054.3923</v>
      </c>
      <c r="S51" s="78">
        <v>8.0000000000000004E-4</v>
      </c>
      <c r="T51" s="78">
        <v>8.8000000000000005E-3</v>
      </c>
      <c r="U51" s="78">
        <v>1.2999999999999999E-3</v>
      </c>
    </row>
    <row r="52" spans="2:21">
      <c r="B52" t="s">
        <v>403</v>
      </c>
      <c r="C52" t="s">
        <v>404</v>
      </c>
      <c r="D52" t="s">
        <v>123</v>
      </c>
      <c r="E52" t="s">
        <v>385</v>
      </c>
      <c r="F52" t="s">
        <v>405</v>
      </c>
      <c r="G52" t="s">
        <v>395</v>
      </c>
      <c r="H52" t="s">
        <v>401</v>
      </c>
      <c r="I52" t="s">
        <v>402</v>
      </c>
      <c r="J52" t="s">
        <v>406</v>
      </c>
      <c r="K52" s="77">
        <v>2.73</v>
      </c>
      <c r="L52" t="s">
        <v>106</v>
      </c>
      <c r="M52" s="78">
        <v>3.7499999999999999E-2</v>
      </c>
      <c r="N52" s="78">
        <v>3.8199999999999998E-2</v>
      </c>
      <c r="O52" s="77">
        <v>235000</v>
      </c>
      <c r="P52" s="77">
        <v>100.41183331914894</v>
      </c>
      <c r="Q52" s="77">
        <v>0</v>
      </c>
      <c r="R52" s="77">
        <v>749.43375916080004</v>
      </c>
      <c r="S52" s="78">
        <v>6.9999999999999999E-4</v>
      </c>
      <c r="T52" s="78">
        <v>6.3E-3</v>
      </c>
      <c r="U52" s="78">
        <v>8.9999999999999998E-4</v>
      </c>
    </row>
    <row r="53" spans="2:21">
      <c r="B53" t="s">
        <v>407</v>
      </c>
      <c r="C53" t="s">
        <v>408</v>
      </c>
      <c r="D53" t="s">
        <v>123</v>
      </c>
      <c r="E53" t="s">
        <v>385</v>
      </c>
      <c r="F53" t="s">
        <v>409</v>
      </c>
      <c r="G53" t="s">
        <v>395</v>
      </c>
      <c r="H53" t="s">
        <v>401</v>
      </c>
      <c r="I53" t="s">
        <v>389</v>
      </c>
      <c r="J53" t="s">
        <v>410</v>
      </c>
      <c r="K53" s="77">
        <v>3.13</v>
      </c>
      <c r="L53" t="s">
        <v>106</v>
      </c>
      <c r="M53" s="78">
        <v>3.2500000000000001E-2</v>
      </c>
      <c r="N53" s="78">
        <v>4.36E-2</v>
      </c>
      <c r="O53" s="77">
        <v>400000</v>
      </c>
      <c r="P53" s="77">
        <v>97.402000000000001</v>
      </c>
      <c r="Q53" s="77">
        <v>0</v>
      </c>
      <c r="R53" s="77">
        <v>1237.395008</v>
      </c>
      <c r="S53" s="78">
        <v>2.9999999999999997E-4</v>
      </c>
      <c r="T53" s="78">
        <v>1.04E-2</v>
      </c>
      <c r="U53" s="78">
        <v>1.5E-3</v>
      </c>
    </row>
    <row r="54" spans="2:21">
      <c r="B54" t="s">
        <v>411</v>
      </c>
      <c r="C54" t="s">
        <v>412</v>
      </c>
      <c r="D54" t="s">
        <v>413</v>
      </c>
      <c r="E54" t="s">
        <v>385</v>
      </c>
      <c r="F54" t="s">
        <v>414</v>
      </c>
      <c r="G54" t="s">
        <v>415</v>
      </c>
      <c r="H54" t="s">
        <v>401</v>
      </c>
      <c r="I54" t="s">
        <v>389</v>
      </c>
      <c r="J54" t="s">
        <v>416</v>
      </c>
      <c r="K54" s="77">
        <v>1.54</v>
      </c>
      <c r="L54" t="s">
        <v>110</v>
      </c>
      <c r="M54" s="78">
        <v>2.5000000000000001E-2</v>
      </c>
      <c r="N54" s="78">
        <v>3.5499999999999997E-2</v>
      </c>
      <c r="O54" s="77">
        <v>400000</v>
      </c>
      <c r="P54" s="77">
        <v>99.492493150000001</v>
      </c>
      <c r="Q54" s="77">
        <v>0</v>
      </c>
      <c r="R54" s="77">
        <v>1402.2869954533601</v>
      </c>
      <c r="S54" s="78">
        <v>1.1000000000000001E-3</v>
      </c>
      <c r="T54" s="78">
        <v>1.18E-2</v>
      </c>
      <c r="U54" s="78">
        <v>1.6999999999999999E-3</v>
      </c>
    </row>
    <row r="55" spans="2:21">
      <c r="B55" t="s">
        <v>417</v>
      </c>
      <c r="C55" t="s">
        <v>418</v>
      </c>
      <c r="D55" t="s">
        <v>123</v>
      </c>
      <c r="E55" t="s">
        <v>385</v>
      </c>
      <c r="F55" t="s">
        <v>419</v>
      </c>
      <c r="G55" t="s">
        <v>395</v>
      </c>
      <c r="H55" t="s">
        <v>401</v>
      </c>
      <c r="I55" t="s">
        <v>389</v>
      </c>
      <c r="J55" t="s">
        <v>420</v>
      </c>
      <c r="K55" s="77">
        <v>3.12</v>
      </c>
      <c r="L55" t="s">
        <v>106</v>
      </c>
      <c r="M55" s="78">
        <v>3.7499999999999999E-2</v>
      </c>
      <c r="N55" s="78">
        <v>4.82E-2</v>
      </c>
      <c r="O55" s="77">
        <v>200000</v>
      </c>
      <c r="P55" s="77">
        <v>97.625333350000005</v>
      </c>
      <c r="Q55" s="77">
        <v>0</v>
      </c>
      <c r="R55" s="77">
        <v>620.11611743920002</v>
      </c>
      <c r="S55" s="78">
        <v>4.0000000000000002E-4</v>
      </c>
      <c r="T55" s="78">
        <v>5.1999999999999998E-3</v>
      </c>
      <c r="U55" s="78">
        <v>6.9999999999999999E-4</v>
      </c>
    </row>
    <row r="56" spans="2:21">
      <c r="B56" t="s">
        <v>421</v>
      </c>
      <c r="C56" t="s">
        <v>422</v>
      </c>
      <c r="D56" t="s">
        <v>123</v>
      </c>
      <c r="E56" t="s">
        <v>385</v>
      </c>
      <c r="F56" t="s">
        <v>423</v>
      </c>
      <c r="G56" t="s">
        <v>424</v>
      </c>
      <c r="H56" t="s">
        <v>425</v>
      </c>
      <c r="I56" t="s">
        <v>397</v>
      </c>
      <c r="J56" t="s">
        <v>426</v>
      </c>
      <c r="K56" s="77">
        <v>2.19</v>
      </c>
      <c r="L56" t="s">
        <v>106</v>
      </c>
      <c r="M56" s="78">
        <v>5.5E-2</v>
      </c>
      <c r="N56" s="78">
        <v>0.18410000000000001</v>
      </c>
      <c r="O56" s="77">
        <v>825000</v>
      </c>
      <c r="P56" s="77">
        <v>78.148977781818175</v>
      </c>
      <c r="Q56" s="77">
        <v>0</v>
      </c>
      <c r="R56" s="77">
        <v>2047.6595158391999</v>
      </c>
      <c r="S56" s="78">
        <v>2.3999999999999998E-3</v>
      </c>
      <c r="T56" s="78">
        <v>1.72E-2</v>
      </c>
      <c r="U56" s="78">
        <v>2.3999999999999998E-3</v>
      </c>
    </row>
    <row r="57" spans="2:21">
      <c r="B57" t="s">
        <v>427</v>
      </c>
      <c r="C57" t="s">
        <v>428</v>
      </c>
      <c r="D57" t="s">
        <v>384</v>
      </c>
      <c r="E57" t="s">
        <v>385</v>
      </c>
      <c r="F57" t="s">
        <v>429</v>
      </c>
      <c r="G57" t="s">
        <v>387</v>
      </c>
      <c r="H57" t="s">
        <v>430</v>
      </c>
      <c r="I57" t="s">
        <v>389</v>
      </c>
      <c r="J57" t="s">
        <v>420</v>
      </c>
      <c r="K57" s="77">
        <v>2.15</v>
      </c>
      <c r="L57" t="s">
        <v>110</v>
      </c>
      <c r="M57" s="78">
        <v>3.7499999999999999E-2</v>
      </c>
      <c r="N57" s="78">
        <v>3.1800000000000002E-2</v>
      </c>
      <c r="O57" s="77">
        <v>400000</v>
      </c>
      <c r="P57" s="77">
        <v>104.013083325</v>
      </c>
      <c r="Q57" s="77">
        <v>0</v>
      </c>
      <c r="R57" s="77">
        <v>1466.0020016158801</v>
      </c>
      <c r="S57" s="78">
        <v>2.9999999999999997E-4</v>
      </c>
      <c r="T57" s="78">
        <v>1.23E-2</v>
      </c>
      <c r="U57" s="78">
        <v>1.6999999999999999E-3</v>
      </c>
    </row>
    <row r="58" spans="2:21">
      <c r="B58" t="s">
        <v>431</v>
      </c>
      <c r="C58" t="s">
        <v>432</v>
      </c>
      <c r="D58" t="s">
        <v>123</v>
      </c>
      <c r="E58" t="s">
        <v>385</v>
      </c>
      <c r="F58" t="s">
        <v>433</v>
      </c>
      <c r="G58" t="s">
        <v>434</v>
      </c>
      <c r="H58" t="s">
        <v>425</v>
      </c>
      <c r="I58" t="s">
        <v>397</v>
      </c>
      <c r="J58" t="s">
        <v>435</v>
      </c>
      <c r="K58" s="77">
        <v>6.48</v>
      </c>
      <c r="L58" t="s">
        <v>106</v>
      </c>
      <c r="M58" s="78">
        <v>3.9E-2</v>
      </c>
      <c r="N58" s="78">
        <v>4.3900000000000002E-2</v>
      </c>
      <c r="O58" s="77">
        <v>285000</v>
      </c>
      <c r="P58" s="77">
        <v>98.951499999999996</v>
      </c>
      <c r="Q58" s="77">
        <v>0</v>
      </c>
      <c r="R58" s="77">
        <v>895.66939739999998</v>
      </c>
      <c r="S58" s="78">
        <v>8.0000000000000004E-4</v>
      </c>
      <c r="T58" s="78">
        <v>7.4999999999999997E-3</v>
      </c>
      <c r="U58" s="78">
        <v>1.1000000000000001E-3</v>
      </c>
    </row>
    <row r="59" spans="2:21">
      <c r="B59" t="s">
        <v>436</v>
      </c>
      <c r="C59" t="s">
        <v>437</v>
      </c>
      <c r="D59" t="s">
        <v>384</v>
      </c>
      <c r="E59" t="s">
        <v>385</v>
      </c>
      <c r="F59" t="s">
        <v>438</v>
      </c>
      <c r="G59" t="s">
        <v>439</v>
      </c>
      <c r="H59" t="s">
        <v>440</v>
      </c>
      <c r="I59" t="s">
        <v>402</v>
      </c>
      <c r="J59" t="s">
        <v>441</v>
      </c>
      <c r="K59" s="77">
        <v>0.62</v>
      </c>
      <c r="L59" t="s">
        <v>106</v>
      </c>
      <c r="M59" s="78">
        <v>3.7499999999999999E-2</v>
      </c>
      <c r="N59" s="78">
        <v>3.8399999999999997E-2</v>
      </c>
      <c r="O59" s="77">
        <v>196714</v>
      </c>
      <c r="P59" s="77">
        <v>101.35083334180587</v>
      </c>
      <c r="Q59" s="77">
        <v>0</v>
      </c>
      <c r="R59" s="77">
        <v>633.20317988080001</v>
      </c>
      <c r="S59" s="78">
        <v>5.0000000000000001E-4</v>
      </c>
      <c r="T59" s="78">
        <v>5.3E-3</v>
      </c>
      <c r="U59" s="78">
        <v>8.0000000000000004E-4</v>
      </c>
    </row>
    <row r="60" spans="2:21">
      <c r="B60" t="s">
        <v>442</v>
      </c>
      <c r="C60" t="s">
        <v>443</v>
      </c>
      <c r="D60" t="s">
        <v>123</v>
      </c>
      <c r="E60" t="s">
        <v>385</v>
      </c>
      <c r="F60" t="s">
        <v>444</v>
      </c>
      <c r="G60" t="s">
        <v>424</v>
      </c>
      <c r="H60" t="s">
        <v>445</v>
      </c>
      <c r="I60" t="s">
        <v>397</v>
      </c>
      <c r="J60" t="s">
        <v>446</v>
      </c>
      <c r="K60" s="77">
        <v>6.83</v>
      </c>
      <c r="L60" t="s">
        <v>106</v>
      </c>
      <c r="M60" s="78">
        <v>5.9499999999999997E-2</v>
      </c>
      <c r="N60" s="78">
        <v>7.2900000000000006E-2</v>
      </c>
      <c r="O60" s="77">
        <v>128628.22</v>
      </c>
      <c r="P60" s="77">
        <v>93.168722257681921</v>
      </c>
      <c r="Q60" s="77">
        <v>0</v>
      </c>
      <c r="R60" s="77">
        <v>380.61587046087698</v>
      </c>
      <c r="S60" s="78">
        <v>0</v>
      </c>
      <c r="T60" s="78">
        <v>3.2000000000000002E-3</v>
      </c>
      <c r="U60" s="78">
        <v>5.0000000000000001E-4</v>
      </c>
    </row>
    <row r="61" spans="2:21">
      <c r="B61" t="s">
        <v>447</v>
      </c>
      <c r="C61" t="s">
        <v>448</v>
      </c>
      <c r="D61" t="s">
        <v>123</v>
      </c>
      <c r="E61" t="s">
        <v>385</v>
      </c>
      <c r="F61" t="s">
        <v>444</v>
      </c>
      <c r="G61" t="s">
        <v>424</v>
      </c>
      <c r="H61" t="s">
        <v>445</v>
      </c>
      <c r="I61" t="s">
        <v>397</v>
      </c>
      <c r="J61" t="s">
        <v>446</v>
      </c>
      <c r="K61" s="77">
        <v>6.1</v>
      </c>
      <c r="L61" t="s">
        <v>106</v>
      </c>
      <c r="M61" s="78">
        <v>6.8400000000000002E-2</v>
      </c>
      <c r="N61" s="78">
        <v>7.1099999999999997E-2</v>
      </c>
      <c r="O61" s="77">
        <v>325000</v>
      </c>
      <c r="P61" s="77">
        <v>100.354</v>
      </c>
      <c r="Q61" s="77">
        <v>0</v>
      </c>
      <c r="R61" s="77">
        <v>1035.8539880000001</v>
      </c>
      <c r="S61" s="78">
        <v>1E-4</v>
      </c>
      <c r="T61" s="78">
        <v>8.6999999999999994E-3</v>
      </c>
      <c r="U61" s="78">
        <v>1.1999999999999999E-3</v>
      </c>
    </row>
    <row r="62" spans="2:21">
      <c r="B62" t="s">
        <v>449</v>
      </c>
      <c r="C62" t="s">
        <v>450</v>
      </c>
      <c r="D62" t="s">
        <v>123</v>
      </c>
      <c r="E62" t="s">
        <v>385</v>
      </c>
      <c r="F62" t="s">
        <v>444</v>
      </c>
      <c r="G62" t="s">
        <v>424</v>
      </c>
      <c r="H62" t="s">
        <v>445</v>
      </c>
      <c r="I62" t="s">
        <v>397</v>
      </c>
      <c r="J62" t="s">
        <v>451</v>
      </c>
      <c r="K62" s="77">
        <v>3.52</v>
      </c>
      <c r="L62" t="s">
        <v>106</v>
      </c>
      <c r="M62" s="78">
        <v>4.4999999999999998E-2</v>
      </c>
      <c r="N62" s="78">
        <v>5.33E-2</v>
      </c>
      <c r="O62" s="77">
        <v>449000</v>
      </c>
      <c r="P62" s="77">
        <v>98.215500000000006</v>
      </c>
      <c r="Q62" s="77">
        <v>0</v>
      </c>
      <c r="R62" s="77">
        <v>1400.5766017200001</v>
      </c>
      <c r="S62" s="78">
        <v>4.0000000000000002E-4</v>
      </c>
      <c r="T62" s="78">
        <v>1.17E-2</v>
      </c>
      <c r="U62" s="78">
        <v>1.6999999999999999E-3</v>
      </c>
    </row>
    <row r="63" spans="2:21">
      <c r="B63" t="s">
        <v>221</v>
      </c>
      <c r="C63" s="16"/>
      <c r="D63" s="16"/>
      <c r="E63" s="16"/>
      <c r="F63" s="16"/>
    </row>
    <row r="64" spans="2:21">
      <c r="B64" t="s">
        <v>265</v>
      </c>
      <c r="C64" s="16"/>
      <c r="D64" s="16"/>
      <c r="E64" s="16"/>
      <c r="F64" s="16"/>
    </row>
    <row r="65" spans="2:6">
      <c r="B65" t="s">
        <v>266</v>
      </c>
      <c r="C65" s="16"/>
      <c r="D65" s="16"/>
      <c r="E65" s="16"/>
      <c r="F65" s="16"/>
    </row>
    <row r="66" spans="2:6">
      <c r="B66" t="s">
        <v>267</v>
      </c>
      <c r="C66" s="16"/>
      <c r="D66" s="16"/>
      <c r="E66" s="16"/>
      <c r="F66" s="16"/>
    </row>
    <row r="67" spans="2:6">
      <c r="B67" t="s">
        <v>268</v>
      </c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4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452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214</v>
      </c>
      <c r="C14" t="s">
        <v>214</v>
      </c>
      <c r="E14" s="16"/>
      <c r="F14" s="16"/>
      <c r="G14" t="s">
        <v>214</v>
      </c>
      <c r="H14" t="s">
        <v>214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453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214</v>
      </c>
      <c r="C16" t="s">
        <v>214</v>
      </c>
      <c r="E16" s="16"/>
      <c r="F16" s="16"/>
      <c r="G16" t="s">
        <v>214</v>
      </c>
      <c r="H16" t="s">
        <v>214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454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s="16"/>
      <c r="F18" s="16"/>
      <c r="G18" t="s">
        <v>214</v>
      </c>
      <c r="H18" t="s">
        <v>214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455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s="16"/>
      <c r="F20" s="16"/>
      <c r="G20" t="s">
        <v>214</v>
      </c>
      <c r="H20" t="s">
        <v>214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E23" s="16"/>
      <c r="F23" s="16"/>
      <c r="G23" t="s">
        <v>214</v>
      </c>
      <c r="H23" t="s">
        <v>214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E25" s="16"/>
      <c r="F25" s="16"/>
      <c r="G25" t="s">
        <v>214</v>
      </c>
      <c r="H25" t="s">
        <v>214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265</v>
      </c>
      <c r="E27" s="16"/>
      <c r="F27" s="16"/>
      <c r="G27" s="16"/>
    </row>
    <row r="28" spans="2:15">
      <c r="B28" t="s">
        <v>266</v>
      </c>
      <c r="E28" s="16"/>
      <c r="F28" s="16"/>
      <c r="G28" s="16"/>
    </row>
    <row r="29" spans="2:15">
      <c r="B29" t="s">
        <v>267</v>
      </c>
      <c r="E29" s="16"/>
      <c r="F29" s="16"/>
      <c r="G29" s="16"/>
    </row>
    <row r="30" spans="2:15">
      <c r="B30" t="s">
        <v>268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456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457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458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459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381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214</v>
      </c>
      <c r="C22" t="s">
        <v>214</v>
      </c>
      <c r="D22" s="16"/>
      <c r="E22" s="16"/>
      <c r="F22" t="s">
        <v>214</v>
      </c>
      <c r="G22" t="s">
        <v>214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460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219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461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462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381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214</v>
      </c>
      <c r="C31" t="s">
        <v>214</v>
      </c>
      <c r="D31" s="16"/>
      <c r="E31" s="16"/>
      <c r="F31" t="s">
        <v>214</v>
      </c>
      <c r="G31" t="s">
        <v>214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460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214</v>
      </c>
      <c r="C33" t="s">
        <v>214</v>
      </c>
      <c r="D33" s="16"/>
      <c r="E33" s="16"/>
      <c r="F33" t="s">
        <v>214</v>
      </c>
      <c r="G33" t="s">
        <v>214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221</v>
      </c>
      <c r="D34" s="16"/>
      <c r="E34" s="16"/>
      <c r="F34" s="16"/>
      <c r="G34" s="16"/>
    </row>
    <row r="35" spans="2:14">
      <c r="B35" t="s">
        <v>265</v>
      </c>
      <c r="D35" s="16"/>
      <c r="E35" s="16"/>
      <c r="F35" s="16"/>
      <c r="G35" s="16"/>
    </row>
    <row r="36" spans="2:14">
      <c r="B36" t="s">
        <v>266</v>
      </c>
      <c r="D36" s="16"/>
      <c r="E36" s="16"/>
      <c r="F36" s="16"/>
      <c r="G36" s="16"/>
    </row>
    <row r="37" spans="2:14">
      <c r="B37" t="s">
        <v>267</v>
      </c>
      <c r="D37" s="16"/>
      <c r="E37" s="16"/>
      <c r="F37" s="16"/>
      <c r="G37" s="16"/>
    </row>
    <row r="38" spans="2:14">
      <c r="B38" t="s">
        <v>268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22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463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464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381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463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464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381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265</v>
      </c>
      <c r="C31" s="16"/>
      <c r="D31" s="16"/>
      <c r="E31" s="16"/>
    </row>
    <row r="32" spans="2:15">
      <c r="B32" t="s">
        <v>266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465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466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221</v>
      </c>
      <c r="D18" s="16"/>
      <c r="E18" s="16"/>
    </row>
    <row r="19" spans="2:12">
      <c r="B19" t="s">
        <v>265</v>
      </c>
      <c r="D19" s="16"/>
      <c r="E19" s="16"/>
    </row>
    <row r="20" spans="2:12">
      <c r="B20" t="s">
        <v>266</v>
      </c>
      <c r="D20" s="16"/>
      <c r="E20" s="16"/>
    </row>
    <row r="21" spans="2:12">
      <c r="B21" t="s">
        <v>267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false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10FEFF-D467-474A-B965-AE3D2C0E3856}"/>
</file>

<file path=customXml/itemProps2.xml><?xml version="1.0" encoding="utf-8"?>
<ds:datastoreItem xmlns:ds="http://schemas.openxmlformats.org/officeDocument/2006/customXml" ds:itemID="{6F3DD396-3BB4-4D43-9427-1B71F82351E9}"/>
</file>

<file path=customXml/itemProps3.xml><?xml version="1.0" encoding="utf-8"?>
<ds:datastoreItem xmlns:ds="http://schemas.openxmlformats.org/officeDocument/2006/customXml" ds:itemID="{EFB5BC35-B3DF-4823-911C-0481D72E3F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ליזה שלו</cp:lastModifiedBy>
  <dcterms:created xsi:type="dcterms:W3CDTF">2015-11-10T09:34:27Z</dcterms:created>
  <dcterms:modified xsi:type="dcterms:W3CDTF">2022-05-03T09:59:22Z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