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2023\נכס בודד 31.12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2" i="1" l="1"/>
  <c r="D42" i="1" s="1"/>
  <c r="D40" i="1"/>
  <c r="D39" i="1"/>
  <c r="D35" i="1"/>
  <c r="D34" i="1"/>
  <c r="D31" i="1"/>
  <c r="D30" i="1"/>
  <c r="D27" i="1"/>
  <c r="D26" i="1"/>
  <c r="D22" i="1"/>
  <c r="D21" i="1"/>
  <c r="D18" i="1"/>
  <c r="D17" i="1"/>
  <c r="D14" i="1"/>
  <c r="D13" i="1"/>
  <c r="D11" i="1"/>
  <c r="C11" i="1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15" i="1" l="1"/>
  <c r="D19" i="1"/>
  <c r="D24" i="1"/>
  <c r="D28" i="1"/>
  <c r="D32" i="1"/>
  <c r="D36" i="1"/>
  <c r="D41" i="1"/>
  <c r="D16" i="1"/>
  <c r="D20" i="1"/>
  <c r="D25" i="1"/>
  <c r="D29" i="1"/>
  <c r="D33" i="1"/>
  <c r="D37" i="1"/>
</calcChain>
</file>

<file path=xl/sharedStrings.xml><?xml version="1.0" encoding="utf-8"?>
<sst xmlns="http://schemas.openxmlformats.org/spreadsheetml/2006/main" count="3233" uniqueCount="674">
  <si>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</si>
  <si>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</si>
  <si>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</si>
  <si>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</si>
  <si>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</si>
  <si>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</si>
  <si>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</si>
  <si>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</si>
  <si>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</si>
  <si>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</si>
  <si>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</si>
  <si>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</si>
  <si>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</si>
  <si>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</si>
  <si>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</si>
  <si>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</si>
  <si>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</si>
  <si>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</si>
  <si>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</si>
  <si>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</si>
  <si>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</si>
  <si>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</si>
  <si>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</si>
  <si>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</si>
  <si>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</si>
  <si>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</si>
  <si>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</si>
  <si>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</si>
  <si>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</si>
  <si>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</si>
  <si>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</si>
  <si>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</si>
  <si>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</si>
  <si>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</si>
  <si>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</si>
  <si>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</si>
  <si>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</si>
  <si>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</si>
  <si>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</si>
  <si>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</si>
  <si>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</si>
  <si>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</si>
  <si>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</si>
  <si>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</si>
  <si>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</si>
  <si>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</si>
  <si>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</si>
  <si>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</si>
  <si>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</si>
  <si>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</si>
  <si>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</si>
  <si>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</si>
  <si>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</si>
  <si>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</si>
  <si>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</si>
  <si>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</si>
  <si>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</si>
  <si>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</si>
  <si>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</si>
  <si>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</si>
  <si>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</si>
  <si>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</si>
  <si>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</si>
  <si>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</si>
  <si>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</si>
  <si>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</si>
  <si>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</si>
  <si>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</si>
  <si>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</si>
  <si>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</si>
  <si>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</si>
  <si>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</si>
  <si>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</si>
  <si>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</si>
  <si>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</si>
  <si>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</si>
  <si>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</si>
  <si>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</si>
  <si>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</si>
  <si>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</si>
  <si>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</si>
  <si>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</si>
  <si>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</si>
  <si>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</si>
  <si>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</si>
  <si>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</si>
  <si>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</si>
  <si>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</si>
  <si>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</si>
  <si>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</si>
  <si>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</si>
  <si>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</si>
  <si>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</si>
  <si>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</si>
  <si>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</si>
  <si>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</si>
  <si>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</si>
  <si>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</si>
  <si>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</si>
  <si>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</si>
  <si>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</si>
  <si>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</si>
  <si>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</si>
  <si>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</si>
  <si>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</si>
  <si>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</si>
  <si>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</si>
  <si>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</si>
  <si>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</si>
  <si>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</si>
  <si>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</si>
  <si>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</si>
  <si>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</si>
  <si>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</si>
  <si>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</si>
  <si>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</si>
  <si>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</si>
  <si>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</si>
  <si>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</si>
  <si>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</si>
  <si>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</si>
  <si>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</si>
  <si>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</si>
  <si>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</si>
  <si>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</si>
  <si>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</si>
  <si>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</si>
  <si>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</si>
  <si>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</si>
  <si>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</si>
  <si>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</si>
  <si>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</si>
  <si>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</si>
  <si>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</si>
  <si>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</si>
  <si>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</si>
  <si>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</si>
  <si>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</si>
  <si>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</si>
  <si>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</si>
  <si>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</si>
  <si>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</si>
  <si>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</si>
  <si>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</si>
  <si>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</si>
  <si>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</si>
  <si>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</si>
  <si>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</si>
  <si>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</si>
  <si>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</si>
  <si>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</si>
  <si>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</si>
  <si>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</si>
  <si>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</si>
  <si>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</si>
  <si>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</si>
  <si>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</si>
  <si>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</si>
  <si>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</si>
  <si>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</si>
  <si>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</si>
  <si>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</si>
  <si>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</si>
  <si>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</si>
  <si>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</si>
  <si>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</si>
  <si>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</si>
  <si>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</si>
  <si>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</si>
  <si>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</si>
  <si>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</si>
  <si>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</si>
  <si>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</si>
  <si>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</si>
  <si>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</si>
  <si>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</si>
  <si>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</si>
  <si>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</si>
  <si>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</si>
  <si>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</si>
  <si>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</si>
  <si>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</si>
  <si>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</si>
  <si>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</si>
  <si>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</si>
  <si>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</si>
  <si>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</si>
  <si>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</si>
  <si>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</si>
  <si>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</si>
  <si>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</si>
  <si>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</si>
  <si>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</si>
  <si>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</si>
  <si>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</si>
  <si>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</si>
  <si>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</si>
  <si>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</si>
  <si>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אנליסט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</si>
  <si>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</si>
  <si>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</si>
  <si>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</si>
  <si>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</si>
  <si>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</si>
  <si>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</si>
  <si>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</si>
  <si>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</si>
  <si>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עו'ש(לשלם)- בנק מזרחי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</si>
  <si>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</si>
  <si>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</si>
  <si>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</si>
  <si>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</si>
  <si>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</si>
  <si>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</si>
  <si>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</si>
  <si>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</si>
  <si>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</si>
  <si>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</si>
  <si>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</si>
  <si>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</si>
  <si>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</si>
  <si>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</si>
  <si>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</si>
  <si>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</si>
  <si>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914- בנק ישראל- מק"מ</t>
  </si>
  <si>
    <t>8240913</t>
  </si>
  <si>
    <t>RF</t>
  </si>
  <si>
    <t>14/09/23</t>
  </si>
  <si>
    <t>מ.ק.מ. 714- בנק ישראל- מק"מ</t>
  </si>
  <si>
    <t>8240715</t>
  </si>
  <si>
    <t>19/07/23</t>
  </si>
  <si>
    <t>סה"כ שחר</t>
  </si>
  <si>
    <t>ממשל שקלית 0347</t>
  </si>
  <si>
    <t>1140193</t>
  </si>
  <si>
    <t>14/06/23</t>
  </si>
  <si>
    <t>ממשק0142- האוצר - ממשלתית שקלית</t>
  </si>
  <si>
    <t>1125400</t>
  </si>
  <si>
    <t>03/08/23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</si>
  <si>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</si>
  <si>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</si>
  <si>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</si>
  <si>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</si>
  <si>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</si>
  <si>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</si>
  <si>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</si>
  <si>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</si>
  <si>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</si>
  <si>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</si>
  <si>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</si>
  <si>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</si>
  <si>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ג'י סיטי אגח טז- ג'י סיטי</t>
  </si>
  <si>
    <t>1260785</t>
  </si>
  <si>
    <t>520033234</t>
  </si>
  <si>
    <t>נדלן מניב בחו"ל</t>
  </si>
  <si>
    <t>ilA-</t>
  </si>
  <si>
    <t>17/11/22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</si>
  <si>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</si>
  <si>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</si>
  <si>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</si>
  <si>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</si>
  <si>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</si>
  <si>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</si>
  <si>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</si>
  <si>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</si>
  <si>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</si>
  <si>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</si>
  <si>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</si>
  <si>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</si>
  <si>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</si>
  <si>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</si>
  <si>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</si>
  <si>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</si>
  <si>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</si>
  <si>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</si>
  <si>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</si>
  <si>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</si>
  <si>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</si>
  <si>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</si>
  <si>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</si>
  <si>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</si>
  <si>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</si>
  <si>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</si>
  <si>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</si>
  <si>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</si>
  <si>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</si>
  <si>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</si>
  <si>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</si>
  <si>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</si>
  <si>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</si>
  <si>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</si>
  <si>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</si>
  <si>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</si>
  <si>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</si>
  <si>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</si>
  <si>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</si>
  <si>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</si>
  <si>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</si>
  <si>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</si>
  <si>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</si>
  <si>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</si>
  <si>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</si>
  <si>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</si>
  <si>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</si>
  <si>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אלקטרה- אלקטרה</t>
  </si>
  <si>
    <t>739037</t>
  </si>
  <si>
    <t>520028911</t>
  </si>
  <si>
    <t>השקעה ואחזקות</t>
  </si>
  <si>
    <t>חברה לישראל- חברה לישראל</t>
  </si>
  <si>
    <t>576017</t>
  </si>
  <si>
    <t>520028010</t>
  </si>
  <si>
    <t>דלק קבוצה- דלק קבוצה</t>
  </si>
  <si>
    <t>1084128</t>
  </si>
  <si>
    <t>520044322</t>
  </si>
  <si>
    <t>חיפושי נפט וגז</t>
  </si>
  <si>
    <t>ניו-מד אנרג'י יהש- דלק קידוחים יהש</t>
  </si>
  <si>
    <t>475020</t>
  </si>
  <si>
    <t>550013098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</si>
  <si>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</si>
  <si>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</si>
  <si>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</si>
  <si>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</si>
  <si>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</si>
  <si>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</si>
  <si>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</si>
  <si>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</si>
  <si>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</si>
  <si>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</si>
  <si>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</si>
  <si>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קמטק- קמטק</t>
  </si>
  <si>
    <t>1095264</t>
  </si>
  <si>
    <t>511235434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</si>
  <si>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</si>
  <si>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</si>
  <si>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</si>
  <si>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</si>
  <si>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</si>
  <si>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</si>
  <si>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</si>
  <si>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</si>
  <si>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</si>
  <si>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</si>
  <si>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511659401</t>
  </si>
  <si>
    <t>נדלן מניב בישראל</t>
  </si>
  <si>
    <t>אמות- אמות</t>
  </si>
  <si>
    <t>1097278</t>
  </si>
  <si>
    <t>520026683</t>
  </si>
  <si>
    <t>ביג- ביג</t>
  </si>
  <si>
    <t>1097260</t>
  </si>
  <si>
    <t>513623314</t>
  </si>
  <si>
    <t>מבני תעשיה- מבנה</t>
  </si>
  <si>
    <t>226019</t>
  </si>
  <si>
    <t>520024126</t>
  </si>
  <si>
    <t>מליסרון- מליסרון</t>
  </si>
  <si>
    <t>323014</t>
  </si>
  <si>
    <t>520037789</t>
  </si>
  <si>
    <t>עזריאלי קבוצה- עזריאלי קבוצה</t>
  </si>
  <si>
    <t>1119478</t>
  </si>
  <si>
    <t>510960719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</si>
  <si>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</si>
  <si>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</si>
  <si>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</si>
  <si>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</si>
  <si>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</si>
  <si>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</si>
  <si>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</si>
  <si>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סאפינס- סאפיינס</t>
  </si>
  <si>
    <t>1087659</t>
  </si>
  <si>
    <t>53368</t>
  </si>
  <si>
    <t>בזק- בזק</t>
  </si>
  <si>
    <t>230011</t>
  </si>
  <si>
    <t>520031931</t>
  </si>
  <si>
    <t>סה"כ תל אביב 90</t>
  </si>
  <si>
    <t>דלתא     1- דלתא</t>
  </si>
  <si>
    <t>627034</t>
  </si>
  <si>
    <t>520025602</t>
  </si>
  <si>
    <t>נקסט ויז'ן- נקסט ויז'ן</t>
  </si>
  <si>
    <t>1176593</t>
  </si>
  <si>
    <t>514259019</t>
  </si>
  <si>
    <t>אלקטרוניקה ואופטיקה</t>
  </si>
  <si>
    <t>פז בית זיקוק אשדוד (בז"א)- בית זיקוק אשדוד</t>
  </si>
  <si>
    <t>1198910</t>
  </si>
  <si>
    <t>513775163</t>
  </si>
  <si>
    <t>פז נפט- פז נפט</t>
  </si>
  <si>
    <t>1100007</t>
  </si>
  <si>
    <t>510216054</t>
  </si>
  <si>
    <t>מימון ישיר- מימון ישיר קב</t>
  </si>
  <si>
    <t>1168186</t>
  </si>
  <si>
    <t>513893123</t>
  </si>
  <si>
    <t>אשראי חוץ בנקאי</t>
  </si>
  <si>
    <t>כלל ביטוח- כלל עסקי ביטוח</t>
  </si>
  <si>
    <t>224014</t>
  </si>
  <si>
    <t>520036120</t>
  </si>
  <si>
    <t>מגדל ביטוח- מגדל ביטוח</t>
  </si>
  <si>
    <t>1081165</t>
  </si>
  <si>
    <t>520029984</t>
  </si>
  <si>
    <t>מנורה    1- מנורה מב החזקות</t>
  </si>
  <si>
    <t>566018</t>
  </si>
  <si>
    <t>520007469</t>
  </si>
  <si>
    <t>אפריקה מגורים- אפריקה מגורים</t>
  </si>
  <si>
    <t>1097948</t>
  </si>
  <si>
    <t>520034760</t>
  </si>
  <si>
    <t>ישראמקו יהש- ישראמקו יהש</t>
  </si>
  <si>
    <t>232017</t>
  </si>
  <si>
    <t>550010003</t>
  </si>
  <si>
    <t>רציו   יהש- רציו יהש</t>
  </si>
  <si>
    <t>394015</t>
  </si>
  <si>
    <t>550012777</t>
  </si>
  <si>
    <t>דלק רכב- דלק רכב</t>
  </si>
  <si>
    <t>829010</t>
  </si>
  <si>
    <t>520033291</t>
  </si>
  <si>
    <t>מסחר</t>
  </si>
  <si>
    <t>קרסו- קרסו מוטורס</t>
  </si>
  <si>
    <t>1123850</t>
  </si>
  <si>
    <t>514065283</t>
  </si>
  <si>
    <t>תדיראן הולדינגס- תדיראן גרופ</t>
  </si>
  <si>
    <t>258012</t>
  </si>
  <si>
    <t>520036732</t>
  </si>
  <si>
    <t>אינרום- אינרום בנייה</t>
  </si>
  <si>
    <t>1132356</t>
  </si>
  <si>
    <t>515001659</t>
  </si>
  <si>
    <t>סאמיט- סאמיט</t>
  </si>
  <si>
    <t>1081686</t>
  </si>
  <si>
    <t>520043720</t>
  </si>
  <si>
    <t>ריט 1- 1 ריט</t>
  </si>
  <si>
    <t>1098920</t>
  </si>
  <si>
    <t>513821488</t>
  </si>
  <si>
    <t>אלוני חץ- אלוני חץ</t>
  </si>
  <si>
    <t>390013</t>
  </si>
  <si>
    <t>520038506</t>
  </si>
  <si>
    <t>מגדלי תיכון- מגדלי ים תיכון</t>
  </si>
  <si>
    <t>1131523</t>
  </si>
  <si>
    <t>512719485</t>
  </si>
  <si>
    <t>מיטרוניקס- מיטרוניקס</t>
  </si>
  <si>
    <t>1091065</t>
  </si>
  <si>
    <t>511527202</t>
  </si>
  <si>
    <t>רובוטיקה ותלת מימד</t>
  </si>
  <si>
    <t>פוקס- פוקס</t>
  </si>
  <si>
    <t>1087022</t>
  </si>
  <si>
    <t>512157603</t>
  </si>
  <si>
    <t>רשתות שיווק</t>
  </si>
  <si>
    <t>רמי לוי- רמי לוי</t>
  </si>
  <si>
    <t>1104249</t>
  </si>
  <si>
    <t>513770669</t>
  </si>
  <si>
    <t>שופרסל- שופרסל</t>
  </si>
  <si>
    <t>777037</t>
  </si>
  <si>
    <t>520022732</t>
  </si>
  <si>
    <t>וואן תוכנה- וואן טכנולוגיות</t>
  </si>
  <si>
    <t>161018</t>
  </si>
  <si>
    <t>520034695</t>
  </si>
  <si>
    <t>שרותי מידע</t>
  </si>
  <si>
    <t>חילן- חילן</t>
  </si>
  <si>
    <t>1084698</t>
  </si>
  <si>
    <t>520039942</t>
  </si>
  <si>
    <t>מטריקס- מטריקס</t>
  </si>
  <si>
    <t>445015</t>
  </si>
  <si>
    <t>520039413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</si>
  <si>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</si>
  <si>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</si>
  <si>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</si>
  <si>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</si>
  <si>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</si>
  <si>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</si>
  <si>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שרותים</t>
  </si>
  <si>
    <t>אלטשולר פיננסים- אלטשולר שחם פנ</t>
  </si>
  <si>
    <t>1184936</t>
  </si>
  <si>
    <t>516508603</t>
  </si>
  <si>
    <t>שרותים פיננסים</t>
  </si>
  <si>
    <t>ישראכרט- ישראכרט</t>
  </si>
  <si>
    <t>1157403</t>
  </si>
  <si>
    <t>510706153</t>
  </si>
  <si>
    <t>בי קומיוניקיישנס- בי קומיונקיישנס</t>
  </si>
  <si>
    <t>1107663</t>
  </si>
  <si>
    <t>512832742</t>
  </si>
  <si>
    <t>פרטנר- פרטנר</t>
  </si>
  <si>
    <t>1083484</t>
  </si>
  <si>
    <t>520044314</t>
  </si>
  <si>
    <t>סה"כ מניות היתר</t>
  </si>
  <si>
    <t>פנינסולה- פנינסולה</t>
  </si>
  <si>
    <t>333013</t>
  </si>
  <si>
    <t>520033713</t>
  </si>
  <si>
    <t>תורפז- תורפז</t>
  </si>
  <si>
    <t>1175611</t>
  </si>
  <si>
    <t>514574524</t>
  </si>
  <si>
    <t>מגוריט- מגוריט</t>
  </si>
  <si>
    <t>1139195</t>
  </si>
  <si>
    <t>515434074</t>
  </si>
  <si>
    <t>אלעל- אל על</t>
  </si>
  <si>
    <t>1087824</t>
  </si>
  <si>
    <t>520017146</t>
  </si>
  <si>
    <t>אייקון גרופ- אייקון גרופ</t>
  </si>
  <si>
    <t>1182484</t>
  </si>
  <si>
    <t>513955252</t>
  </si>
  <si>
    <t>סה"כ call 001 אופציות</t>
  </si>
  <si>
    <t>סה"כ שמחקות מדדי מניות בישראל</t>
  </si>
  <si>
    <t>הראל סל (A4) ת"א 125- הראל קרנות מדד</t>
  </si>
  <si>
    <t>1148899</t>
  </si>
  <si>
    <t>511776783</t>
  </si>
  <si>
    <t>מניות</t>
  </si>
  <si>
    <t>הראל סל (A4) ת"א 35- הראל קרנות מדד</t>
  </si>
  <si>
    <t>1148907</t>
  </si>
  <si>
    <t>MTF סל (4A) ת"א 125- מגדל קרנות נאמנ</t>
  </si>
  <si>
    <t>1150283</t>
  </si>
  <si>
    <t>511303661</t>
  </si>
  <si>
    <t>תכלית סל (4A) ת"א 125- מיטב קרנות נאמנ</t>
  </si>
  <si>
    <t>1143718</t>
  </si>
  <si>
    <t>513534974</t>
  </si>
  <si>
    <t>תכלית סל (A4) ת"א 35- מיטב קרנות נאמנ</t>
  </si>
  <si>
    <t>1143700</t>
  </si>
  <si>
    <t>תכלית סל (A4) ת"א 90- מיטב קרנות נאמנ</t>
  </si>
  <si>
    <t>1143783</t>
  </si>
  <si>
    <t>פסגות ETF ת"א 125- פסגות קרנות נאמ</t>
  </si>
  <si>
    <t>1148808</t>
  </si>
  <si>
    <t>513765339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</si>
  <si>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</si>
  <si>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</si>
  <si>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</si>
  <si>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</si>
  <si>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</si>
  <si>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</si>
  <si>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INVESCO S&amp;P 500 UCITS ETF- אינבסקו אינבס</t>
  </si>
  <si>
    <t>IE00B3YCGJ38</t>
  </si>
  <si>
    <t>2355</t>
  </si>
  <si>
    <t>הראל DAX 30 מנוטרל- הראל קרנות מדד</t>
  </si>
  <si>
    <t>1149160</t>
  </si>
  <si>
    <t>הראל S&amp;P500</t>
  </si>
  <si>
    <t>1149020</t>
  </si>
  <si>
    <t>הראל S&amp;P500 מנוטרל- הראל קרנות מדד</t>
  </si>
  <si>
    <t>1149137</t>
  </si>
  <si>
    <t>הראל סל NASDAQ 100 מנוטרלת מט"ח- הראל קרנות מדד</t>
  </si>
  <si>
    <t>1149103</t>
  </si>
  <si>
    <t>הראל סל STOXX Europe 60- הראל קרנות מדד</t>
  </si>
  <si>
    <t>1149871</t>
  </si>
  <si>
    <t>MTF סל (SP500 (4A מנוטרלת מט"ח- מגדל קרנות נאמנ</t>
  </si>
  <si>
    <t>1150572</t>
  </si>
  <si>
    <t>MTF סל (STOXX Europe 600 (4A שקלי- מגדל קרנות נאמנ</t>
  </si>
  <si>
    <t>1150614</t>
  </si>
  <si>
    <t>MTF סל (STOXX Europe 600 (4D- מגדל קרנות נאמנ</t>
  </si>
  <si>
    <t>1150226</t>
  </si>
  <si>
    <t>MTF סל Nasdaq 100 (4A) מנוטרלת מט"ח- מגדל קרנות נאמנ</t>
  </si>
  <si>
    <t>1181445</t>
  </si>
  <si>
    <t>MTF סל NIKKEI 225 מנוטרלת מט"ח- מגדל קרנות נאמנ</t>
  </si>
  <si>
    <t>1150531</t>
  </si>
  <si>
    <t>מגדל MTF DAX30 מנוטרל- מגדל קרנות נאמנ</t>
  </si>
  <si>
    <t>1150416</t>
  </si>
  <si>
    <t>מגדל S&amp;P (4D) MTF- מגדל קרנות נאמנ</t>
  </si>
  <si>
    <t>1150333</t>
  </si>
  <si>
    <t>מור סל (4D) S&amp;P500- מור קרנות נאמנ</t>
  </si>
  <si>
    <t>1165810</t>
  </si>
  <si>
    <t>514884485</t>
  </si>
  <si>
    <t>מור סל S&amp;P 500 מנוטרלת מט"ח- מור קרנות נאמנ</t>
  </si>
  <si>
    <t>1165828</t>
  </si>
  <si>
    <t>תכלית DAX30 מנוטרל- מיטב קרנות נאמנ</t>
  </si>
  <si>
    <t>1143825</t>
  </si>
  <si>
    <t>תכלית S&amp;P500</t>
  </si>
  <si>
    <t>1144385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</si>
  <si>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</si>
  <si>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</si>
  <si>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</si>
  <si>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</si>
  <si>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</si>
  <si>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</si>
  <si>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</si>
  <si>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</si>
  <si>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S&amp;P500</t>
  </si>
  <si>
    <t>1148162</t>
  </si>
  <si>
    <t>MSCI AC Far East EX Japan (4D) ETF- קסם קרנות נאמנו</t>
  </si>
  <si>
    <t>1145838</t>
  </si>
  <si>
    <t>קסם DAX 30 ETF- קסם קרנות נאמנו</t>
  </si>
  <si>
    <t>1146513</t>
  </si>
  <si>
    <t>קסם NDX100(4A)ETF מנוטרלת מט"ח- קסם קרנות נאמנו</t>
  </si>
  <si>
    <t>1146612</t>
  </si>
  <si>
    <t>קסם Russell 2000 (4A) ETF מנוטרלת מט"ח- קסם קרנות נאמנו</t>
  </si>
  <si>
    <t>1146729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</si>
  <si>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</si>
  <si>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</si>
  <si>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</si>
  <si>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</si>
  <si>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</si>
  <si>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</si>
  <si>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</si>
  <si>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</si>
  <si>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</si>
  <si>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</si>
  <si>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</si>
  <si>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Other</t>
  </si>
  <si>
    <t>SOXX - SEMICONDUCTOR- BlackRock</t>
  </si>
  <si>
    <t>US4642875235</t>
  </si>
  <si>
    <t>NYSE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</si>
  <si>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</si>
  <si>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</si>
  <si>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</si>
  <si>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</si>
  <si>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</si>
  <si>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NASDAQ</t>
  </si>
  <si>
    <t>1290</t>
  </si>
  <si>
    <t>ISHARES MSCI EMR- ISHARES</t>
  </si>
  <si>
    <t>US46434G7640</t>
  </si>
  <si>
    <t>4601</t>
  </si>
  <si>
    <t>ISHARES NASDAQ 100- ISHARES</t>
  </si>
  <si>
    <t>IE00B53SZB19</t>
  </si>
  <si>
    <t>LSE</t>
  </si>
  <si>
    <t>IWM - RUSSELL 2000- ISHARES</t>
  </si>
  <si>
    <t>US4642876555</t>
  </si>
  <si>
    <t>MCHI CHINA INDEX- ISHARES</t>
  </si>
  <si>
    <t>US46429B6719</t>
  </si>
  <si>
    <t>SPY - S&amp;P 500</t>
  </si>
  <si>
    <t>US78462F1030</t>
  </si>
  <si>
    <t>4640</t>
  </si>
  <si>
    <t>XLP - CONSUMER STAPLES</t>
  </si>
  <si>
    <t>US81369Y3080</t>
  </si>
  <si>
    <t>VOO US_VANGUARD S&amp;P 500</t>
  </si>
  <si>
    <t>US9229083632</t>
  </si>
  <si>
    <t>4922</t>
  </si>
  <si>
    <t>XTRACKERS HARVEST CSI 300 CHINA- XTRACKERS</t>
  </si>
  <si>
    <t>US2330518794</t>
  </si>
  <si>
    <t>5246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</si>
  <si>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</si>
  <si>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</si>
  <si>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</si>
  <si>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</si>
  <si>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</si>
  <si>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</si>
  <si>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</si>
  <si>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</si>
  <si>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</si>
  <si>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</si>
  <si>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</si>
  <si>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</si>
  <si>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S&amp;P500 E-MINI -ESH4-15/03/24</t>
  </si>
  <si>
    <t>BBG013ZHH8T9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</si>
  <si>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</si>
  <si>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</si>
  <si>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</si>
  <si>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</si>
  <si>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</si>
  <si>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</si>
  <si>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</si>
  <si>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</si>
  <si>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</si>
  <si>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</si>
  <si>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</si>
  <si>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</si>
  <si>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</si>
  <si>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</si>
  <si>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</si>
  <si>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</si>
  <si>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</si>
  <si>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</si>
  <si>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</si>
  <si>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</si>
  <si>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</si>
  <si>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</si>
  <si>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</si>
  <si>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</si>
  <si>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</si>
  <si>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</si>
  <si>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</si>
  <si>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</si>
  <si>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</si>
  <si>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</si>
  <si>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</si>
  <si>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</si>
  <si>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</si>
  <si>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</si>
  <si>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</si>
  <si>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</si>
  <si>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</si>
  <si>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</si>
  <si>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</si>
  <si>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</si>
  <si>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</si>
  <si>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</si>
  <si>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</si>
  <si>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לא מדורג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</si>
</sst>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topLeftCell="A13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10514.639326169981</v>
      </c>
      <c r="D11" s="76">
        <f>C11/$C$42</f>
        <v>7.4832162178362374E-2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3217.75</v>
      </c>
      <c r="D13" s="78">
        <f t="shared" ref="D13:D42" si="0">C13/$C$42</f>
        <v>2.2900565809244464E-2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56.591999999999999</v>
      </c>
      <c r="D15" s="78">
        <f t="shared" si="0"/>
        <v>4.0276243346337118E-4</v>
      </c>
    </row>
    <row r="16" spans="1:36">
      <c r="A16" s="10" t="s">
        <v>13</v>
      </c>
      <c r="B16" s="70" t="s">
        <v>19</v>
      </c>
      <c r="C16" s="77">
        <v>18376.007218999999</v>
      </c>
      <c r="D16" s="78">
        <f t="shared" si="0"/>
        <v>0.13078112427312899</v>
      </c>
    </row>
    <row r="17" spans="1:4">
      <c r="A17" s="10" t="s">
        <v>13</v>
      </c>
      <c r="B17" s="70" t="s">
        <v>195</v>
      </c>
      <c r="C17" s="77">
        <v>108205.29666655</v>
      </c>
      <c r="D17" s="78">
        <f t="shared" si="0"/>
        <v>0.77009168432014574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5.1684755244642</v>
      </c>
      <c r="D21" s="78">
        <f t="shared" si="0"/>
        <v>3.6783781798294366E-5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si="0"/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0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0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0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0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0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0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0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0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0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0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0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0"/>
        <v>0</v>
      </c>
    </row>
    <row r="37" spans="1:4">
      <c r="A37" s="10" t="s">
        <v>13</v>
      </c>
      <c r="B37" s="69" t="s">
        <v>38</v>
      </c>
      <c r="C37" s="77">
        <v>134.17506180000001</v>
      </c>
      <c r="D37" s="78">
        <f t="shared" si="0"/>
        <v>9.5491720385683886E-4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si="0"/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0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0"/>
        <v>0</v>
      </c>
    </row>
    <row r="42" spans="1:4">
      <c r="B42" s="72" t="s">
        <v>43</v>
      </c>
      <c r="C42" s="77">
        <f>SUM(C11:C41)</f>
        <v>140509.62874904444</v>
      </c>
      <c r="D42" s="78">
        <f t="shared" si="0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621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622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623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621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624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623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625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219</v>
      </c>
      <c r="C32" s="16"/>
      <c r="D32" s="16"/>
      <c r="E32" s="16"/>
    </row>
    <row r="33" spans="2:5">
      <c r="B33" t="s">
        <v>242</v>
      </c>
      <c r="C33" s="16"/>
      <c r="D33" s="16"/>
      <c r="E33" s="16"/>
    </row>
    <row r="34" spans="2:5">
      <c r="B34" t="s">
        <v>243</v>
      </c>
      <c r="C34" s="16"/>
      <c r="D34" s="16"/>
      <c r="E34" s="16"/>
    </row>
    <row r="35" spans="2:5">
      <c r="B35" t="s">
        <v>244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1428</v>
      </c>
      <c r="H11" s="25"/>
      <c r="I11" s="75">
        <v>5.1684755244642</v>
      </c>
      <c r="J11" s="76">
        <v>1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217</v>
      </c>
      <c r="C14" s="19"/>
      <c r="D14" s="19"/>
      <c r="E14" s="19"/>
      <c r="F14" s="19"/>
      <c r="G14" s="81">
        <v>1428</v>
      </c>
      <c r="H14" s="19"/>
      <c r="I14" s="81">
        <v>5.1684755244642</v>
      </c>
      <c r="J14" s="80">
        <v>1</v>
      </c>
      <c r="K14" s="80">
        <v>0</v>
      </c>
      <c r="BF14" s="16" t="s">
        <v>126</v>
      </c>
    </row>
    <row r="15" spans="1:60">
      <c r="B15" t="s">
        <v>626</v>
      </c>
      <c r="C15" t="s">
        <v>627</v>
      </c>
      <c r="D15" t="s">
        <v>123</v>
      </c>
      <c r="E15" t="s">
        <v>584</v>
      </c>
      <c r="F15" t="s">
        <v>106</v>
      </c>
      <c r="G15" s="77">
        <v>1425</v>
      </c>
      <c r="H15" s="77">
        <v>100</v>
      </c>
      <c r="I15" s="77">
        <v>5.1684749999999999</v>
      </c>
      <c r="J15" s="78">
        <v>1</v>
      </c>
      <c r="K15" s="78">
        <v>0</v>
      </c>
      <c r="BF15" s="16" t="s">
        <v>127</v>
      </c>
    </row>
    <row r="16" spans="1:60">
      <c r="B16" t="s">
        <v>628</v>
      </c>
      <c r="C16" t="s">
        <v>629</v>
      </c>
      <c r="D16" t="s">
        <v>123</v>
      </c>
      <c r="E16" t="s">
        <v>584</v>
      </c>
      <c r="F16" t="s">
        <v>106</v>
      </c>
      <c r="G16" s="77">
        <v>3</v>
      </c>
      <c r="H16" s="77">
        <v>4.8199999999999996E-3</v>
      </c>
      <c r="I16" s="77">
        <v>5.2446419999999996E-7</v>
      </c>
      <c r="J16" s="78">
        <v>0</v>
      </c>
      <c r="K16" s="78">
        <v>0</v>
      </c>
      <c r="BF16" s="16" t="s">
        <v>128</v>
      </c>
    </row>
    <row r="17" spans="2:58">
      <c r="B17" t="s">
        <v>219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244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630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212</v>
      </c>
      <c r="C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631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212</v>
      </c>
      <c r="C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633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212</v>
      </c>
      <c r="C19" t="s">
        <v>212</v>
      </c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634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212</v>
      </c>
      <c r="C21" t="s">
        <v>212</v>
      </c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635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212</v>
      </c>
      <c r="C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636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212</v>
      </c>
      <c r="C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212</v>
      </c>
      <c r="C30" t="s">
        <v>212</v>
      </c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633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212</v>
      </c>
      <c r="C33" t="s">
        <v>212</v>
      </c>
      <c r="E33" t="s">
        <v>212</v>
      </c>
      <c r="H33" s="77">
        <v>0</v>
      </c>
      <c r="I33" t="s">
        <v>212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634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212</v>
      </c>
      <c r="C35" t="s">
        <v>212</v>
      </c>
      <c r="E35" t="s">
        <v>212</v>
      </c>
      <c r="H35" s="77">
        <v>0</v>
      </c>
      <c r="I35" t="s">
        <v>212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635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212</v>
      </c>
      <c r="C37" t="s">
        <v>212</v>
      </c>
      <c r="E37" t="s">
        <v>212</v>
      </c>
      <c r="H37" s="77">
        <v>0</v>
      </c>
      <c r="I37" t="s">
        <v>212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636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212</v>
      </c>
      <c r="C39" t="s">
        <v>212</v>
      </c>
      <c r="E39" t="s">
        <v>212</v>
      </c>
      <c r="H39" s="77">
        <v>0</v>
      </c>
      <c r="I39" t="s">
        <v>212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219</v>
      </c>
    </row>
    <row r="41" spans="2:17">
      <c r="B41" t="s">
        <v>242</v>
      </c>
    </row>
    <row r="42" spans="2:17">
      <c r="B42" t="s">
        <v>243</v>
      </c>
    </row>
    <row r="43" spans="2:17">
      <c r="B43" t="s">
        <v>244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637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212</v>
      </c>
      <c r="C14" t="s">
        <v>212</v>
      </c>
      <c r="D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638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212</v>
      </c>
      <c r="C16" t="s">
        <v>212</v>
      </c>
      <c r="D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639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256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212</v>
      </c>
      <c r="C22" t="s">
        <v>212</v>
      </c>
      <c r="D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G25" s="77">
        <v>0</v>
      </c>
      <c r="H25" t="s">
        <v>212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641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212</v>
      </c>
      <c r="C27" t="s">
        <v>212</v>
      </c>
      <c r="D27" t="s">
        <v>212</v>
      </c>
      <c r="G27" s="77">
        <v>0</v>
      </c>
      <c r="H27" t="s">
        <v>212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242</v>
      </c>
    </row>
    <row r="29" spans="2:16">
      <c r="B29" t="s">
        <v>243</v>
      </c>
    </row>
    <row r="30" spans="2:16">
      <c r="B30" t="s">
        <v>244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642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643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644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645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219</v>
      </c>
      <c r="D26" s="16"/>
      <c r="E26" s="16"/>
      <c r="F26" s="16"/>
    </row>
    <row r="27" spans="2:19">
      <c r="B27" t="s">
        <v>242</v>
      </c>
      <c r="D27" s="16"/>
      <c r="E27" s="16"/>
      <c r="F27" s="16"/>
    </row>
    <row r="28" spans="2:19">
      <c r="B28" t="s">
        <v>243</v>
      </c>
      <c r="D28" s="16"/>
      <c r="E28" s="16"/>
      <c r="F28" s="16"/>
    </row>
    <row r="29" spans="2:19">
      <c r="B29" t="s">
        <v>244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642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643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256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217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219</v>
      </c>
      <c r="C26" s="16"/>
      <c r="D26" s="16"/>
      <c r="E26" s="16"/>
    </row>
    <row r="27" spans="2:19">
      <c r="B27" t="s">
        <v>242</v>
      </c>
      <c r="C27" s="16"/>
      <c r="D27" s="16"/>
      <c r="E27" s="16"/>
    </row>
    <row r="28" spans="2:19">
      <c r="B28" t="s">
        <v>243</v>
      </c>
      <c r="C28" s="16"/>
      <c r="D28" s="16"/>
      <c r="E28" s="16"/>
    </row>
    <row r="29" spans="2:19">
      <c r="B29" t="s">
        <v>244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212</v>
      </c>
      <c r="C13" t="s">
        <v>212</v>
      </c>
      <c r="D13" s="16"/>
      <c r="E13" s="16"/>
      <c r="F13" t="s">
        <v>212</v>
      </c>
      <c r="G13" t="s">
        <v>212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217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219</v>
      </c>
      <c r="C19" s="16"/>
      <c r="D19" s="16"/>
      <c r="E19" s="16"/>
    </row>
    <row r="20" spans="2:13">
      <c r="B20" t="s">
        <v>242</v>
      </c>
      <c r="C20" s="16"/>
      <c r="D20" s="16"/>
      <c r="E20" s="16"/>
    </row>
    <row r="21" spans="2:13">
      <c r="B21" t="s">
        <v>243</v>
      </c>
      <c r="C21" s="16"/>
      <c r="D21" s="16"/>
      <c r="E21" s="16"/>
    </row>
    <row r="22" spans="2:13">
      <c r="B22" t="s">
        <v>244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646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212</v>
      </c>
      <c r="C14" t="s">
        <v>212</v>
      </c>
      <c r="D14" t="s">
        <v>212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647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212</v>
      </c>
      <c r="C16" t="s">
        <v>212</v>
      </c>
      <c r="D16" t="s">
        <v>212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648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212</v>
      </c>
      <c r="C18" t="s">
        <v>212</v>
      </c>
      <c r="D18" t="s">
        <v>212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649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212</v>
      </c>
      <c r="C20" t="s">
        <v>212</v>
      </c>
      <c r="D20" t="s">
        <v>212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217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650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212</v>
      </c>
      <c r="C23" t="s">
        <v>212</v>
      </c>
      <c r="D23" t="s">
        <v>212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651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212</v>
      </c>
      <c r="C25" t="s">
        <v>212</v>
      </c>
      <c r="D25" t="s">
        <v>212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652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212</v>
      </c>
      <c r="C27" t="s">
        <v>212</v>
      </c>
      <c r="D27" t="s">
        <v>212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653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212</v>
      </c>
      <c r="C29" t="s">
        <v>212</v>
      </c>
      <c r="D29" t="s">
        <v>212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219</v>
      </c>
      <c r="C30" s="16"/>
    </row>
    <row r="31" spans="2:11">
      <c r="B31" t="s">
        <v>242</v>
      </c>
      <c r="C31" s="16"/>
    </row>
    <row r="32" spans="2:11">
      <c r="B32" t="s">
        <v>243</v>
      </c>
      <c r="C32" s="16"/>
    </row>
    <row r="33" spans="2:3">
      <c r="B33" t="s">
        <v>244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654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620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219</v>
      </c>
      <c r="C16" s="16"/>
      <c r="D16" s="16"/>
    </row>
    <row r="17" spans="2:4">
      <c r="B17" t="s">
        <v>242</v>
      </c>
      <c r="C17" s="16"/>
      <c r="D17" s="16"/>
    </row>
    <row r="18" spans="2:4">
      <c r="B18" t="s">
        <v>243</v>
      </c>
      <c r="C18" s="16"/>
      <c r="D18" s="16"/>
    </row>
    <row r="19" spans="2:4">
      <c r="B19" t="s">
        <v>244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621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622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655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623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621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624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623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625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219</v>
      </c>
      <c r="C34" s="16"/>
      <c r="D34" s="16"/>
    </row>
    <row r="35" spans="2:12">
      <c r="B35" t="s">
        <v>242</v>
      </c>
      <c r="C35" s="16"/>
      <c r="D35" s="16"/>
    </row>
    <row r="36" spans="2:12">
      <c r="B36" t="s">
        <v>243</v>
      </c>
      <c r="C36" s="16"/>
      <c r="D36" s="16"/>
    </row>
    <row r="37" spans="2:12">
      <c r="B37" t="s">
        <v>244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8" workbookViewId="0">
      <selection activeCell="L12" sqref="K12:L3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10514.639326169981</v>
      </c>
      <c r="K11" s="76">
        <f>J11/$J$11</f>
        <v>1</v>
      </c>
      <c r="L11" s="76">
        <f>J11/'סכום נכסי הקרן'!$C$42</f>
        <v>7.4832162178362374E-2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10514.639326169981</v>
      </c>
      <c r="K12" s="80">
        <f t="shared" ref="K12:K32" si="0">J12/$J$11</f>
        <v>1</v>
      </c>
      <c r="L12" s="80">
        <f>J12/'סכום נכסי הקרן'!$C$42</f>
        <v>7.4832162178362374E-2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9938.8758899999812</v>
      </c>
      <c r="K13" s="80">
        <f t="shared" si="0"/>
        <v>0.94524173218790519</v>
      </c>
      <c r="L13" s="80">
        <f>J13/'סכום נכסי הקרן'!$C$42</f>
        <v>7.0734482600841489E-2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9168.83531+1528.36800999998</f>
        <v>10697.203319999981</v>
      </c>
      <c r="K14" s="78">
        <f t="shared" si="0"/>
        <v>1.01736283938676</v>
      </c>
      <c r="L14" s="78">
        <f>J14/'סכום נכסי הקרן'!$C$42</f>
        <v>7.6131460991229249E-2</v>
      </c>
    </row>
    <row r="15" spans="2:13">
      <c r="B15" t="s">
        <v>207</v>
      </c>
      <c r="C15" t="s">
        <v>203</v>
      </c>
      <c r="D15" t="s">
        <v>204</v>
      </c>
      <c r="E15" t="s">
        <v>205</v>
      </c>
      <c r="F15" t="s">
        <v>206</v>
      </c>
      <c r="G15" t="s">
        <v>102</v>
      </c>
      <c r="H15" s="78">
        <v>0</v>
      </c>
      <c r="I15" s="78">
        <v>0</v>
      </c>
      <c r="J15" s="77">
        <v>-758.32743000000005</v>
      </c>
      <c r="K15" s="78">
        <f t="shared" si="0"/>
        <v>-7.2121107198854839E-2</v>
      </c>
      <c r="L15" s="78">
        <f>J15/'סכום נכסי הקרן'!$C$42</f>
        <v>-5.3969783903877631E-3</v>
      </c>
    </row>
    <row r="16" spans="2:13">
      <c r="B16" s="79" t="s">
        <v>208</v>
      </c>
      <c r="D16" s="16"/>
      <c r="I16" s="80">
        <v>0</v>
      </c>
      <c r="J16" s="81">
        <v>575.76343616999998</v>
      </c>
      <c r="K16" s="80">
        <f t="shared" si="0"/>
        <v>5.4758267812094814E-2</v>
      </c>
      <c r="L16" s="80">
        <f>J16/'סכום נכסי הקרן'!$C$42</f>
        <v>4.0976795775208791E-3</v>
      </c>
    </row>
    <row r="17" spans="2:12">
      <c r="B17" t="s">
        <v>209</v>
      </c>
      <c r="C17" t="s">
        <v>210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575.76343616999998</v>
      </c>
      <c r="K17" s="78">
        <f t="shared" si="0"/>
        <v>5.4758267812094814E-2</v>
      </c>
      <c r="L17" s="78">
        <f>J17/'סכום נכסי הקרן'!$C$42</f>
        <v>4.0976795775208791E-3</v>
      </c>
    </row>
    <row r="18" spans="2:12">
      <c r="B18" s="79" t="s">
        <v>211</v>
      </c>
      <c r="D18" s="16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212</v>
      </c>
      <c r="C19" t="s">
        <v>212</v>
      </c>
      <c r="D19" s="16"/>
      <c r="E19" t="s">
        <v>212</v>
      </c>
      <c r="G19" t="s">
        <v>212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213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212</v>
      </c>
      <c r="C21" t="s">
        <v>212</v>
      </c>
      <c r="D21" s="16"/>
      <c r="E21" t="s">
        <v>212</v>
      </c>
      <c r="G21" t="s">
        <v>212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214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212</v>
      </c>
      <c r="C23" t="s">
        <v>212</v>
      </c>
      <c r="D23" s="16"/>
      <c r="E23" t="s">
        <v>212</v>
      </c>
      <c r="G23" t="s">
        <v>212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215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212</v>
      </c>
      <c r="C25" t="s">
        <v>212</v>
      </c>
      <c r="D25" s="16"/>
      <c r="E25" t="s">
        <v>212</v>
      </c>
      <c r="G25" t="s">
        <v>212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216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212</v>
      </c>
      <c r="C27" t="s">
        <v>212</v>
      </c>
      <c r="D27" s="16"/>
      <c r="E27" t="s">
        <v>212</v>
      </c>
      <c r="G27" t="s">
        <v>212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s="79" t="s">
        <v>218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212</v>
      </c>
      <c r="C30" t="s">
        <v>212</v>
      </c>
      <c r="D30" s="16"/>
      <c r="E30" t="s">
        <v>212</v>
      </c>
      <c r="G30" t="s">
        <v>212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216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212</v>
      </c>
      <c r="C32" t="s">
        <v>212</v>
      </c>
      <c r="D32" s="16"/>
      <c r="E32" t="s">
        <v>212</v>
      </c>
      <c r="G32" t="s">
        <v>212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4">
      <c r="B33" t="s">
        <v>219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621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622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212</v>
      </c>
      <c r="C16" t="s">
        <v>212</v>
      </c>
      <c r="D16" t="s">
        <v>212</v>
      </c>
      <c r="E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655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212</v>
      </c>
      <c r="C18" t="s">
        <v>212</v>
      </c>
      <c r="D18" t="s">
        <v>212</v>
      </c>
      <c r="E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623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256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217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621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212</v>
      </c>
      <c r="C25" t="s">
        <v>212</v>
      </c>
      <c r="D25" t="s">
        <v>212</v>
      </c>
      <c r="E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624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623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256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219</v>
      </c>
      <c r="C32" s="16"/>
      <c r="D32" s="16"/>
    </row>
    <row r="33" spans="2:4">
      <c r="B33" t="s">
        <v>242</v>
      </c>
      <c r="C33" s="16"/>
      <c r="D33" s="16"/>
    </row>
    <row r="34" spans="2:4">
      <c r="B34" t="s">
        <v>243</v>
      </c>
      <c r="C34" s="16"/>
      <c r="D34" s="16"/>
    </row>
    <row r="35" spans="2:4">
      <c r="B35" t="s">
        <v>244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630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631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632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633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634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635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212</v>
      </c>
      <c r="C23" t="s">
        <v>212</v>
      </c>
      <c r="D23" s="16"/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636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212</v>
      </c>
      <c r="C25" t="s">
        <v>212</v>
      </c>
      <c r="D25" s="16"/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217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630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631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632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633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212</v>
      </c>
      <c r="C33" t="s">
        <v>212</v>
      </c>
      <c r="D33" s="16"/>
      <c r="E33" t="s">
        <v>212</v>
      </c>
      <c r="H33" s="77">
        <v>0</v>
      </c>
      <c r="I33" t="s">
        <v>212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634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212</v>
      </c>
      <c r="C35" t="s">
        <v>212</v>
      </c>
      <c r="D35" s="16"/>
      <c r="E35" t="s">
        <v>212</v>
      </c>
      <c r="H35" s="77">
        <v>0</v>
      </c>
      <c r="I35" t="s">
        <v>212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635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212</v>
      </c>
      <c r="C37" t="s">
        <v>212</v>
      </c>
      <c r="D37" s="16"/>
      <c r="E37" t="s">
        <v>212</v>
      </c>
      <c r="H37" s="77">
        <v>0</v>
      </c>
      <c r="I37" t="s">
        <v>212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636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212</v>
      </c>
      <c r="C39" t="s">
        <v>212</v>
      </c>
      <c r="D39" s="16"/>
      <c r="E39" t="s">
        <v>212</v>
      </c>
      <c r="H39" s="77">
        <v>0</v>
      </c>
      <c r="I39" t="s">
        <v>212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219</v>
      </c>
      <c r="D40" s="16"/>
    </row>
    <row r="41" spans="2:17">
      <c r="B41" t="s">
        <v>242</v>
      </c>
      <c r="D41" s="16"/>
    </row>
    <row r="42" spans="2:17">
      <c r="B42" t="s">
        <v>243</v>
      </c>
      <c r="D42" s="16"/>
    </row>
    <row r="43" spans="2:17">
      <c r="B43" t="s">
        <v>244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656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212</v>
      </c>
      <c r="D14" t="s">
        <v>212</v>
      </c>
      <c r="F14" t="s">
        <v>212</v>
      </c>
      <c r="I14" s="77">
        <v>0</v>
      </c>
      <c r="J14" t="s">
        <v>212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657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212</v>
      </c>
      <c r="D16" t="s">
        <v>212</v>
      </c>
      <c r="F16" t="s">
        <v>212</v>
      </c>
      <c r="I16" s="77">
        <v>0</v>
      </c>
      <c r="J16" t="s">
        <v>212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658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212</v>
      </c>
      <c r="D18" t="s">
        <v>212</v>
      </c>
      <c r="F18" t="s">
        <v>212</v>
      </c>
      <c r="I18" s="77">
        <v>0</v>
      </c>
      <c r="J18" t="s">
        <v>212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659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212</v>
      </c>
      <c r="D20" t="s">
        <v>212</v>
      </c>
      <c r="F20" t="s">
        <v>212</v>
      </c>
      <c r="I20" s="77">
        <v>0</v>
      </c>
      <c r="J20" t="s">
        <v>212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660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212</v>
      </c>
      <c r="D22" t="s">
        <v>212</v>
      </c>
      <c r="F22" t="s">
        <v>212</v>
      </c>
      <c r="I22" s="77">
        <v>0</v>
      </c>
      <c r="J22" t="s">
        <v>212</v>
      </c>
      <c r="K22" t="s">
        <v>212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661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662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212</v>
      </c>
      <c r="D25" t="s">
        <v>212</v>
      </c>
      <c r="F25" t="s">
        <v>212</v>
      </c>
      <c r="I25" s="77">
        <v>0</v>
      </c>
      <c r="J25" t="s">
        <v>212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663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212</v>
      </c>
      <c r="D27" t="s">
        <v>212</v>
      </c>
      <c r="F27" t="s">
        <v>212</v>
      </c>
      <c r="I27" s="77">
        <v>0</v>
      </c>
      <c r="J27" t="s">
        <v>212</v>
      </c>
      <c r="K27" t="s">
        <v>212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664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212</v>
      </c>
      <c r="D29" t="s">
        <v>212</v>
      </c>
      <c r="F29" t="s">
        <v>212</v>
      </c>
      <c r="I29" s="77">
        <v>0</v>
      </c>
      <c r="J29" t="s">
        <v>212</v>
      </c>
      <c r="K29" t="s">
        <v>212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665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212</v>
      </c>
      <c r="D31" t="s">
        <v>212</v>
      </c>
      <c r="F31" t="s">
        <v>212</v>
      </c>
      <c r="I31" s="77">
        <v>0</v>
      </c>
      <c r="J31" t="s">
        <v>212</v>
      </c>
      <c r="K31" t="s">
        <v>212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217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666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212</v>
      </c>
      <c r="D34" t="s">
        <v>212</v>
      </c>
      <c r="F34" t="s">
        <v>212</v>
      </c>
      <c r="I34" s="77">
        <v>0</v>
      </c>
      <c r="J34" t="s">
        <v>212</v>
      </c>
      <c r="K34" t="s">
        <v>212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658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212</v>
      </c>
      <c r="D36" t="s">
        <v>212</v>
      </c>
      <c r="F36" t="s">
        <v>212</v>
      </c>
      <c r="I36" s="77">
        <v>0</v>
      </c>
      <c r="J36" t="s">
        <v>212</v>
      </c>
      <c r="K36" t="s">
        <v>212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659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212</v>
      </c>
      <c r="D38" t="s">
        <v>212</v>
      </c>
      <c r="F38" t="s">
        <v>212</v>
      </c>
      <c r="I38" s="77">
        <v>0</v>
      </c>
      <c r="J38" t="s">
        <v>212</v>
      </c>
      <c r="K38" t="s">
        <v>212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665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212</v>
      </c>
      <c r="D40" t="s">
        <v>212</v>
      </c>
      <c r="F40" t="s">
        <v>212</v>
      </c>
      <c r="I40" s="77">
        <v>0</v>
      </c>
      <c r="J40" t="s">
        <v>212</v>
      </c>
      <c r="K40" t="s">
        <v>212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219</v>
      </c>
    </row>
    <row r="42" spans="2:18">
      <c r="B42" t="s">
        <v>242</v>
      </c>
    </row>
    <row r="43" spans="2:18">
      <c r="B43" t="s">
        <v>243</v>
      </c>
    </row>
    <row r="44" spans="2:18">
      <c r="B44" t="s">
        <v>244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642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212</v>
      </c>
      <c r="C14" t="s">
        <v>212</v>
      </c>
      <c r="E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643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212</v>
      </c>
      <c r="C16" t="s">
        <v>212</v>
      </c>
      <c r="E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667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E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668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E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256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212</v>
      </c>
      <c r="C22" t="s">
        <v>212</v>
      </c>
      <c r="E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212</v>
      </c>
      <c r="C24" t="s">
        <v>212</v>
      </c>
      <c r="E24" t="s">
        <v>212</v>
      </c>
      <c r="G24" s="77">
        <v>0</v>
      </c>
      <c r="H24" t="s">
        <v>212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219</v>
      </c>
    </row>
    <row r="26" spans="2:15">
      <c r="B26" t="s">
        <v>242</v>
      </c>
    </row>
    <row r="27" spans="2:15">
      <c r="B27" t="s">
        <v>243</v>
      </c>
    </row>
    <row r="28" spans="2:15">
      <c r="B28" t="s">
        <v>244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669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212</v>
      </c>
      <c r="E14" s="78">
        <v>0</v>
      </c>
      <c r="F14" t="s">
        <v>212</v>
      </c>
      <c r="G14" s="77">
        <v>0</v>
      </c>
      <c r="H14" s="78">
        <v>0</v>
      </c>
      <c r="I14" s="78">
        <v>0</v>
      </c>
    </row>
    <row r="15" spans="2:55">
      <c r="B15" s="79" t="s">
        <v>670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212</v>
      </c>
      <c r="E16" s="78">
        <v>0</v>
      </c>
      <c r="F16" t="s">
        <v>212</v>
      </c>
      <c r="G16" s="77">
        <v>0</v>
      </c>
      <c r="H16" s="78">
        <v>0</v>
      </c>
      <c r="I16" s="78">
        <v>0</v>
      </c>
    </row>
    <row r="17" spans="2:9">
      <c r="B17" s="79" t="s">
        <v>217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669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212</v>
      </c>
      <c r="E19" s="78">
        <v>0</v>
      </c>
      <c r="F19" t="s">
        <v>212</v>
      </c>
      <c r="G19" s="77">
        <v>0</v>
      </c>
      <c r="H19" s="78">
        <v>0</v>
      </c>
      <c r="I19" s="78">
        <v>0</v>
      </c>
    </row>
    <row r="20" spans="2:9">
      <c r="B20" s="79" t="s">
        <v>670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212</v>
      </c>
      <c r="E21" s="78">
        <v>0</v>
      </c>
      <c r="F21" t="s">
        <v>212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212</v>
      </c>
      <c r="D13" t="s">
        <v>212</v>
      </c>
      <c r="E13" s="19"/>
      <c r="F13" s="78">
        <v>0</v>
      </c>
      <c r="G13" t="s">
        <v>212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212</v>
      </c>
      <c r="D15" t="s">
        <v>212</v>
      </c>
      <c r="E15" s="19"/>
      <c r="F15" s="78">
        <v>0</v>
      </c>
      <c r="G15" t="s">
        <v>212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134.17506180000001</v>
      </c>
      <c r="J11" s="76">
        <v>1</v>
      </c>
      <c r="K11" s="76">
        <v>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212</v>
      </c>
      <c r="C13" t="s">
        <v>212</v>
      </c>
      <c r="D13" t="s">
        <v>212</v>
      </c>
      <c r="E13" s="19"/>
      <c r="F13" s="78">
        <v>0</v>
      </c>
      <c r="G13" t="s">
        <v>212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217</v>
      </c>
      <c r="D14" s="19"/>
      <c r="E14" s="19"/>
      <c r="F14" s="19"/>
      <c r="G14" s="19"/>
      <c r="H14" s="80">
        <v>0</v>
      </c>
      <c r="I14" s="81">
        <v>134.17506180000001</v>
      </c>
      <c r="J14" s="80">
        <v>1</v>
      </c>
      <c r="K14" s="80">
        <v>1E-3</v>
      </c>
    </row>
    <row r="15" spans="2:60">
      <c r="B15" t="s">
        <v>671</v>
      </c>
      <c r="C15" t="s">
        <v>672</v>
      </c>
      <c r="D15" t="s">
        <v>212</v>
      </c>
      <c r="E15" t="s">
        <v>673</v>
      </c>
      <c r="F15" s="78">
        <v>0</v>
      </c>
      <c r="G15" t="s">
        <v>106</v>
      </c>
      <c r="H15" s="78">
        <v>0</v>
      </c>
      <c r="I15" s="77">
        <v>134.17506180000001</v>
      </c>
      <c r="J15" s="78">
        <v>1</v>
      </c>
      <c r="K15" s="78">
        <v>1E-3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212</v>
      </c>
      <c r="C13" s="77">
        <v>0</v>
      </c>
    </row>
    <row r="14" spans="2:17">
      <c r="B14" s="79" t="s">
        <v>217</v>
      </c>
      <c r="C14" s="81">
        <v>0</v>
      </c>
    </row>
    <row r="15" spans="2:17">
      <c r="B15" t="s">
        <v>212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219</v>
      </c>
      <c r="D26" s="16"/>
    </row>
    <row r="27" spans="2:16">
      <c r="B27" t="s">
        <v>242</v>
      </c>
      <c r="D27" s="16"/>
    </row>
    <row r="28" spans="2:16">
      <c r="B28" t="s">
        <v>244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642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643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219</v>
      </c>
      <c r="D26" s="16"/>
    </row>
    <row r="27" spans="2:16">
      <c r="B27" t="s">
        <v>242</v>
      </c>
      <c r="D27" s="16"/>
    </row>
    <row r="28" spans="2:16">
      <c r="B28" t="s">
        <v>244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3.46</v>
      </c>
      <c r="I11" s="7"/>
      <c r="J11" s="7"/>
      <c r="K11" s="76">
        <v>4.2799999999999998E-2</v>
      </c>
      <c r="L11" s="75">
        <v>3200000</v>
      </c>
      <c r="M11" s="7"/>
      <c r="N11" s="75">
        <v>0</v>
      </c>
      <c r="O11" s="75">
        <v>3217.75</v>
      </c>
      <c r="P11" s="7"/>
      <c r="Q11" s="76">
        <v>1</v>
      </c>
      <c r="R11" s="76">
        <v>2.3199999999999998E-2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3.46</v>
      </c>
      <c r="K12" s="80">
        <v>4.2799999999999998E-2</v>
      </c>
      <c r="L12" s="81">
        <v>3200000</v>
      </c>
      <c r="N12" s="81">
        <v>0</v>
      </c>
      <c r="O12" s="81">
        <v>3217.75</v>
      </c>
      <c r="Q12" s="80">
        <v>1</v>
      </c>
      <c r="R12" s="80">
        <v>2.3199999999999998E-2</v>
      </c>
    </row>
    <row r="13" spans="2:53">
      <c r="B13" s="79" t="s">
        <v>220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221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212</v>
      </c>
      <c r="C15" t="s">
        <v>212</v>
      </c>
      <c r="D15" s="16"/>
      <c r="E15" t="s">
        <v>212</v>
      </c>
      <c r="H15" s="77">
        <v>0</v>
      </c>
      <c r="I15" t="s">
        <v>212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222</v>
      </c>
      <c r="C16" s="16"/>
      <c r="D16" s="16"/>
      <c r="H16" s="81">
        <v>3.46</v>
      </c>
      <c r="K16" s="80">
        <v>4.2799999999999998E-2</v>
      </c>
      <c r="L16" s="81">
        <v>3200000</v>
      </c>
      <c r="N16" s="81">
        <v>0</v>
      </c>
      <c r="O16" s="81">
        <v>3217.75</v>
      </c>
      <c r="Q16" s="80">
        <v>1</v>
      </c>
      <c r="R16" s="80">
        <v>2.3199999999999998E-2</v>
      </c>
    </row>
    <row r="17" spans="2:18">
      <c r="B17" s="79" t="s">
        <v>223</v>
      </c>
      <c r="C17" s="16"/>
      <c r="D17" s="16"/>
      <c r="H17" s="81">
        <v>0.57999999999999996</v>
      </c>
      <c r="K17" s="80">
        <v>4.2299999999999997E-2</v>
      </c>
      <c r="L17" s="81">
        <v>2500000</v>
      </c>
      <c r="N17" s="81">
        <v>0</v>
      </c>
      <c r="O17" s="81">
        <v>2441.25</v>
      </c>
      <c r="Q17" s="80">
        <v>0.75870000000000004</v>
      </c>
      <c r="R17" s="80">
        <v>1.7600000000000001E-2</v>
      </c>
    </row>
    <row r="18" spans="2:18">
      <c r="B18" t="s">
        <v>224</v>
      </c>
      <c r="C18" t="s">
        <v>225</v>
      </c>
      <c r="D18" t="s">
        <v>100</v>
      </c>
      <c r="E18" t="s">
        <v>226</v>
      </c>
      <c r="G18" t="s">
        <v>227</v>
      </c>
      <c r="H18" s="77">
        <v>0.68</v>
      </c>
      <c r="I18" t="s">
        <v>102</v>
      </c>
      <c r="J18" s="78">
        <v>0</v>
      </c>
      <c r="K18" s="78">
        <v>4.1300000000000003E-2</v>
      </c>
      <c r="L18" s="77">
        <v>1000000</v>
      </c>
      <c r="M18" s="77">
        <v>97.29</v>
      </c>
      <c r="N18" s="77">
        <v>0</v>
      </c>
      <c r="O18" s="77">
        <v>972.9</v>
      </c>
      <c r="P18" s="78">
        <v>1E-4</v>
      </c>
      <c r="Q18" s="78">
        <v>0.3024</v>
      </c>
      <c r="R18" s="78">
        <v>7.0000000000000001E-3</v>
      </c>
    </row>
    <row r="19" spans="2:18">
      <c r="B19" t="s">
        <v>228</v>
      </c>
      <c r="C19" t="s">
        <v>229</v>
      </c>
      <c r="D19" t="s">
        <v>100</v>
      </c>
      <c r="E19" t="s">
        <v>226</v>
      </c>
      <c r="G19" t="s">
        <v>230</v>
      </c>
      <c r="H19" s="77">
        <v>0.51</v>
      </c>
      <c r="I19" t="s">
        <v>102</v>
      </c>
      <c r="J19" s="78">
        <v>0</v>
      </c>
      <c r="K19" s="78">
        <v>4.2999999999999997E-2</v>
      </c>
      <c r="L19" s="77">
        <v>1500000</v>
      </c>
      <c r="M19" s="77">
        <v>97.89</v>
      </c>
      <c r="N19" s="77">
        <v>0</v>
      </c>
      <c r="O19" s="77">
        <v>1468.35</v>
      </c>
      <c r="P19" s="78">
        <v>1E-4</v>
      </c>
      <c r="Q19" s="78">
        <v>0.45629999999999998</v>
      </c>
      <c r="R19" s="78">
        <v>1.06E-2</v>
      </c>
    </row>
    <row r="20" spans="2:18">
      <c r="B20" s="79" t="s">
        <v>231</v>
      </c>
      <c r="C20" s="16"/>
      <c r="D20" s="16"/>
      <c r="H20" s="81">
        <v>12.55</v>
      </c>
      <c r="K20" s="80">
        <v>4.4299999999999999E-2</v>
      </c>
      <c r="L20" s="81">
        <v>700000</v>
      </c>
      <c r="N20" s="81">
        <v>0</v>
      </c>
      <c r="O20" s="81">
        <v>776.5</v>
      </c>
      <c r="Q20" s="80">
        <v>0.24129999999999999</v>
      </c>
      <c r="R20" s="80">
        <v>5.5999999999999999E-3</v>
      </c>
    </row>
    <row r="21" spans="2:18">
      <c r="B21" t="s">
        <v>232</v>
      </c>
      <c r="C21" t="s">
        <v>233</v>
      </c>
      <c r="D21" t="s">
        <v>100</v>
      </c>
      <c r="E21" t="s">
        <v>226</v>
      </c>
      <c r="G21" t="s">
        <v>234</v>
      </c>
      <c r="H21" s="77">
        <v>14.97</v>
      </c>
      <c r="I21" t="s">
        <v>102</v>
      </c>
      <c r="J21" s="78">
        <v>3.7499999999999999E-2</v>
      </c>
      <c r="K21" s="78">
        <v>4.5100000000000001E-2</v>
      </c>
      <c r="L21" s="77">
        <v>200000</v>
      </c>
      <c r="M21" s="77">
        <v>92</v>
      </c>
      <c r="N21" s="77">
        <v>0</v>
      </c>
      <c r="O21" s="77">
        <v>184</v>
      </c>
      <c r="P21" s="78">
        <v>0</v>
      </c>
      <c r="Q21" s="78">
        <v>5.7200000000000001E-2</v>
      </c>
      <c r="R21" s="78">
        <v>1.2999999999999999E-3</v>
      </c>
    </row>
    <row r="22" spans="2:18">
      <c r="B22" t="s">
        <v>235</v>
      </c>
      <c r="C22" t="s">
        <v>236</v>
      </c>
      <c r="D22" t="s">
        <v>100</v>
      </c>
      <c r="E22" t="s">
        <v>226</v>
      </c>
      <c r="G22" t="s">
        <v>237</v>
      </c>
      <c r="H22" s="77">
        <v>11.79</v>
      </c>
      <c r="I22" t="s">
        <v>102</v>
      </c>
      <c r="J22" s="78">
        <v>5.5E-2</v>
      </c>
      <c r="K22" s="78">
        <v>4.3999999999999997E-2</v>
      </c>
      <c r="L22" s="77">
        <v>500000</v>
      </c>
      <c r="M22" s="77">
        <v>118.5</v>
      </c>
      <c r="N22" s="77">
        <v>0</v>
      </c>
      <c r="O22" s="77">
        <v>592.5</v>
      </c>
      <c r="P22" s="78">
        <v>0</v>
      </c>
      <c r="Q22" s="78">
        <v>0.18410000000000001</v>
      </c>
      <c r="R22" s="78">
        <v>4.3E-3</v>
      </c>
    </row>
    <row r="23" spans="2:18">
      <c r="B23" s="79" t="s">
        <v>238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212</v>
      </c>
      <c r="C24" t="s">
        <v>212</v>
      </c>
      <c r="D24" s="16"/>
      <c r="E24" t="s">
        <v>212</v>
      </c>
      <c r="H24" s="77">
        <v>0</v>
      </c>
      <c r="I24" t="s">
        <v>212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239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212</v>
      </c>
      <c r="C26" t="s">
        <v>212</v>
      </c>
      <c r="D26" s="16"/>
      <c r="E26" t="s">
        <v>212</v>
      </c>
      <c r="H26" s="77">
        <v>0</v>
      </c>
      <c r="I26" t="s">
        <v>212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217</v>
      </c>
      <c r="C27" s="16"/>
      <c r="D27" s="16"/>
      <c r="H27" s="81">
        <v>0</v>
      </c>
      <c r="K27" s="80">
        <v>0</v>
      </c>
      <c r="L27" s="81">
        <v>0</v>
      </c>
      <c r="N27" s="81">
        <v>0</v>
      </c>
      <c r="O27" s="81">
        <v>0</v>
      </c>
      <c r="Q27" s="80">
        <v>0</v>
      </c>
      <c r="R27" s="80">
        <v>0</v>
      </c>
    </row>
    <row r="28" spans="2:18">
      <c r="B28" s="79" t="s">
        <v>240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212</v>
      </c>
      <c r="C29" t="s">
        <v>212</v>
      </c>
      <c r="D29" s="16"/>
      <c r="E29" t="s">
        <v>212</v>
      </c>
      <c r="H29" s="77">
        <v>0</v>
      </c>
      <c r="I29" t="s">
        <v>212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241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212</v>
      </c>
      <c r="C31" t="s">
        <v>212</v>
      </c>
      <c r="D31" s="16"/>
      <c r="E31" t="s">
        <v>212</v>
      </c>
      <c r="H31" s="77">
        <v>0</v>
      </c>
      <c r="I31" t="s">
        <v>212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t="s">
        <v>242</v>
      </c>
      <c r="C32" s="16"/>
      <c r="D32" s="16"/>
    </row>
    <row r="33" spans="2:4">
      <c r="B33" t="s">
        <v>243</v>
      </c>
      <c r="C33" s="16"/>
      <c r="D33" s="16"/>
    </row>
    <row r="34" spans="2:4">
      <c r="B34" t="s">
        <v>244</v>
      </c>
      <c r="C34" s="16"/>
      <c r="D34" s="16"/>
    </row>
    <row r="35" spans="2:4">
      <c r="B35" t="s">
        <v>245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642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643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219</v>
      </c>
      <c r="D26" s="16"/>
    </row>
    <row r="27" spans="2:23">
      <c r="B27" t="s">
        <v>242</v>
      </c>
      <c r="D27" s="16"/>
    </row>
    <row r="28" spans="2:23">
      <c r="B28" t="s">
        <v>243</v>
      </c>
      <c r="D28" s="16"/>
    </row>
    <row r="29" spans="2:23">
      <c r="B29" t="s">
        <v>244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7">
        <v>0</v>
      </c>
      <c r="L21" t="s">
        <v>212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219</v>
      </c>
      <c r="C24" s="16"/>
      <c r="D24" s="16"/>
      <c r="E24" s="16"/>
      <c r="F24" s="16"/>
      <c r="G24" s="16"/>
    </row>
    <row r="25" spans="2:21">
      <c r="B25" t="s">
        <v>242</v>
      </c>
      <c r="C25" s="16"/>
      <c r="D25" s="16"/>
      <c r="E25" s="16"/>
      <c r="F25" s="16"/>
      <c r="G25" s="16"/>
    </row>
    <row r="26" spans="2:21">
      <c r="B26" t="s">
        <v>243</v>
      </c>
      <c r="C26" s="16"/>
      <c r="D26" s="16"/>
      <c r="E26" s="16"/>
      <c r="F26" s="16"/>
      <c r="G26" s="16"/>
    </row>
    <row r="27" spans="2:21">
      <c r="B27" t="s">
        <v>244</v>
      </c>
      <c r="C27" s="16"/>
      <c r="D27" s="16"/>
      <c r="E27" s="16"/>
      <c r="F27" s="16"/>
      <c r="G27" s="16"/>
    </row>
    <row r="28" spans="2:21">
      <c r="B28" t="s">
        <v>245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3.66</v>
      </c>
      <c r="L11" s="7"/>
      <c r="M11" s="7"/>
      <c r="N11" s="76">
        <v>0.06</v>
      </c>
      <c r="O11" s="75">
        <v>60000</v>
      </c>
      <c r="P11" s="33"/>
      <c r="Q11" s="75">
        <v>0</v>
      </c>
      <c r="R11" s="75">
        <v>56.591999999999999</v>
      </c>
      <c r="S11" s="7"/>
      <c r="T11" s="76">
        <v>1</v>
      </c>
      <c r="U11" s="76">
        <v>4.0000000000000002E-4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3.66</v>
      </c>
      <c r="N12" s="80">
        <v>0.06</v>
      </c>
      <c r="O12" s="81">
        <v>60000</v>
      </c>
      <c r="Q12" s="81">
        <v>0</v>
      </c>
      <c r="R12" s="81">
        <v>56.591999999999999</v>
      </c>
      <c r="T12" s="80">
        <v>1</v>
      </c>
      <c r="U12" s="80">
        <v>4.0000000000000002E-4</v>
      </c>
    </row>
    <row r="13" spans="2:66">
      <c r="B13" s="79" t="s">
        <v>246</v>
      </c>
      <c r="C13" s="16"/>
      <c r="D13" s="16"/>
      <c r="E13" s="16"/>
      <c r="F13" s="16"/>
      <c r="K13" s="81">
        <v>3.66</v>
      </c>
      <c r="N13" s="80">
        <v>0.06</v>
      </c>
      <c r="O13" s="81">
        <v>60000</v>
      </c>
      <c r="Q13" s="81">
        <v>0</v>
      </c>
      <c r="R13" s="81">
        <v>56.591999999999999</v>
      </c>
      <c r="T13" s="80">
        <v>1</v>
      </c>
      <c r="U13" s="80">
        <v>4.0000000000000002E-4</v>
      </c>
    </row>
    <row r="14" spans="2:66">
      <c r="B14" t="s">
        <v>250</v>
      </c>
      <c r="C14" t="s">
        <v>251</v>
      </c>
      <c r="D14" t="s">
        <v>100</v>
      </c>
      <c r="E14" t="s">
        <v>123</v>
      </c>
      <c r="F14" t="s">
        <v>252</v>
      </c>
      <c r="G14" t="s">
        <v>253</v>
      </c>
      <c r="H14" t="s">
        <v>254</v>
      </c>
      <c r="I14" t="s">
        <v>206</v>
      </c>
      <c r="J14" t="s">
        <v>255</v>
      </c>
      <c r="K14" s="77">
        <v>3.66</v>
      </c>
      <c r="L14" t="s">
        <v>102</v>
      </c>
      <c r="M14" s="78">
        <v>1.7500000000000002E-2</v>
      </c>
      <c r="N14" s="78">
        <v>0.06</v>
      </c>
      <c r="O14" s="77">
        <v>60000</v>
      </c>
      <c r="P14" s="77">
        <v>94.32</v>
      </c>
      <c r="Q14" s="77">
        <v>0</v>
      </c>
      <c r="R14" s="77">
        <v>56.591999999999999</v>
      </c>
      <c r="S14" s="78">
        <v>1E-4</v>
      </c>
      <c r="T14" s="78">
        <v>1</v>
      </c>
      <c r="U14" s="78">
        <v>4.0000000000000002E-4</v>
      </c>
    </row>
    <row r="15" spans="2:66">
      <c r="B15" s="79" t="s">
        <v>222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247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256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212</v>
      </c>
      <c r="C20" t="s">
        <v>212</v>
      </c>
      <c r="D20" s="16"/>
      <c r="E20" s="16"/>
      <c r="F20" s="16"/>
      <c r="G20" t="s">
        <v>212</v>
      </c>
      <c r="H20" t="s">
        <v>212</v>
      </c>
      <c r="K20" s="77">
        <v>0</v>
      </c>
      <c r="L20" t="s">
        <v>212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248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249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212</v>
      </c>
      <c r="C25" t="s">
        <v>212</v>
      </c>
      <c r="D25" s="16"/>
      <c r="E25" s="16"/>
      <c r="F25" s="16"/>
      <c r="G25" t="s">
        <v>212</v>
      </c>
      <c r="H25" t="s">
        <v>212</v>
      </c>
      <c r="K25" s="77">
        <v>0</v>
      </c>
      <c r="L25" t="s">
        <v>212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219</v>
      </c>
      <c r="C26" s="16"/>
      <c r="D26" s="16"/>
      <c r="E26" s="16"/>
      <c r="F26" s="16"/>
    </row>
    <row r="27" spans="2:21">
      <c r="B27" t="s">
        <v>242</v>
      </c>
      <c r="C27" s="16"/>
      <c r="D27" s="16"/>
      <c r="E27" s="16"/>
      <c r="F27" s="16"/>
    </row>
    <row r="28" spans="2:21">
      <c r="B28" t="s">
        <v>243</v>
      </c>
      <c r="C28" s="16"/>
      <c r="D28" s="16"/>
      <c r="E28" s="16"/>
      <c r="F28" s="16"/>
    </row>
    <row r="29" spans="2:21">
      <c r="B29" t="s">
        <v>244</v>
      </c>
      <c r="C29" s="16"/>
      <c r="D29" s="16"/>
      <c r="E29" s="16"/>
      <c r="F29" s="16"/>
    </row>
    <row r="30" spans="2:21">
      <c r="B30" t="s">
        <v>245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820683.68</v>
      </c>
      <c r="J11" s="7"/>
      <c r="K11" s="75">
        <v>7.1774500000000003</v>
      </c>
      <c r="L11" s="75">
        <v>18376.007218999999</v>
      </c>
      <c r="M11" s="7"/>
      <c r="N11" s="76">
        <v>1</v>
      </c>
      <c r="O11" s="76">
        <v>0.13220000000000001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820683.68</v>
      </c>
      <c r="K12" s="81">
        <v>7.1774500000000003</v>
      </c>
      <c r="L12" s="81">
        <v>18376.007218999999</v>
      </c>
      <c r="N12" s="80">
        <v>1</v>
      </c>
      <c r="O12" s="80">
        <v>0.13220000000000001</v>
      </c>
    </row>
    <row r="13" spans="2:62">
      <c r="B13" s="79" t="s">
        <v>257</v>
      </c>
      <c r="E13" s="16"/>
      <c r="F13" s="16"/>
      <c r="G13" s="16"/>
      <c r="I13" s="81">
        <v>513879.4</v>
      </c>
      <c r="K13" s="81">
        <v>2.2449699999999999</v>
      </c>
      <c r="L13" s="81">
        <v>15241.215151</v>
      </c>
      <c r="N13" s="80">
        <v>0.82940000000000003</v>
      </c>
      <c r="O13" s="80">
        <v>0.10970000000000001</v>
      </c>
    </row>
    <row r="14" spans="2:62">
      <c r="B14" t="s">
        <v>258</v>
      </c>
      <c r="C14" t="s">
        <v>259</v>
      </c>
      <c r="D14" t="s">
        <v>100</v>
      </c>
      <c r="E14" t="s">
        <v>123</v>
      </c>
      <c r="F14" t="s">
        <v>260</v>
      </c>
      <c r="G14" t="s">
        <v>261</v>
      </c>
      <c r="H14" t="s">
        <v>102</v>
      </c>
      <c r="I14" s="77">
        <v>3759</v>
      </c>
      <c r="J14" s="77">
        <v>2400</v>
      </c>
      <c r="K14" s="77">
        <v>0</v>
      </c>
      <c r="L14" s="77">
        <v>90.215999999999994</v>
      </c>
      <c r="M14" s="78">
        <v>0</v>
      </c>
      <c r="N14" s="78">
        <v>4.8999999999999998E-3</v>
      </c>
      <c r="O14" s="78">
        <v>5.9999999999999995E-4</v>
      </c>
    </row>
    <row r="15" spans="2:62">
      <c r="B15" t="s">
        <v>262</v>
      </c>
      <c r="C15" t="s">
        <v>263</v>
      </c>
      <c r="D15" t="s">
        <v>100</v>
      </c>
      <c r="E15" t="s">
        <v>123</v>
      </c>
      <c r="F15" t="s">
        <v>264</v>
      </c>
      <c r="G15" t="s">
        <v>265</v>
      </c>
      <c r="H15" t="s">
        <v>102</v>
      </c>
      <c r="I15" s="77">
        <v>2058</v>
      </c>
      <c r="J15" s="77">
        <v>27680</v>
      </c>
      <c r="K15" s="77">
        <v>0</v>
      </c>
      <c r="L15" s="77">
        <v>569.65440000000001</v>
      </c>
      <c r="M15" s="78">
        <v>0</v>
      </c>
      <c r="N15" s="78">
        <v>3.1E-2</v>
      </c>
      <c r="O15" s="78">
        <v>4.1000000000000003E-3</v>
      </c>
    </row>
    <row r="16" spans="2:62">
      <c r="B16" t="s">
        <v>266</v>
      </c>
      <c r="C16" t="s">
        <v>267</v>
      </c>
      <c r="D16" t="s">
        <v>100</v>
      </c>
      <c r="E16" t="s">
        <v>123</v>
      </c>
      <c r="F16" t="s">
        <v>268</v>
      </c>
      <c r="G16" t="s">
        <v>265</v>
      </c>
      <c r="H16" t="s">
        <v>102</v>
      </c>
      <c r="I16" s="77">
        <v>5152.1000000000004</v>
      </c>
      <c r="J16" s="77">
        <v>7120</v>
      </c>
      <c r="K16" s="77">
        <v>0</v>
      </c>
      <c r="L16" s="77">
        <v>366.82952</v>
      </c>
      <c r="M16" s="78">
        <v>0</v>
      </c>
      <c r="N16" s="78">
        <v>0.02</v>
      </c>
      <c r="O16" s="78">
        <v>2.5999999999999999E-3</v>
      </c>
    </row>
    <row r="17" spans="2:15">
      <c r="B17" t="s">
        <v>269</v>
      </c>
      <c r="C17" t="s">
        <v>270</v>
      </c>
      <c r="D17" t="s">
        <v>100</v>
      </c>
      <c r="E17" t="s">
        <v>123</v>
      </c>
      <c r="F17" t="s">
        <v>271</v>
      </c>
      <c r="G17" t="s">
        <v>265</v>
      </c>
      <c r="H17" t="s">
        <v>102</v>
      </c>
      <c r="I17" s="77">
        <v>19892</v>
      </c>
      <c r="J17" s="77">
        <v>1336</v>
      </c>
      <c r="K17" s="77">
        <v>0</v>
      </c>
      <c r="L17" s="77">
        <v>265.75711999999999</v>
      </c>
      <c r="M17" s="78">
        <v>0</v>
      </c>
      <c r="N17" s="78">
        <v>1.4500000000000001E-2</v>
      </c>
      <c r="O17" s="78">
        <v>1.9E-3</v>
      </c>
    </row>
    <row r="18" spans="2:15">
      <c r="B18" t="s">
        <v>272</v>
      </c>
      <c r="C18" t="s">
        <v>273</v>
      </c>
      <c r="D18" t="s">
        <v>100</v>
      </c>
      <c r="E18" t="s">
        <v>123</v>
      </c>
      <c r="F18" t="s">
        <v>274</v>
      </c>
      <c r="G18" t="s">
        <v>275</v>
      </c>
      <c r="H18" t="s">
        <v>102</v>
      </c>
      <c r="I18" s="77">
        <v>4915</v>
      </c>
      <c r="J18" s="77">
        <v>3807</v>
      </c>
      <c r="K18" s="77">
        <v>0</v>
      </c>
      <c r="L18" s="77">
        <v>187.11404999999999</v>
      </c>
      <c r="M18" s="78">
        <v>0</v>
      </c>
      <c r="N18" s="78">
        <v>1.0200000000000001E-2</v>
      </c>
      <c r="O18" s="78">
        <v>1.2999999999999999E-3</v>
      </c>
    </row>
    <row r="19" spans="2:15">
      <c r="B19" t="s">
        <v>276</v>
      </c>
      <c r="C19" t="s">
        <v>277</v>
      </c>
      <c r="D19" t="s">
        <v>100</v>
      </c>
      <c r="E19" t="s">
        <v>123</v>
      </c>
      <c r="F19" t="s">
        <v>278</v>
      </c>
      <c r="G19" t="s">
        <v>275</v>
      </c>
      <c r="H19" t="s">
        <v>102</v>
      </c>
      <c r="I19" s="77">
        <v>6079</v>
      </c>
      <c r="J19" s="77">
        <v>2893</v>
      </c>
      <c r="K19" s="77">
        <v>0</v>
      </c>
      <c r="L19" s="77">
        <v>175.86546999999999</v>
      </c>
      <c r="M19" s="78">
        <v>0</v>
      </c>
      <c r="N19" s="78">
        <v>9.5999999999999992E-3</v>
      </c>
      <c r="O19" s="78">
        <v>1.2999999999999999E-3</v>
      </c>
    </row>
    <row r="20" spans="2:15">
      <c r="B20" t="s">
        <v>279</v>
      </c>
      <c r="C20" t="s">
        <v>280</v>
      </c>
      <c r="D20" t="s">
        <v>100</v>
      </c>
      <c r="E20" t="s">
        <v>123</v>
      </c>
      <c r="F20" t="s">
        <v>281</v>
      </c>
      <c r="G20" t="s">
        <v>282</v>
      </c>
      <c r="H20" t="s">
        <v>102</v>
      </c>
      <c r="I20" s="77">
        <v>1241</v>
      </c>
      <c r="J20" s="77">
        <v>77500</v>
      </c>
      <c r="K20" s="77">
        <v>2.2449699999999999</v>
      </c>
      <c r="L20" s="77">
        <v>964.01996999999994</v>
      </c>
      <c r="M20" s="78">
        <v>0</v>
      </c>
      <c r="N20" s="78">
        <v>5.2499999999999998E-2</v>
      </c>
      <c r="O20" s="78">
        <v>6.8999999999999999E-3</v>
      </c>
    </row>
    <row r="21" spans="2:15">
      <c r="B21" t="s">
        <v>283</v>
      </c>
      <c r="C21" t="s">
        <v>284</v>
      </c>
      <c r="D21" t="s">
        <v>100</v>
      </c>
      <c r="E21" t="s">
        <v>123</v>
      </c>
      <c r="F21" t="s">
        <v>285</v>
      </c>
      <c r="G21" t="s">
        <v>286</v>
      </c>
      <c r="H21" t="s">
        <v>102</v>
      </c>
      <c r="I21" s="77">
        <v>4023.3</v>
      </c>
      <c r="J21" s="77">
        <v>1027</v>
      </c>
      <c r="K21" s="77">
        <v>0</v>
      </c>
      <c r="L21" s="77">
        <v>41.319291</v>
      </c>
      <c r="M21" s="78">
        <v>0</v>
      </c>
      <c r="N21" s="78">
        <v>2.2000000000000001E-3</v>
      </c>
      <c r="O21" s="78">
        <v>2.9999999999999997E-4</v>
      </c>
    </row>
    <row r="22" spans="2:15">
      <c r="B22" t="s">
        <v>287</v>
      </c>
      <c r="C22" t="s">
        <v>288</v>
      </c>
      <c r="D22" t="s">
        <v>100</v>
      </c>
      <c r="E22" t="s">
        <v>123</v>
      </c>
      <c r="F22" t="s">
        <v>289</v>
      </c>
      <c r="G22" t="s">
        <v>290</v>
      </c>
      <c r="H22" t="s">
        <v>102</v>
      </c>
      <c r="I22" s="77">
        <v>3356</v>
      </c>
      <c r="J22" s="77">
        <v>14990</v>
      </c>
      <c r="K22" s="77">
        <v>0</v>
      </c>
      <c r="L22" s="77">
        <v>503.06439999999998</v>
      </c>
      <c r="M22" s="78">
        <v>0</v>
      </c>
      <c r="N22" s="78">
        <v>2.7400000000000001E-2</v>
      </c>
      <c r="O22" s="78">
        <v>3.5999999999999999E-3</v>
      </c>
    </row>
    <row r="23" spans="2:15">
      <c r="B23" t="s">
        <v>291</v>
      </c>
      <c r="C23" t="s">
        <v>292</v>
      </c>
      <c r="D23" t="s">
        <v>100</v>
      </c>
      <c r="E23" t="s">
        <v>123</v>
      </c>
      <c r="F23" t="s">
        <v>293</v>
      </c>
      <c r="G23" t="s">
        <v>290</v>
      </c>
      <c r="H23" t="s">
        <v>102</v>
      </c>
      <c r="I23" s="77">
        <v>52597</v>
      </c>
      <c r="J23" s="77">
        <v>1835</v>
      </c>
      <c r="K23" s="77">
        <v>0</v>
      </c>
      <c r="L23" s="77">
        <v>965.15494999999999</v>
      </c>
      <c r="M23" s="78">
        <v>0</v>
      </c>
      <c r="N23" s="78">
        <v>5.2499999999999998E-2</v>
      </c>
      <c r="O23" s="78">
        <v>6.8999999999999999E-3</v>
      </c>
    </row>
    <row r="24" spans="2:15">
      <c r="B24" t="s">
        <v>294</v>
      </c>
      <c r="C24" t="s">
        <v>295</v>
      </c>
      <c r="D24" t="s">
        <v>100</v>
      </c>
      <c r="E24" t="s">
        <v>123</v>
      </c>
      <c r="F24" t="s">
        <v>296</v>
      </c>
      <c r="G24" t="s">
        <v>290</v>
      </c>
      <c r="H24" t="s">
        <v>102</v>
      </c>
      <c r="I24" s="77">
        <v>41712</v>
      </c>
      <c r="J24" s="77">
        <v>2950</v>
      </c>
      <c r="K24" s="77">
        <v>0</v>
      </c>
      <c r="L24" s="77">
        <v>1230.5039999999999</v>
      </c>
      <c r="M24" s="78">
        <v>0</v>
      </c>
      <c r="N24" s="78">
        <v>6.7000000000000004E-2</v>
      </c>
      <c r="O24" s="78">
        <v>8.8999999999999999E-3</v>
      </c>
    </row>
    <row r="25" spans="2:15">
      <c r="B25" t="s">
        <v>297</v>
      </c>
      <c r="C25" t="s">
        <v>298</v>
      </c>
      <c r="D25" t="s">
        <v>100</v>
      </c>
      <c r="E25" t="s">
        <v>123</v>
      </c>
      <c r="F25" t="s">
        <v>299</v>
      </c>
      <c r="G25" t="s">
        <v>290</v>
      </c>
      <c r="H25" t="s">
        <v>102</v>
      </c>
      <c r="I25" s="77">
        <v>5764</v>
      </c>
      <c r="J25" s="77">
        <v>14260</v>
      </c>
      <c r="K25" s="77">
        <v>0</v>
      </c>
      <c r="L25" s="77">
        <v>821.94640000000004</v>
      </c>
      <c r="M25" s="78">
        <v>0</v>
      </c>
      <c r="N25" s="78">
        <v>4.4699999999999997E-2</v>
      </c>
      <c r="O25" s="78">
        <v>5.8999999999999999E-3</v>
      </c>
    </row>
    <row r="26" spans="2:15">
      <c r="B26" t="s">
        <v>300</v>
      </c>
      <c r="C26" t="s">
        <v>301</v>
      </c>
      <c r="D26" t="s">
        <v>100</v>
      </c>
      <c r="E26" t="s">
        <v>123</v>
      </c>
      <c r="F26" t="s">
        <v>302</v>
      </c>
      <c r="G26" t="s">
        <v>290</v>
      </c>
      <c r="H26" t="s">
        <v>102</v>
      </c>
      <c r="I26" s="77">
        <v>37552</v>
      </c>
      <c r="J26" s="77">
        <v>3290</v>
      </c>
      <c r="K26" s="77">
        <v>0</v>
      </c>
      <c r="L26" s="77">
        <v>1235.4608000000001</v>
      </c>
      <c r="M26" s="78">
        <v>0</v>
      </c>
      <c r="N26" s="78">
        <v>6.7199999999999996E-2</v>
      </c>
      <c r="O26" s="78">
        <v>8.8999999999999999E-3</v>
      </c>
    </row>
    <row r="27" spans="2:15">
      <c r="B27" t="s">
        <v>303</v>
      </c>
      <c r="C27" t="s">
        <v>304</v>
      </c>
      <c r="D27" t="s">
        <v>100</v>
      </c>
      <c r="E27" t="s">
        <v>123</v>
      </c>
      <c r="F27" t="s">
        <v>305</v>
      </c>
      <c r="G27" t="s">
        <v>306</v>
      </c>
      <c r="H27" t="s">
        <v>102</v>
      </c>
      <c r="I27" s="77">
        <v>35</v>
      </c>
      <c r="J27" s="77">
        <v>152920</v>
      </c>
      <c r="K27" s="77">
        <v>0</v>
      </c>
      <c r="L27" s="77">
        <v>53.521999999999998</v>
      </c>
      <c r="M27" s="78">
        <v>0</v>
      </c>
      <c r="N27" s="78">
        <v>2.8999999999999998E-3</v>
      </c>
      <c r="O27" s="78">
        <v>4.0000000000000002E-4</v>
      </c>
    </row>
    <row r="28" spans="2:15">
      <c r="B28" t="s">
        <v>307</v>
      </c>
      <c r="C28" t="s">
        <v>308</v>
      </c>
      <c r="D28" t="s">
        <v>100</v>
      </c>
      <c r="E28" t="s">
        <v>123</v>
      </c>
      <c r="F28" t="s">
        <v>309</v>
      </c>
      <c r="G28" t="s">
        <v>306</v>
      </c>
      <c r="H28" t="s">
        <v>102</v>
      </c>
      <c r="I28" s="77">
        <v>86</v>
      </c>
      <c r="J28" s="77">
        <v>91410</v>
      </c>
      <c r="K28" s="77">
        <v>0</v>
      </c>
      <c r="L28" s="77">
        <v>78.6126</v>
      </c>
      <c r="M28" s="78">
        <v>0</v>
      </c>
      <c r="N28" s="78">
        <v>4.3E-3</v>
      </c>
      <c r="O28" s="78">
        <v>5.9999999999999995E-4</v>
      </c>
    </row>
    <row r="29" spans="2:15">
      <c r="B29" t="s">
        <v>310</v>
      </c>
      <c r="C29" t="s">
        <v>311</v>
      </c>
      <c r="D29" t="s">
        <v>100</v>
      </c>
      <c r="E29" t="s">
        <v>123</v>
      </c>
      <c r="F29" t="s">
        <v>312</v>
      </c>
      <c r="G29" t="s">
        <v>313</v>
      </c>
      <c r="H29" t="s">
        <v>102</v>
      </c>
      <c r="I29" s="77">
        <v>225</v>
      </c>
      <c r="J29" s="77">
        <v>46450</v>
      </c>
      <c r="K29" s="77">
        <v>0</v>
      </c>
      <c r="L29" s="77">
        <v>104.5125</v>
      </c>
      <c r="M29" s="78">
        <v>0</v>
      </c>
      <c r="N29" s="78">
        <v>5.7000000000000002E-3</v>
      </c>
      <c r="O29" s="78">
        <v>8.0000000000000004E-4</v>
      </c>
    </row>
    <row r="30" spans="2:15">
      <c r="B30" t="s">
        <v>314</v>
      </c>
      <c r="C30" t="s">
        <v>315</v>
      </c>
      <c r="D30" t="s">
        <v>100</v>
      </c>
      <c r="E30" t="s">
        <v>123</v>
      </c>
      <c r="F30" t="s">
        <v>316</v>
      </c>
      <c r="G30" t="s">
        <v>313</v>
      </c>
      <c r="H30" t="s">
        <v>102</v>
      </c>
      <c r="I30" s="77">
        <v>23969</v>
      </c>
      <c r="J30" s="77">
        <v>1040</v>
      </c>
      <c r="K30" s="77">
        <v>0</v>
      </c>
      <c r="L30" s="77">
        <v>249.27760000000001</v>
      </c>
      <c r="M30" s="78">
        <v>0</v>
      </c>
      <c r="N30" s="78">
        <v>1.3599999999999999E-2</v>
      </c>
      <c r="O30" s="78">
        <v>1.8E-3</v>
      </c>
    </row>
    <row r="31" spans="2:15">
      <c r="B31" t="s">
        <v>317</v>
      </c>
      <c r="C31" t="s">
        <v>318</v>
      </c>
      <c r="D31" t="s">
        <v>100</v>
      </c>
      <c r="E31" t="s">
        <v>123</v>
      </c>
      <c r="F31" t="s">
        <v>319</v>
      </c>
      <c r="G31" t="s">
        <v>320</v>
      </c>
      <c r="H31" t="s">
        <v>102</v>
      </c>
      <c r="I31" s="77">
        <v>36256</v>
      </c>
      <c r="J31" s="77">
        <v>1818</v>
      </c>
      <c r="K31" s="77">
        <v>0</v>
      </c>
      <c r="L31" s="77">
        <v>659.13408000000004</v>
      </c>
      <c r="M31" s="78">
        <v>0</v>
      </c>
      <c r="N31" s="78">
        <v>3.5900000000000001E-2</v>
      </c>
      <c r="O31" s="78">
        <v>4.7000000000000002E-3</v>
      </c>
    </row>
    <row r="32" spans="2:15">
      <c r="B32" t="s">
        <v>321</v>
      </c>
      <c r="C32" t="s">
        <v>322</v>
      </c>
      <c r="D32" t="s">
        <v>100</v>
      </c>
      <c r="E32" t="s">
        <v>123</v>
      </c>
      <c r="F32" t="s">
        <v>323</v>
      </c>
      <c r="G32" t="s">
        <v>324</v>
      </c>
      <c r="H32" t="s">
        <v>102</v>
      </c>
      <c r="I32" s="77">
        <v>4567</v>
      </c>
      <c r="J32" s="77">
        <v>11090</v>
      </c>
      <c r="K32" s="77">
        <v>0</v>
      </c>
      <c r="L32" s="77">
        <v>506.4803</v>
      </c>
      <c r="M32" s="78">
        <v>0</v>
      </c>
      <c r="N32" s="78">
        <v>2.76E-2</v>
      </c>
      <c r="O32" s="78">
        <v>3.5999999999999999E-3</v>
      </c>
    </row>
    <row r="33" spans="2:15">
      <c r="B33" t="s">
        <v>325</v>
      </c>
      <c r="C33" t="s">
        <v>326</v>
      </c>
      <c r="D33" t="s">
        <v>100</v>
      </c>
      <c r="E33" t="s">
        <v>123</v>
      </c>
      <c r="F33" t="s">
        <v>327</v>
      </c>
      <c r="G33" t="s">
        <v>324</v>
      </c>
      <c r="H33" t="s">
        <v>102</v>
      </c>
      <c r="I33" s="77">
        <v>1494</v>
      </c>
      <c r="J33" s="77">
        <v>50140</v>
      </c>
      <c r="K33" s="77">
        <v>0</v>
      </c>
      <c r="L33" s="77">
        <v>749.09159999999997</v>
      </c>
      <c r="M33" s="78">
        <v>1E-4</v>
      </c>
      <c r="N33" s="78">
        <v>4.0800000000000003E-2</v>
      </c>
      <c r="O33" s="78">
        <v>5.4000000000000003E-3</v>
      </c>
    </row>
    <row r="34" spans="2:15">
      <c r="B34" t="s">
        <v>328</v>
      </c>
      <c r="C34" t="s">
        <v>329</v>
      </c>
      <c r="D34" t="s">
        <v>100</v>
      </c>
      <c r="E34" t="s">
        <v>123</v>
      </c>
      <c r="F34" t="s">
        <v>330</v>
      </c>
      <c r="G34" t="s">
        <v>324</v>
      </c>
      <c r="H34" t="s">
        <v>102</v>
      </c>
      <c r="I34" s="77">
        <v>1152</v>
      </c>
      <c r="J34" s="77">
        <v>25190</v>
      </c>
      <c r="K34" s="77">
        <v>0</v>
      </c>
      <c r="L34" s="77">
        <v>290.18880000000001</v>
      </c>
      <c r="M34" s="78">
        <v>0</v>
      </c>
      <c r="N34" s="78">
        <v>1.5800000000000002E-2</v>
      </c>
      <c r="O34" s="78">
        <v>2.0999999999999999E-3</v>
      </c>
    </row>
    <row r="35" spans="2:15">
      <c r="B35" t="s">
        <v>331</v>
      </c>
      <c r="C35" t="s">
        <v>332</v>
      </c>
      <c r="D35" t="s">
        <v>100</v>
      </c>
      <c r="E35" t="s">
        <v>123</v>
      </c>
      <c r="F35" t="s">
        <v>333</v>
      </c>
      <c r="G35" t="s">
        <v>334</v>
      </c>
      <c r="H35" t="s">
        <v>102</v>
      </c>
      <c r="I35" s="77">
        <v>2782</v>
      </c>
      <c r="J35" s="77">
        <v>6850</v>
      </c>
      <c r="K35" s="77">
        <v>0</v>
      </c>
      <c r="L35" s="77">
        <v>190.56700000000001</v>
      </c>
      <c r="M35" s="78">
        <v>0</v>
      </c>
      <c r="N35" s="78">
        <v>1.04E-2</v>
      </c>
      <c r="O35" s="78">
        <v>1.4E-3</v>
      </c>
    </row>
    <row r="36" spans="2:15">
      <c r="B36" t="s">
        <v>335</v>
      </c>
      <c r="C36" t="s">
        <v>336</v>
      </c>
      <c r="D36" t="s">
        <v>100</v>
      </c>
      <c r="E36" t="s">
        <v>123</v>
      </c>
      <c r="F36" t="s">
        <v>337</v>
      </c>
      <c r="G36" t="s">
        <v>338</v>
      </c>
      <c r="H36" t="s">
        <v>102</v>
      </c>
      <c r="I36" s="77">
        <v>2145</v>
      </c>
      <c r="J36" s="77">
        <v>2365</v>
      </c>
      <c r="K36" s="77">
        <v>0</v>
      </c>
      <c r="L36" s="77">
        <v>50.72925</v>
      </c>
      <c r="M36" s="78">
        <v>0</v>
      </c>
      <c r="N36" s="78">
        <v>2.8E-3</v>
      </c>
      <c r="O36" s="78">
        <v>4.0000000000000002E-4</v>
      </c>
    </row>
    <row r="37" spans="2:15">
      <c r="B37" t="s">
        <v>339</v>
      </c>
      <c r="C37" t="s">
        <v>340</v>
      </c>
      <c r="D37" t="s">
        <v>100</v>
      </c>
      <c r="E37" t="s">
        <v>123</v>
      </c>
      <c r="F37" t="s">
        <v>341</v>
      </c>
      <c r="G37" t="s">
        <v>342</v>
      </c>
      <c r="H37" t="s">
        <v>102</v>
      </c>
      <c r="I37" s="77">
        <v>1050</v>
      </c>
      <c r="J37" s="77">
        <v>6200</v>
      </c>
      <c r="K37" s="77">
        <v>0</v>
      </c>
      <c r="L37" s="77">
        <v>65.099999999999994</v>
      </c>
      <c r="M37" s="78">
        <v>0</v>
      </c>
      <c r="N37" s="78">
        <v>3.5000000000000001E-3</v>
      </c>
      <c r="O37" s="78">
        <v>5.0000000000000001E-4</v>
      </c>
    </row>
    <row r="38" spans="2:15">
      <c r="B38" t="s">
        <v>343</v>
      </c>
      <c r="C38" t="s">
        <v>344</v>
      </c>
      <c r="D38" t="s">
        <v>100</v>
      </c>
      <c r="E38" t="s">
        <v>123</v>
      </c>
      <c r="F38" t="s">
        <v>345</v>
      </c>
      <c r="G38" t="s">
        <v>342</v>
      </c>
      <c r="H38" t="s">
        <v>102</v>
      </c>
      <c r="I38" s="77">
        <v>13783</v>
      </c>
      <c r="J38" s="77">
        <v>2000</v>
      </c>
      <c r="K38" s="77">
        <v>0</v>
      </c>
      <c r="L38" s="77">
        <v>275.66000000000003</v>
      </c>
      <c r="M38" s="78">
        <v>0</v>
      </c>
      <c r="N38" s="78">
        <v>1.4999999999999999E-2</v>
      </c>
      <c r="O38" s="78">
        <v>2E-3</v>
      </c>
    </row>
    <row r="39" spans="2:15">
      <c r="B39" t="s">
        <v>346</v>
      </c>
      <c r="C39" t="s">
        <v>347</v>
      </c>
      <c r="D39" t="s">
        <v>100</v>
      </c>
      <c r="E39" t="s">
        <v>123</v>
      </c>
      <c r="F39" t="s">
        <v>348</v>
      </c>
      <c r="G39" t="s">
        <v>342</v>
      </c>
      <c r="H39" t="s">
        <v>102</v>
      </c>
      <c r="I39" s="77">
        <v>948</v>
      </c>
      <c r="J39" s="77">
        <v>37170</v>
      </c>
      <c r="K39" s="77">
        <v>0</v>
      </c>
      <c r="L39" s="77">
        <v>352.3716</v>
      </c>
      <c r="M39" s="78">
        <v>0</v>
      </c>
      <c r="N39" s="78">
        <v>1.9199999999999998E-2</v>
      </c>
      <c r="O39" s="78">
        <v>2.5000000000000001E-3</v>
      </c>
    </row>
    <row r="40" spans="2:15">
      <c r="B40" t="s">
        <v>349</v>
      </c>
      <c r="C40" t="s">
        <v>350</v>
      </c>
      <c r="D40" t="s">
        <v>100</v>
      </c>
      <c r="E40" t="s">
        <v>123</v>
      </c>
      <c r="F40" t="s">
        <v>351</v>
      </c>
      <c r="G40" t="s">
        <v>342</v>
      </c>
      <c r="H40" t="s">
        <v>102</v>
      </c>
      <c r="I40" s="77">
        <v>30816</v>
      </c>
      <c r="J40" s="77">
        <v>1070</v>
      </c>
      <c r="K40" s="77">
        <v>0</v>
      </c>
      <c r="L40" s="77">
        <v>329.7312</v>
      </c>
      <c r="M40" s="78">
        <v>0</v>
      </c>
      <c r="N40" s="78">
        <v>1.7899999999999999E-2</v>
      </c>
      <c r="O40" s="78">
        <v>2.3999999999999998E-3</v>
      </c>
    </row>
    <row r="41" spans="2:15">
      <c r="B41" t="s">
        <v>352</v>
      </c>
      <c r="C41" t="s">
        <v>353</v>
      </c>
      <c r="D41" t="s">
        <v>100</v>
      </c>
      <c r="E41" t="s">
        <v>123</v>
      </c>
      <c r="F41" t="s">
        <v>354</v>
      </c>
      <c r="G41" t="s">
        <v>342</v>
      </c>
      <c r="H41" t="s">
        <v>102</v>
      </c>
      <c r="I41" s="77">
        <v>1158</v>
      </c>
      <c r="J41" s="77">
        <v>28100</v>
      </c>
      <c r="K41" s="77">
        <v>0</v>
      </c>
      <c r="L41" s="77">
        <v>325.39800000000002</v>
      </c>
      <c r="M41" s="78">
        <v>0</v>
      </c>
      <c r="N41" s="78">
        <v>1.77E-2</v>
      </c>
      <c r="O41" s="78">
        <v>2.3E-3</v>
      </c>
    </row>
    <row r="42" spans="2:15">
      <c r="B42" t="s">
        <v>355</v>
      </c>
      <c r="C42" t="s">
        <v>356</v>
      </c>
      <c r="D42" t="s">
        <v>100</v>
      </c>
      <c r="E42" t="s">
        <v>123</v>
      </c>
      <c r="F42" t="s">
        <v>357</v>
      </c>
      <c r="G42" t="s">
        <v>342</v>
      </c>
      <c r="H42" t="s">
        <v>102</v>
      </c>
      <c r="I42" s="77">
        <v>2178</v>
      </c>
      <c r="J42" s="77">
        <v>23780</v>
      </c>
      <c r="K42" s="77">
        <v>0</v>
      </c>
      <c r="L42" s="77">
        <v>517.92840000000001</v>
      </c>
      <c r="M42" s="78">
        <v>0</v>
      </c>
      <c r="N42" s="78">
        <v>2.8199999999999999E-2</v>
      </c>
      <c r="O42" s="78">
        <v>3.7000000000000002E-3</v>
      </c>
    </row>
    <row r="43" spans="2:15">
      <c r="B43" t="s">
        <v>358</v>
      </c>
      <c r="C43" t="s">
        <v>359</v>
      </c>
      <c r="D43" t="s">
        <v>100</v>
      </c>
      <c r="E43" t="s">
        <v>123</v>
      </c>
      <c r="F43" t="s">
        <v>360</v>
      </c>
      <c r="G43" t="s">
        <v>361</v>
      </c>
      <c r="H43" t="s">
        <v>102</v>
      </c>
      <c r="I43" s="77">
        <v>24446</v>
      </c>
      <c r="J43" s="77">
        <v>3815</v>
      </c>
      <c r="K43" s="77">
        <v>0</v>
      </c>
      <c r="L43" s="77">
        <v>932.61490000000003</v>
      </c>
      <c r="M43" s="78">
        <v>0</v>
      </c>
      <c r="N43" s="78">
        <v>5.0799999999999998E-2</v>
      </c>
      <c r="O43" s="78">
        <v>6.7000000000000002E-3</v>
      </c>
    </row>
    <row r="44" spans="2:15">
      <c r="B44" t="s">
        <v>362</v>
      </c>
      <c r="C44" t="s">
        <v>363</v>
      </c>
      <c r="D44" t="s">
        <v>100</v>
      </c>
      <c r="E44" t="s">
        <v>123</v>
      </c>
      <c r="F44" t="s">
        <v>364</v>
      </c>
      <c r="G44" t="s">
        <v>129</v>
      </c>
      <c r="H44" t="s">
        <v>102</v>
      </c>
      <c r="I44" s="77">
        <v>1543</v>
      </c>
      <c r="J44" s="77">
        <v>72500</v>
      </c>
      <c r="K44" s="77">
        <v>0</v>
      </c>
      <c r="L44" s="77">
        <v>1118.675</v>
      </c>
      <c r="M44" s="78">
        <v>0</v>
      </c>
      <c r="N44" s="78">
        <v>6.0900000000000003E-2</v>
      </c>
      <c r="O44" s="78">
        <v>8.0000000000000002E-3</v>
      </c>
    </row>
    <row r="45" spans="2:15">
      <c r="B45" t="s">
        <v>365</v>
      </c>
      <c r="C45" t="s">
        <v>366</v>
      </c>
      <c r="D45" t="s">
        <v>100</v>
      </c>
      <c r="E45" t="s">
        <v>123</v>
      </c>
      <c r="F45" t="s">
        <v>367</v>
      </c>
      <c r="G45" t="s">
        <v>129</v>
      </c>
      <c r="H45" t="s">
        <v>102</v>
      </c>
      <c r="I45" s="77">
        <v>975</v>
      </c>
      <c r="J45" s="77">
        <v>10530</v>
      </c>
      <c r="K45" s="77">
        <v>0</v>
      </c>
      <c r="L45" s="77">
        <v>102.6675</v>
      </c>
      <c r="M45" s="78">
        <v>0</v>
      </c>
      <c r="N45" s="78">
        <v>5.5999999999999999E-3</v>
      </c>
      <c r="O45" s="78">
        <v>6.9999999999999999E-4</v>
      </c>
    </row>
    <row r="46" spans="2:15">
      <c r="B46" t="s">
        <v>368</v>
      </c>
      <c r="C46" t="s">
        <v>369</v>
      </c>
      <c r="D46" t="s">
        <v>100</v>
      </c>
      <c r="E46" t="s">
        <v>123</v>
      </c>
      <c r="F46" t="s">
        <v>370</v>
      </c>
      <c r="G46" t="s">
        <v>132</v>
      </c>
      <c r="H46" t="s">
        <v>102</v>
      </c>
      <c r="I46" s="77">
        <v>176171</v>
      </c>
      <c r="J46" s="77">
        <v>495</v>
      </c>
      <c r="K46" s="77">
        <v>0</v>
      </c>
      <c r="L46" s="77">
        <v>872.04645000000005</v>
      </c>
      <c r="M46" s="78">
        <v>1E-4</v>
      </c>
      <c r="N46" s="78">
        <v>4.7500000000000001E-2</v>
      </c>
      <c r="O46" s="78">
        <v>6.3E-3</v>
      </c>
    </row>
    <row r="47" spans="2:15">
      <c r="B47" s="79" t="s">
        <v>371</v>
      </c>
      <c r="E47" s="16"/>
      <c r="F47" s="16"/>
      <c r="G47" s="16"/>
      <c r="I47" s="81">
        <v>286582</v>
      </c>
      <c r="K47" s="81">
        <v>4.93248</v>
      </c>
      <c r="L47" s="81">
        <v>3070.9209620000001</v>
      </c>
      <c r="N47" s="80">
        <v>0.1671</v>
      </c>
      <c r="O47" s="80">
        <v>2.2100000000000002E-2</v>
      </c>
    </row>
    <row r="48" spans="2:15">
      <c r="B48" t="s">
        <v>372</v>
      </c>
      <c r="C48" t="s">
        <v>373</v>
      </c>
      <c r="D48" t="s">
        <v>100</v>
      </c>
      <c r="E48" t="s">
        <v>123</v>
      </c>
      <c r="F48" t="s">
        <v>374</v>
      </c>
      <c r="G48" t="s">
        <v>101</v>
      </c>
      <c r="H48" t="s">
        <v>102</v>
      </c>
      <c r="I48" s="77">
        <v>174</v>
      </c>
      <c r="J48" s="77">
        <v>16440</v>
      </c>
      <c r="K48" s="77">
        <v>0</v>
      </c>
      <c r="L48" s="77">
        <v>28.605599999999999</v>
      </c>
      <c r="M48" s="78">
        <v>0</v>
      </c>
      <c r="N48" s="78">
        <v>1.6000000000000001E-3</v>
      </c>
      <c r="O48" s="78">
        <v>2.0000000000000001E-4</v>
      </c>
    </row>
    <row r="49" spans="2:15">
      <c r="B49" t="s">
        <v>375</v>
      </c>
      <c r="C49" t="s">
        <v>376</v>
      </c>
      <c r="D49" t="s">
        <v>100</v>
      </c>
      <c r="E49" t="s">
        <v>123</v>
      </c>
      <c r="F49" t="s">
        <v>377</v>
      </c>
      <c r="G49" t="s">
        <v>378</v>
      </c>
      <c r="H49" t="s">
        <v>102</v>
      </c>
      <c r="I49" s="77">
        <v>2282</v>
      </c>
      <c r="J49" s="77">
        <v>3035</v>
      </c>
      <c r="K49" s="77">
        <v>0</v>
      </c>
      <c r="L49" s="77">
        <v>69.258700000000005</v>
      </c>
      <c r="M49" s="78">
        <v>0</v>
      </c>
      <c r="N49" s="78">
        <v>3.8E-3</v>
      </c>
      <c r="O49" s="78">
        <v>5.0000000000000001E-4</v>
      </c>
    </row>
    <row r="50" spans="2:15">
      <c r="B50" t="s">
        <v>379</v>
      </c>
      <c r="C50" t="s">
        <v>380</v>
      </c>
      <c r="D50" t="s">
        <v>100</v>
      </c>
      <c r="E50" t="s">
        <v>123</v>
      </c>
      <c r="F50" t="s">
        <v>381</v>
      </c>
      <c r="G50" t="s">
        <v>261</v>
      </c>
      <c r="H50" t="s">
        <v>102</v>
      </c>
      <c r="I50" s="77">
        <v>468</v>
      </c>
      <c r="J50" s="77">
        <v>8280</v>
      </c>
      <c r="K50" s="77">
        <v>0</v>
      </c>
      <c r="L50" s="77">
        <v>38.750399999999999</v>
      </c>
      <c r="M50" s="78">
        <v>0</v>
      </c>
      <c r="N50" s="78">
        <v>2.0999999999999999E-3</v>
      </c>
      <c r="O50" s="78">
        <v>2.9999999999999997E-4</v>
      </c>
    </row>
    <row r="51" spans="2:15">
      <c r="B51" t="s">
        <v>382</v>
      </c>
      <c r="C51" t="s">
        <v>383</v>
      </c>
      <c r="D51" t="s">
        <v>100</v>
      </c>
      <c r="E51" t="s">
        <v>123</v>
      </c>
      <c r="F51" t="s">
        <v>384</v>
      </c>
      <c r="G51" t="s">
        <v>261</v>
      </c>
      <c r="H51" t="s">
        <v>102</v>
      </c>
      <c r="I51" s="77">
        <v>700</v>
      </c>
      <c r="J51" s="77">
        <v>29920</v>
      </c>
      <c r="K51" s="77">
        <v>4.93248</v>
      </c>
      <c r="L51" s="77">
        <v>214.37248</v>
      </c>
      <c r="M51" s="78">
        <v>1E-4</v>
      </c>
      <c r="N51" s="78">
        <v>1.17E-2</v>
      </c>
      <c r="O51" s="78">
        <v>1.5E-3</v>
      </c>
    </row>
    <row r="52" spans="2:15">
      <c r="B52" t="s">
        <v>385</v>
      </c>
      <c r="C52" t="s">
        <v>386</v>
      </c>
      <c r="D52" t="s">
        <v>100</v>
      </c>
      <c r="E52" t="s">
        <v>123</v>
      </c>
      <c r="F52" t="s">
        <v>387</v>
      </c>
      <c r="G52" t="s">
        <v>388</v>
      </c>
      <c r="H52" t="s">
        <v>102</v>
      </c>
      <c r="I52" s="77">
        <v>5</v>
      </c>
      <c r="J52" s="77">
        <v>41750</v>
      </c>
      <c r="K52" s="77">
        <v>0</v>
      </c>
      <c r="L52" s="77">
        <v>2.0874999999999999</v>
      </c>
      <c r="M52" s="78">
        <v>0</v>
      </c>
      <c r="N52" s="78">
        <v>1E-4</v>
      </c>
      <c r="O52" s="78">
        <v>0</v>
      </c>
    </row>
    <row r="53" spans="2:15">
      <c r="B53" t="s">
        <v>389</v>
      </c>
      <c r="C53" t="s">
        <v>390</v>
      </c>
      <c r="D53" t="s">
        <v>100</v>
      </c>
      <c r="E53" t="s">
        <v>123</v>
      </c>
      <c r="F53" t="s">
        <v>391</v>
      </c>
      <c r="G53" t="s">
        <v>275</v>
      </c>
      <c r="H53" t="s">
        <v>102</v>
      </c>
      <c r="I53" s="77">
        <v>3525</v>
      </c>
      <c r="J53" s="77">
        <v>5850</v>
      </c>
      <c r="K53" s="77">
        <v>0</v>
      </c>
      <c r="L53" s="77">
        <v>206.21250000000001</v>
      </c>
      <c r="M53" s="78">
        <v>0</v>
      </c>
      <c r="N53" s="78">
        <v>1.12E-2</v>
      </c>
      <c r="O53" s="78">
        <v>1.5E-3</v>
      </c>
    </row>
    <row r="54" spans="2:15">
      <c r="B54" t="s">
        <v>392</v>
      </c>
      <c r="C54" t="s">
        <v>393</v>
      </c>
      <c r="D54" t="s">
        <v>100</v>
      </c>
      <c r="E54" t="s">
        <v>123</v>
      </c>
      <c r="F54" t="s">
        <v>394</v>
      </c>
      <c r="G54" t="s">
        <v>275</v>
      </c>
      <c r="H54" t="s">
        <v>102</v>
      </c>
      <c r="I54" s="77">
        <v>15083</v>
      </c>
      <c r="J54" s="77">
        <v>410</v>
      </c>
      <c r="K54" s="77">
        <v>0</v>
      </c>
      <c r="L54" s="77">
        <v>61.840299999999999</v>
      </c>
      <c r="M54" s="78">
        <v>0</v>
      </c>
      <c r="N54" s="78">
        <v>3.3999999999999998E-3</v>
      </c>
      <c r="O54" s="78">
        <v>4.0000000000000002E-4</v>
      </c>
    </row>
    <row r="55" spans="2:15">
      <c r="B55" t="s">
        <v>395</v>
      </c>
      <c r="C55" t="s">
        <v>396</v>
      </c>
      <c r="D55" t="s">
        <v>100</v>
      </c>
      <c r="E55" t="s">
        <v>123</v>
      </c>
      <c r="F55" t="s">
        <v>397</v>
      </c>
      <c r="G55" t="s">
        <v>275</v>
      </c>
      <c r="H55" t="s">
        <v>102</v>
      </c>
      <c r="I55" s="77">
        <v>1071</v>
      </c>
      <c r="J55" s="77">
        <v>9332</v>
      </c>
      <c r="K55" s="77">
        <v>0</v>
      </c>
      <c r="L55" s="77">
        <v>99.945719999999994</v>
      </c>
      <c r="M55" s="78">
        <v>0</v>
      </c>
      <c r="N55" s="78">
        <v>5.4000000000000003E-3</v>
      </c>
      <c r="O55" s="78">
        <v>6.9999999999999999E-4</v>
      </c>
    </row>
    <row r="56" spans="2:15">
      <c r="B56" t="s">
        <v>398</v>
      </c>
      <c r="C56" t="s">
        <v>399</v>
      </c>
      <c r="D56" t="s">
        <v>100</v>
      </c>
      <c r="E56" t="s">
        <v>123</v>
      </c>
      <c r="F56" t="s">
        <v>400</v>
      </c>
      <c r="G56" t="s">
        <v>286</v>
      </c>
      <c r="H56" t="s">
        <v>102</v>
      </c>
      <c r="I56" s="77">
        <v>200</v>
      </c>
      <c r="J56" s="77">
        <v>19150</v>
      </c>
      <c r="K56" s="77">
        <v>0</v>
      </c>
      <c r="L56" s="77">
        <v>38.299999999999997</v>
      </c>
      <c r="M56" s="78">
        <v>0</v>
      </c>
      <c r="N56" s="78">
        <v>2.0999999999999999E-3</v>
      </c>
      <c r="O56" s="78">
        <v>2.9999999999999997E-4</v>
      </c>
    </row>
    <row r="57" spans="2:15">
      <c r="B57" t="s">
        <v>401</v>
      </c>
      <c r="C57" t="s">
        <v>402</v>
      </c>
      <c r="D57" t="s">
        <v>100</v>
      </c>
      <c r="E57" t="s">
        <v>123</v>
      </c>
      <c r="F57" t="s">
        <v>403</v>
      </c>
      <c r="G57" t="s">
        <v>313</v>
      </c>
      <c r="H57" t="s">
        <v>102</v>
      </c>
      <c r="I57" s="77">
        <v>121336</v>
      </c>
      <c r="J57" s="77">
        <v>150.69999999999999</v>
      </c>
      <c r="K57" s="77">
        <v>0</v>
      </c>
      <c r="L57" s="77">
        <v>182.853352</v>
      </c>
      <c r="M57" s="78">
        <v>0</v>
      </c>
      <c r="N57" s="78">
        <v>0.01</v>
      </c>
      <c r="O57" s="78">
        <v>1.2999999999999999E-3</v>
      </c>
    </row>
    <row r="58" spans="2:15">
      <c r="B58" t="s">
        <v>404</v>
      </c>
      <c r="C58" t="s">
        <v>405</v>
      </c>
      <c r="D58" t="s">
        <v>100</v>
      </c>
      <c r="E58" t="s">
        <v>123</v>
      </c>
      <c r="F58" t="s">
        <v>406</v>
      </c>
      <c r="G58" t="s">
        <v>313</v>
      </c>
      <c r="H58" t="s">
        <v>102</v>
      </c>
      <c r="I58" s="77">
        <v>65084</v>
      </c>
      <c r="J58" s="77">
        <v>299.60000000000002</v>
      </c>
      <c r="K58" s="77">
        <v>0</v>
      </c>
      <c r="L58" s="77">
        <v>194.99166399999999</v>
      </c>
      <c r="M58" s="78">
        <v>1E-4</v>
      </c>
      <c r="N58" s="78">
        <v>1.06E-2</v>
      </c>
      <c r="O58" s="78">
        <v>1.4E-3</v>
      </c>
    </row>
    <row r="59" spans="2:15">
      <c r="B59" t="s">
        <v>407</v>
      </c>
      <c r="C59" t="s">
        <v>408</v>
      </c>
      <c r="D59" t="s">
        <v>100</v>
      </c>
      <c r="E59" t="s">
        <v>123</v>
      </c>
      <c r="F59" t="s">
        <v>409</v>
      </c>
      <c r="G59" t="s">
        <v>410</v>
      </c>
      <c r="H59" t="s">
        <v>102</v>
      </c>
      <c r="I59" s="77">
        <v>1224</v>
      </c>
      <c r="J59" s="77">
        <v>2333</v>
      </c>
      <c r="K59" s="77">
        <v>0</v>
      </c>
      <c r="L59" s="77">
        <v>28.55592</v>
      </c>
      <c r="M59" s="78">
        <v>0</v>
      </c>
      <c r="N59" s="78">
        <v>1.6000000000000001E-3</v>
      </c>
      <c r="O59" s="78">
        <v>2.0000000000000001E-4</v>
      </c>
    </row>
    <row r="60" spans="2:15">
      <c r="B60" t="s">
        <v>411</v>
      </c>
      <c r="C60" t="s">
        <v>412</v>
      </c>
      <c r="D60" t="s">
        <v>100</v>
      </c>
      <c r="E60" t="s">
        <v>123</v>
      </c>
      <c r="F60" t="s">
        <v>413</v>
      </c>
      <c r="G60" t="s">
        <v>410</v>
      </c>
      <c r="H60" t="s">
        <v>102</v>
      </c>
      <c r="I60" s="77">
        <v>2507</v>
      </c>
      <c r="J60" s="77">
        <v>1562</v>
      </c>
      <c r="K60" s="77">
        <v>0</v>
      </c>
      <c r="L60" s="77">
        <v>39.15934</v>
      </c>
      <c r="M60" s="78">
        <v>0</v>
      </c>
      <c r="N60" s="78">
        <v>2.0999999999999999E-3</v>
      </c>
      <c r="O60" s="78">
        <v>2.9999999999999997E-4</v>
      </c>
    </row>
    <row r="61" spans="2:15">
      <c r="B61" t="s">
        <v>414</v>
      </c>
      <c r="C61" t="s">
        <v>415</v>
      </c>
      <c r="D61" t="s">
        <v>100</v>
      </c>
      <c r="E61" t="s">
        <v>123</v>
      </c>
      <c r="F61" t="s">
        <v>416</v>
      </c>
      <c r="G61" t="s">
        <v>410</v>
      </c>
      <c r="H61" t="s">
        <v>102</v>
      </c>
      <c r="I61" s="77">
        <v>37</v>
      </c>
      <c r="J61" s="77">
        <v>26550</v>
      </c>
      <c r="K61" s="77">
        <v>0</v>
      </c>
      <c r="L61" s="77">
        <v>9.8234999999999992</v>
      </c>
      <c r="M61" s="78">
        <v>0</v>
      </c>
      <c r="N61" s="78">
        <v>5.0000000000000001E-4</v>
      </c>
      <c r="O61" s="78">
        <v>1E-4</v>
      </c>
    </row>
    <row r="62" spans="2:15">
      <c r="B62" t="s">
        <v>417</v>
      </c>
      <c r="C62" t="s">
        <v>418</v>
      </c>
      <c r="D62" t="s">
        <v>100</v>
      </c>
      <c r="E62" t="s">
        <v>123</v>
      </c>
      <c r="F62" t="s">
        <v>419</v>
      </c>
      <c r="G62" t="s">
        <v>338</v>
      </c>
      <c r="H62" t="s">
        <v>102</v>
      </c>
      <c r="I62" s="77">
        <v>8012</v>
      </c>
      <c r="J62" s="77">
        <v>1064</v>
      </c>
      <c r="K62" s="77">
        <v>0</v>
      </c>
      <c r="L62" s="77">
        <v>85.247680000000003</v>
      </c>
      <c r="M62" s="78">
        <v>1E-4</v>
      </c>
      <c r="N62" s="78">
        <v>4.5999999999999999E-3</v>
      </c>
      <c r="O62" s="78">
        <v>5.9999999999999995E-4</v>
      </c>
    </row>
    <row r="63" spans="2:15">
      <c r="B63" t="s">
        <v>420</v>
      </c>
      <c r="C63" t="s">
        <v>421</v>
      </c>
      <c r="D63" t="s">
        <v>100</v>
      </c>
      <c r="E63" t="s">
        <v>123</v>
      </c>
      <c r="F63" t="s">
        <v>422</v>
      </c>
      <c r="G63" t="s">
        <v>253</v>
      </c>
      <c r="H63" t="s">
        <v>102</v>
      </c>
      <c r="I63" s="77">
        <v>1361</v>
      </c>
      <c r="J63" s="77">
        <v>5400</v>
      </c>
      <c r="K63" s="77">
        <v>0</v>
      </c>
      <c r="L63" s="77">
        <v>73.494</v>
      </c>
      <c r="M63" s="78">
        <v>0</v>
      </c>
      <c r="N63" s="78">
        <v>4.0000000000000001E-3</v>
      </c>
      <c r="O63" s="78">
        <v>5.0000000000000001E-4</v>
      </c>
    </row>
    <row r="64" spans="2:15">
      <c r="B64" t="s">
        <v>423</v>
      </c>
      <c r="C64" t="s">
        <v>424</v>
      </c>
      <c r="D64" t="s">
        <v>100</v>
      </c>
      <c r="E64" t="s">
        <v>123</v>
      </c>
      <c r="F64" t="s">
        <v>425</v>
      </c>
      <c r="G64" t="s">
        <v>342</v>
      </c>
      <c r="H64" t="s">
        <v>102</v>
      </c>
      <c r="I64" s="77">
        <v>6431</v>
      </c>
      <c r="J64" s="77">
        <v>1700</v>
      </c>
      <c r="K64" s="77">
        <v>0</v>
      </c>
      <c r="L64" s="77">
        <v>109.327</v>
      </c>
      <c r="M64" s="78">
        <v>0</v>
      </c>
      <c r="N64" s="78">
        <v>5.8999999999999999E-3</v>
      </c>
      <c r="O64" s="78">
        <v>8.0000000000000004E-4</v>
      </c>
    </row>
    <row r="65" spans="2:15">
      <c r="B65" t="s">
        <v>426</v>
      </c>
      <c r="C65" t="s">
        <v>427</v>
      </c>
      <c r="D65" t="s">
        <v>100</v>
      </c>
      <c r="E65" t="s">
        <v>123</v>
      </c>
      <c r="F65" t="s">
        <v>428</v>
      </c>
      <c r="G65" t="s">
        <v>342</v>
      </c>
      <c r="H65" t="s">
        <v>102</v>
      </c>
      <c r="I65" s="77">
        <v>9951</v>
      </c>
      <c r="J65" s="77">
        <v>3024</v>
      </c>
      <c r="K65" s="77">
        <v>0</v>
      </c>
      <c r="L65" s="77">
        <v>300.91824000000003</v>
      </c>
      <c r="M65" s="78">
        <v>1E-4</v>
      </c>
      <c r="N65" s="78">
        <v>1.6400000000000001E-2</v>
      </c>
      <c r="O65" s="78">
        <v>2.2000000000000001E-3</v>
      </c>
    </row>
    <row r="66" spans="2:15">
      <c r="B66" t="s">
        <v>429</v>
      </c>
      <c r="C66" t="s">
        <v>430</v>
      </c>
      <c r="D66" t="s">
        <v>100</v>
      </c>
      <c r="E66" t="s">
        <v>123</v>
      </c>
      <c r="F66" t="s">
        <v>431</v>
      </c>
      <c r="G66" t="s">
        <v>342</v>
      </c>
      <c r="H66" t="s">
        <v>102</v>
      </c>
      <c r="I66" s="77">
        <v>1600</v>
      </c>
      <c r="J66" s="77">
        <v>884</v>
      </c>
      <c r="K66" s="77">
        <v>0</v>
      </c>
      <c r="L66" s="77">
        <v>14.144</v>
      </c>
      <c r="M66" s="78">
        <v>0</v>
      </c>
      <c r="N66" s="78">
        <v>8.0000000000000004E-4</v>
      </c>
      <c r="O66" s="78">
        <v>1E-4</v>
      </c>
    </row>
    <row r="67" spans="2:15">
      <c r="B67" t="s">
        <v>432</v>
      </c>
      <c r="C67" t="s">
        <v>433</v>
      </c>
      <c r="D67" t="s">
        <v>100</v>
      </c>
      <c r="E67" t="s">
        <v>123</v>
      </c>
      <c r="F67" t="s">
        <v>434</v>
      </c>
      <c r="G67" t="s">
        <v>435</v>
      </c>
      <c r="H67" t="s">
        <v>102</v>
      </c>
      <c r="I67" s="77">
        <v>2226</v>
      </c>
      <c r="J67" s="77">
        <v>4109</v>
      </c>
      <c r="K67" s="77">
        <v>0</v>
      </c>
      <c r="L67" s="77">
        <v>91.466340000000002</v>
      </c>
      <c r="M67" s="78">
        <v>0</v>
      </c>
      <c r="N67" s="78">
        <v>5.0000000000000001E-3</v>
      </c>
      <c r="O67" s="78">
        <v>6.9999999999999999E-4</v>
      </c>
    </row>
    <row r="68" spans="2:15">
      <c r="B68" t="s">
        <v>436</v>
      </c>
      <c r="C68" t="s">
        <v>437</v>
      </c>
      <c r="D68" t="s">
        <v>100</v>
      </c>
      <c r="E68" t="s">
        <v>123</v>
      </c>
      <c r="F68" t="s">
        <v>438</v>
      </c>
      <c r="G68" t="s">
        <v>439</v>
      </c>
      <c r="H68" t="s">
        <v>102</v>
      </c>
      <c r="I68" s="77">
        <v>309</v>
      </c>
      <c r="J68" s="77">
        <v>24060</v>
      </c>
      <c r="K68" s="77">
        <v>0</v>
      </c>
      <c r="L68" s="77">
        <v>74.345399999999998</v>
      </c>
      <c r="M68" s="78">
        <v>0</v>
      </c>
      <c r="N68" s="78">
        <v>4.0000000000000001E-3</v>
      </c>
      <c r="O68" s="78">
        <v>5.0000000000000001E-4</v>
      </c>
    </row>
    <row r="69" spans="2:15">
      <c r="B69" t="s">
        <v>440</v>
      </c>
      <c r="C69" t="s">
        <v>441</v>
      </c>
      <c r="D69" t="s">
        <v>100</v>
      </c>
      <c r="E69" t="s">
        <v>123</v>
      </c>
      <c r="F69" t="s">
        <v>442</v>
      </c>
      <c r="G69" t="s">
        <v>439</v>
      </c>
      <c r="H69" t="s">
        <v>102</v>
      </c>
      <c r="I69" s="77">
        <v>376</v>
      </c>
      <c r="J69" s="77">
        <v>20210</v>
      </c>
      <c r="K69" s="77">
        <v>0</v>
      </c>
      <c r="L69" s="77">
        <v>75.989599999999996</v>
      </c>
      <c r="M69" s="78">
        <v>0</v>
      </c>
      <c r="N69" s="78">
        <v>4.1000000000000003E-3</v>
      </c>
      <c r="O69" s="78">
        <v>5.0000000000000001E-4</v>
      </c>
    </row>
    <row r="70" spans="2:15">
      <c r="B70" t="s">
        <v>443</v>
      </c>
      <c r="C70" t="s">
        <v>444</v>
      </c>
      <c r="D70" t="s">
        <v>100</v>
      </c>
      <c r="E70" t="s">
        <v>123</v>
      </c>
      <c r="F70" t="s">
        <v>445</v>
      </c>
      <c r="G70" t="s">
        <v>439</v>
      </c>
      <c r="H70" t="s">
        <v>102</v>
      </c>
      <c r="I70" s="77">
        <v>13443</v>
      </c>
      <c r="J70" s="77">
        <v>1709</v>
      </c>
      <c r="K70" s="77">
        <v>0</v>
      </c>
      <c r="L70" s="77">
        <v>229.74087</v>
      </c>
      <c r="M70" s="78">
        <v>0</v>
      </c>
      <c r="N70" s="78">
        <v>1.2500000000000001E-2</v>
      </c>
      <c r="O70" s="78">
        <v>1.6999999999999999E-3</v>
      </c>
    </row>
    <row r="71" spans="2:15">
      <c r="B71" t="s">
        <v>446</v>
      </c>
      <c r="C71" t="s">
        <v>447</v>
      </c>
      <c r="D71" t="s">
        <v>100</v>
      </c>
      <c r="E71" t="s">
        <v>123</v>
      </c>
      <c r="F71" t="s">
        <v>448</v>
      </c>
      <c r="G71" t="s">
        <v>449</v>
      </c>
      <c r="H71" t="s">
        <v>102</v>
      </c>
      <c r="I71" s="77">
        <v>2372</v>
      </c>
      <c r="J71" s="77">
        <v>4651</v>
      </c>
      <c r="K71" s="77">
        <v>0</v>
      </c>
      <c r="L71" s="77">
        <v>110.32172</v>
      </c>
      <c r="M71" s="78">
        <v>0</v>
      </c>
      <c r="N71" s="78">
        <v>6.0000000000000001E-3</v>
      </c>
      <c r="O71" s="78">
        <v>8.0000000000000004E-4</v>
      </c>
    </row>
    <row r="72" spans="2:15">
      <c r="B72" t="s">
        <v>450</v>
      </c>
      <c r="C72" t="s">
        <v>451</v>
      </c>
      <c r="D72" t="s">
        <v>100</v>
      </c>
      <c r="E72" t="s">
        <v>123</v>
      </c>
      <c r="F72" t="s">
        <v>452</v>
      </c>
      <c r="G72" t="s">
        <v>449</v>
      </c>
      <c r="H72" t="s">
        <v>102</v>
      </c>
      <c r="I72" s="77">
        <v>909</v>
      </c>
      <c r="J72" s="77">
        <v>19210</v>
      </c>
      <c r="K72" s="77">
        <v>0</v>
      </c>
      <c r="L72" s="77">
        <v>174.6189</v>
      </c>
      <c r="M72" s="78">
        <v>0</v>
      </c>
      <c r="N72" s="78">
        <v>9.4999999999999998E-3</v>
      </c>
      <c r="O72" s="78">
        <v>1.2999999999999999E-3</v>
      </c>
    </row>
    <row r="73" spans="2:15">
      <c r="B73" t="s">
        <v>453</v>
      </c>
      <c r="C73" t="s">
        <v>454</v>
      </c>
      <c r="D73" t="s">
        <v>100</v>
      </c>
      <c r="E73" t="s">
        <v>123</v>
      </c>
      <c r="F73" t="s">
        <v>455</v>
      </c>
      <c r="G73" t="s">
        <v>449</v>
      </c>
      <c r="H73" t="s">
        <v>102</v>
      </c>
      <c r="I73" s="77">
        <v>1480</v>
      </c>
      <c r="J73" s="77">
        <v>6799</v>
      </c>
      <c r="K73" s="77">
        <v>0</v>
      </c>
      <c r="L73" s="77">
        <v>100.62520000000001</v>
      </c>
      <c r="M73" s="78">
        <v>0</v>
      </c>
      <c r="N73" s="78">
        <v>5.4999999999999997E-3</v>
      </c>
      <c r="O73" s="78">
        <v>6.9999999999999999E-4</v>
      </c>
    </row>
    <row r="74" spans="2:15">
      <c r="B74" t="s">
        <v>456</v>
      </c>
      <c r="C74" t="s">
        <v>457</v>
      </c>
      <c r="D74" t="s">
        <v>100</v>
      </c>
      <c r="E74" t="s">
        <v>123</v>
      </c>
      <c r="F74" t="s">
        <v>458</v>
      </c>
      <c r="G74" t="s">
        <v>449</v>
      </c>
      <c r="H74" t="s">
        <v>102</v>
      </c>
      <c r="I74" s="77">
        <v>525</v>
      </c>
      <c r="J74" s="77">
        <v>24050</v>
      </c>
      <c r="K74" s="77">
        <v>0</v>
      </c>
      <c r="L74" s="77">
        <v>126.2625</v>
      </c>
      <c r="M74" s="78">
        <v>0</v>
      </c>
      <c r="N74" s="78">
        <v>6.8999999999999999E-3</v>
      </c>
      <c r="O74" s="78">
        <v>8.9999999999999998E-4</v>
      </c>
    </row>
    <row r="75" spans="2:15">
      <c r="B75" t="s">
        <v>459</v>
      </c>
      <c r="C75" t="s">
        <v>460</v>
      </c>
      <c r="D75" t="s">
        <v>100</v>
      </c>
      <c r="E75" t="s">
        <v>123</v>
      </c>
      <c r="F75" t="s">
        <v>461</v>
      </c>
      <c r="G75" t="s">
        <v>462</v>
      </c>
      <c r="H75" t="s">
        <v>102</v>
      </c>
      <c r="I75" s="77">
        <v>100</v>
      </c>
      <c r="J75" s="77">
        <v>30260</v>
      </c>
      <c r="K75" s="77">
        <v>0</v>
      </c>
      <c r="L75" s="77">
        <v>30.26</v>
      </c>
      <c r="M75" s="78">
        <v>0</v>
      </c>
      <c r="N75" s="78">
        <v>1.6000000000000001E-3</v>
      </c>
      <c r="O75" s="78">
        <v>2.0000000000000001E-4</v>
      </c>
    </row>
    <row r="76" spans="2:15">
      <c r="B76" t="s">
        <v>463</v>
      </c>
      <c r="C76" t="s">
        <v>464</v>
      </c>
      <c r="D76" t="s">
        <v>100</v>
      </c>
      <c r="E76" t="s">
        <v>123</v>
      </c>
      <c r="F76" t="s">
        <v>465</v>
      </c>
      <c r="G76" t="s">
        <v>466</v>
      </c>
      <c r="H76" t="s">
        <v>102</v>
      </c>
      <c r="I76" s="77">
        <v>9741</v>
      </c>
      <c r="J76" s="77">
        <v>509.6</v>
      </c>
      <c r="K76" s="77">
        <v>0</v>
      </c>
      <c r="L76" s="77">
        <v>49.640135999999998</v>
      </c>
      <c r="M76" s="78">
        <v>0</v>
      </c>
      <c r="N76" s="78">
        <v>2.7000000000000001E-3</v>
      </c>
      <c r="O76" s="78">
        <v>4.0000000000000002E-4</v>
      </c>
    </row>
    <row r="77" spans="2:15">
      <c r="B77" t="s">
        <v>467</v>
      </c>
      <c r="C77" t="s">
        <v>468</v>
      </c>
      <c r="D77" t="s">
        <v>100</v>
      </c>
      <c r="E77" t="s">
        <v>123</v>
      </c>
      <c r="F77" t="s">
        <v>469</v>
      </c>
      <c r="G77" t="s">
        <v>466</v>
      </c>
      <c r="H77" t="s">
        <v>102</v>
      </c>
      <c r="I77" s="77">
        <v>4970</v>
      </c>
      <c r="J77" s="77">
        <v>1320</v>
      </c>
      <c r="K77" s="77">
        <v>0</v>
      </c>
      <c r="L77" s="77">
        <v>65.603999999999999</v>
      </c>
      <c r="M77" s="78">
        <v>0</v>
      </c>
      <c r="N77" s="78">
        <v>3.5999999999999999E-3</v>
      </c>
      <c r="O77" s="78">
        <v>5.0000000000000001E-4</v>
      </c>
    </row>
    <row r="78" spans="2:15">
      <c r="B78" t="s">
        <v>470</v>
      </c>
      <c r="C78" t="s">
        <v>471</v>
      </c>
      <c r="D78" t="s">
        <v>100</v>
      </c>
      <c r="E78" t="s">
        <v>123</v>
      </c>
      <c r="F78" t="s">
        <v>472</v>
      </c>
      <c r="G78" t="s">
        <v>132</v>
      </c>
      <c r="H78" t="s">
        <v>102</v>
      </c>
      <c r="I78" s="77">
        <v>5000</v>
      </c>
      <c r="J78" s="77">
        <v>1416</v>
      </c>
      <c r="K78" s="77">
        <v>0</v>
      </c>
      <c r="L78" s="77">
        <v>70.8</v>
      </c>
      <c r="M78" s="78">
        <v>0</v>
      </c>
      <c r="N78" s="78">
        <v>3.8999999999999998E-3</v>
      </c>
      <c r="O78" s="78">
        <v>5.0000000000000001E-4</v>
      </c>
    </row>
    <row r="79" spans="2:15">
      <c r="B79" t="s">
        <v>473</v>
      </c>
      <c r="C79" t="s">
        <v>474</v>
      </c>
      <c r="D79" t="s">
        <v>100</v>
      </c>
      <c r="E79" t="s">
        <v>123</v>
      </c>
      <c r="F79" t="s">
        <v>475</v>
      </c>
      <c r="G79" t="s">
        <v>132</v>
      </c>
      <c r="H79" t="s">
        <v>102</v>
      </c>
      <c r="I79" s="77">
        <v>4080</v>
      </c>
      <c r="J79" s="77">
        <v>1798</v>
      </c>
      <c r="K79" s="77">
        <v>0</v>
      </c>
      <c r="L79" s="77">
        <v>73.358400000000003</v>
      </c>
      <c r="M79" s="78">
        <v>0</v>
      </c>
      <c r="N79" s="78">
        <v>4.0000000000000001E-3</v>
      </c>
      <c r="O79" s="78">
        <v>5.0000000000000001E-4</v>
      </c>
    </row>
    <row r="80" spans="2:15">
      <c r="B80" s="79" t="s">
        <v>476</v>
      </c>
      <c r="E80" s="16"/>
      <c r="F80" s="16"/>
      <c r="G80" s="16"/>
      <c r="I80" s="81">
        <v>20222.28</v>
      </c>
      <c r="K80" s="81">
        <v>0</v>
      </c>
      <c r="L80" s="81">
        <v>63.871105999999997</v>
      </c>
      <c r="N80" s="80">
        <v>3.5000000000000001E-3</v>
      </c>
      <c r="O80" s="80">
        <v>5.0000000000000001E-4</v>
      </c>
    </row>
    <row r="81" spans="2:15">
      <c r="B81" t="s">
        <v>477</v>
      </c>
      <c r="C81" t="s">
        <v>478</v>
      </c>
      <c r="D81" t="s">
        <v>100</v>
      </c>
      <c r="E81" t="s">
        <v>123</v>
      </c>
      <c r="F81" t="s">
        <v>479</v>
      </c>
      <c r="G81" t="s">
        <v>388</v>
      </c>
      <c r="H81" t="s">
        <v>102</v>
      </c>
      <c r="I81" s="77">
        <v>6000</v>
      </c>
      <c r="J81" s="77">
        <v>145.80000000000001</v>
      </c>
      <c r="K81" s="77">
        <v>0</v>
      </c>
      <c r="L81" s="77">
        <v>8.7479999999999993</v>
      </c>
      <c r="M81" s="78">
        <v>0</v>
      </c>
      <c r="N81" s="78">
        <v>5.0000000000000001E-4</v>
      </c>
      <c r="O81" s="78">
        <v>1E-4</v>
      </c>
    </row>
    <row r="82" spans="2:15">
      <c r="B82" t="s">
        <v>480</v>
      </c>
      <c r="C82" t="s">
        <v>481</v>
      </c>
      <c r="D82" t="s">
        <v>100</v>
      </c>
      <c r="E82" t="s">
        <v>123</v>
      </c>
      <c r="F82" t="s">
        <v>482</v>
      </c>
      <c r="G82" t="s">
        <v>334</v>
      </c>
      <c r="H82" t="s">
        <v>102</v>
      </c>
      <c r="I82" s="77">
        <v>214</v>
      </c>
      <c r="J82" s="77">
        <v>1411</v>
      </c>
      <c r="K82" s="77">
        <v>0</v>
      </c>
      <c r="L82" s="77">
        <v>3.0195400000000001</v>
      </c>
      <c r="M82" s="78">
        <v>0</v>
      </c>
      <c r="N82" s="78">
        <v>2.0000000000000001E-4</v>
      </c>
      <c r="O82" s="78">
        <v>0</v>
      </c>
    </row>
    <row r="83" spans="2:15">
      <c r="B83" t="s">
        <v>483</v>
      </c>
      <c r="C83" t="s">
        <v>484</v>
      </c>
      <c r="D83" t="s">
        <v>100</v>
      </c>
      <c r="E83" t="s">
        <v>123</v>
      </c>
      <c r="F83" t="s">
        <v>485</v>
      </c>
      <c r="G83" t="s">
        <v>342</v>
      </c>
      <c r="H83" t="s">
        <v>102</v>
      </c>
      <c r="I83" s="77">
        <v>2000</v>
      </c>
      <c r="J83" s="77">
        <v>380</v>
      </c>
      <c r="K83" s="77">
        <v>0</v>
      </c>
      <c r="L83" s="77">
        <v>7.6</v>
      </c>
      <c r="M83" s="78">
        <v>0</v>
      </c>
      <c r="N83" s="78">
        <v>4.0000000000000002E-4</v>
      </c>
      <c r="O83" s="78">
        <v>1E-4</v>
      </c>
    </row>
    <row r="84" spans="2:15">
      <c r="B84" t="s">
        <v>486</v>
      </c>
      <c r="C84" t="s">
        <v>487</v>
      </c>
      <c r="D84" t="s">
        <v>100</v>
      </c>
      <c r="E84" t="s">
        <v>123</v>
      </c>
      <c r="F84" t="s">
        <v>488</v>
      </c>
      <c r="G84" t="s">
        <v>462</v>
      </c>
      <c r="H84" t="s">
        <v>102</v>
      </c>
      <c r="I84" s="77">
        <v>9508.2800000000007</v>
      </c>
      <c r="J84" s="77">
        <v>345</v>
      </c>
      <c r="K84" s="77">
        <v>0</v>
      </c>
      <c r="L84" s="77">
        <v>32.803566000000004</v>
      </c>
      <c r="M84" s="78">
        <v>0</v>
      </c>
      <c r="N84" s="78">
        <v>1.8E-3</v>
      </c>
      <c r="O84" s="78">
        <v>2.0000000000000001E-4</v>
      </c>
    </row>
    <row r="85" spans="2:15">
      <c r="B85" t="s">
        <v>489</v>
      </c>
      <c r="C85" t="s">
        <v>490</v>
      </c>
      <c r="D85" t="s">
        <v>100</v>
      </c>
      <c r="E85" t="s">
        <v>123</v>
      </c>
      <c r="F85" t="s">
        <v>491</v>
      </c>
      <c r="G85" t="s">
        <v>129</v>
      </c>
      <c r="H85" t="s">
        <v>102</v>
      </c>
      <c r="I85" s="77">
        <v>2500</v>
      </c>
      <c r="J85" s="77">
        <v>468</v>
      </c>
      <c r="K85" s="77">
        <v>0</v>
      </c>
      <c r="L85" s="77">
        <v>11.7</v>
      </c>
      <c r="M85" s="78">
        <v>0</v>
      </c>
      <c r="N85" s="78">
        <v>5.9999999999999995E-4</v>
      </c>
      <c r="O85" s="78">
        <v>1E-4</v>
      </c>
    </row>
    <row r="86" spans="2:15">
      <c r="B86" s="79" t="s">
        <v>492</v>
      </c>
      <c r="E86" s="16"/>
      <c r="F86" s="16"/>
      <c r="G86" s="16"/>
      <c r="I86" s="81">
        <v>0</v>
      </c>
      <c r="K86" s="81">
        <v>0</v>
      </c>
      <c r="L86" s="81">
        <v>0</v>
      </c>
      <c r="N86" s="80">
        <v>0</v>
      </c>
      <c r="O86" s="80">
        <v>0</v>
      </c>
    </row>
    <row r="87" spans="2:15">
      <c r="B87" t="s">
        <v>212</v>
      </c>
      <c r="C87" t="s">
        <v>212</v>
      </c>
      <c r="E87" s="16"/>
      <c r="F87" s="16"/>
      <c r="G87" t="s">
        <v>212</v>
      </c>
      <c r="H87" t="s">
        <v>212</v>
      </c>
      <c r="I87" s="77">
        <v>0</v>
      </c>
      <c r="J87" s="77">
        <v>0</v>
      </c>
      <c r="L87" s="77">
        <v>0</v>
      </c>
      <c r="M87" s="78">
        <v>0</v>
      </c>
      <c r="N87" s="78">
        <v>0</v>
      </c>
      <c r="O87" s="78">
        <v>0</v>
      </c>
    </row>
    <row r="88" spans="2:15">
      <c r="B88" s="79" t="s">
        <v>217</v>
      </c>
      <c r="E88" s="16"/>
      <c r="F88" s="16"/>
      <c r="G88" s="16"/>
      <c r="I88" s="81">
        <v>0</v>
      </c>
      <c r="K88" s="81">
        <v>0</v>
      </c>
      <c r="L88" s="81">
        <v>0</v>
      </c>
      <c r="N88" s="80">
        <v>0</v>
      </c>
      <c r="O88" s="80">
        <v>0</v>
      </c>
    </row>
    <row r="89" spans="2:15">
      <c r="B89" s="79" t="s">
        <v>248</v>
      </c>
      <c r="E89" s="16"/>
      <c r="F89" s="16"/>
      <c r="G89" s="16"/>
      <c r="I89" s="81">
        <v>0</v>
      </c>
      <c r="K89" s="81">
        <v>0</v>
      </c>
      <c r="L89" s="81">
        <v>0</v>
      </c>
      <c r="N89" s="80">
        <v>0</v>
      </c>
      <c r="O89" s="80">
        <v>0</v>
      </c>
    </row>
    <row r="90" spans="2:15">
      <c r="B90" t="s">
        <v>212</v>
      </c>
      <c r="C90" t="s">
        <v>212</v>
      </c>
      <c r="E90" s="16"/>
      <c r="F90" s="16"/>
      <c r="G90" t="s">
        <v>212</v>
      </c>
      <c r="H90" t="s">
        <v>212</v>
      </c>
      <c r="I90" s="77">
        <v>0</v>
      </c>
      <c r="J90" s="77">
        <v>0</v>
      </c>
      <c r="L90" s="77">
        <v>0</v>
      </c>
      <c r="M90" s="78">
        <v>0</v>
      </c>
      <c r="N90" s="78">
        <v>0</v>
      </c>
      <c r="O90" s="78">
        <v>0</v>
      </c>
    </row>
    <row r="91" spans="2:15">
      <c r="B91" s="79" t="s">
        <v>249</v>
      </c>
      <c r="E91" s="16"/>
      <c r="F91" s="16"/>
      <c r="G91" s="16"/>
      <c r="I91" s="81">
        <v>0</v>
      </c>
      <c r="K91" s="81">
        <v>0</v>
      </c>
      <c r="L91" s="81">
        <v>0</v>
      </c>
      <c r="N91" s="80">
        <v>0</v>
      </c>
      <c r="O91" s="80">
        <v>0</v>
      </c>
    </row>
    <row r="92" spans="2:15">
      <c r="B92" t="s">
        <v>212</v>
      </c>
      <c r="C92" t="s">
        <v>212</v>
      </c>
      <c r="E92" s="16"/>
      <c r="F92" s="16"/>
      <c r="G92" t="s">
        <v>212</v>
      </c>
      <c r="H92" t="s">
        <v>212</v>
      </c>
      <c r="I92" s="77">
        <v>0</v>
      </c>
      <c r="J92" s="77">
        <v>0</v>
      </c>
      <c r="L92" s="77">
        <v>0</v>
      </c>
      <c r="M92" s="78">
        <v>0</v>
      </c>
      <c r="N92" s="78">
        <v>0</v>
      </c>
      <c r="O92" s="78">
        <v>0</v>
      </c>
    </row>
    <row r="93" spans="2:15">
      <c r="B93" t="s">
        <v>219</v>
      </c>
      <c r="E93" s="16"/>
      <c r="F93" s="16"/>
      <c r="G93" s="16"/>
    </row>
    <row r="94" spans="2:15">
      <c r="B94" t="s">
        <v>242</v>
      </c>
      <c r="E94" s="16"/>
      <c r="F94" s="16"/>
      <c r="G94" s="16"/>
    </row>
    <row r="95" spans="2:15">
      <c r="B95" t="s">
        <v>243</v>
      </c>
      <c r="E95" s="16"/>
      <c r="F95" s="16"/>
      <c r="G95" s="16"/>
    </row>
    <row r="96" spans="2:15">
      <c r="B96" t="s">
        <v>244</v>
      </c>
      <c r="E96" s="16"/>
      <c r="F96" s="16"/>
      <c r="G96" s="16"/>
    </row>
    <row r="97" spans="2:7">
      <c r="B97" t="s">
        <v>245</v>
      </c>
      <c r="E97" s="16"/>
      <c r="F97" s="16"/>
      <c r="G97" s="16"/>
    </row>
    <row r="98" spans="2:7">
      <c r="E98" s="16"/>
      <c r="F98" s="16"/>
      <c r="G98" s="16"/>
    </row>
    <row r="99" spans="2:7">
      <c r="E99" s="16"/>
      <c r="F99" s="16"/>
      <c r="G99" s="16"/>
    </row>
    <row r="100" spans="2:7"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2600399.56</v>
      </c>
      <c r="I11" s="7"/>
      <c r="J11" s="75">
        <v>21.31607</v>
      </c>
      <c r="K11" s="75">
        <v>108205.29666655</v>
      </c>
      <c r="L11" s="7"/>
      <c r="M11" s="76">
        <v>1</v>
      </c>
      <c r="N11" s="76">
        <v>0.77859999999999996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2568544.56</v>
      </c>
      <c r="J12" s="81">
        <v>0</v>
      </c>
      <c r="K12" s="81">
        <v>83225.279715800003</v>
      </c>
      <c r="M12" s="80">
        <v>0.76910000000000001</v>
      </c>
      <c r="N12" s="80">
        <v>0.5988</v>
      </c>
    </row>
    <row r="13" spans="2:63">
      <c r="B13" s="79" t="s">
        <v>493</v>
      </c>
      <c r="D13" s="16"/>
      <c r="E13" s="16"/>
      <c r="F13" s="16"/>
      <c r="G13" s="16"/>
      <c r="H13" s="81">
        <v>1008349</v>
      </c>
      <c r="J13" s="81">
        <v>0</v>
      </c>
      <c r="K13" s="81">
        <v>22611.289049999999</v>
      </c>
      <c r="M13" s="80">
        <v>0.20899999999999999</v>
      </c>
      <c r="N13" s="80">
        <v>0.16270000000000001</v>
      </c>
    </row>
    <row r="14" spans="2:63">
      <c r="B14" t="s">
        <v>494</v>
      </c>
      <c r="C14" t="s">
        <v>495</v>
      </c>
      <c r="D14" t="s">
        <v>100</v>
      </c>
      <c r="E14" t="s">
        <v>496</v>
      </c>
      <c r="F14" t="s">
        <v>497</v>
      </c>
      <c r="G14" t="s">
        <v>102</v>
      </c>
      <c r="H14" s="77">
        <v>161000</v>
      </c>
      <c r="I14" s="77">
        <v>1855</v>
      </c>
      <c r="J14" s="77">
        <v>0</v>
      </c>
      <c r="K14" s="77">
        <v>2986.55</v>
      </c>
      <c r="L14" s="78">
        <v>8.0000000000000004E-4</v>
      </c>
      <c r="M14" s="78">
        <v>2.76E-2</v>
      </c>
      <c r="N14" s="78">
        <v>2.1499999999999998E-2</v>
      </c>
    </row>
    <row r="15" spans="2:63">
      <c r="B15" t="s">
        <v>498</v>
      </c>
      <c r="C15" t="s">
        <v>499</v>
      </c>
      <c r="D15" t="s">
        <v>100</v>
      </c>
      <c r="E15" t="s">
        <v>496</v>
      </c>
      <c r="F15" t="s">
        <v>497</v>
      </c>
      <c r="G15" t="s">
        <v>102</v>
      </c>
      <c r="H15" s="77">
        <v>23849</v>
      </c>
      <c r="I15" s="77">
        <v>1845</v>
      </c>
      <c r="J15" s="77">
        <v>0</v>
      </c>
      <c r="K15" s="77">
        <v>440.01405</v>
      </c>
      <c r="L15" s="78">
        <v>2.9999999999999997E-4</v>
      </c>
      <c r="M15" s="78">
        <v>4.1000000000000003E-3</v>
      </c>
      <c r="N15" s="78">
        <v>3.2000000000000002E-3</v>
      </c>
    </row>
    <row r="16" spans="2:63">
      <c r="B16" t="s">
        <v>500</v>
      </c>
      <c r="C16" t="s">
        <v>501</v>
      </c>
      <c r="D16" t="s">
        <v>100</v>
      </c>
      <c r="E16" t="s">
        <v>502</v>
      </c>
      <c r="F16" t="s">
        <v>497</v>
      </c>
      <c r="G16" t="s">
        <v>102</v>
      </c>
      <c r="H16" s="77">
        <v>87000</v>
      </c>
      <c r="I16" s="77">
        <v>2916</v>
      </c>
      <c r="J16" s="77">
        <v>0</v>
      </c>
      <c r="K16" s="77">
        <v>2536.92</v>
      </c>
      <c r="L16" s="78">
        <v>1.6000000000000001E-3</v>
      </c>
      <c r="M16" s="78">
        <v>2.3400000000000001E-2</v>
      </c>
      <c r="N16" s="78">
        <v>1.83E-2</v>
      </c>
    </row>
    <row r="17" spans="2:14">
      <c r="B17" t="s">
        <v>503</v>
      </c>
      <c r="C17" t="s">
        <v>504</v>
      </c>
      <c r="D17" t="s">
        <v>100</v>
      </c>
      <c r="E17" t="s">
        <v>505</v>
      </c>
      <c r="F17" t="s">
        <v>497</v>
      </c>
      <c r="G17" t="s">
        <v>102</v>
      </c>
      <c r="H17" s="77">
        <v>323300</v>
      </c>
      <c r="I17" s="77">
        <v>1860</v>
      </c>
      <c r="J17" s="77">
        <v>0</v>
      </c>
      <c r="K17" s="77">
        <v>6013.38</v>
      </c>
      <c r="L17" s="78">
        <v>6.9999999999999999E-4</v>
      </c>
      <c r="M17" s="78">
        <v>5.5599999999999997E-2</v>
      </c>
      <c r="N17" s="78">
        <v>4.3299999999999998E-2</v>
      </c>
    </row>
    <row r="18" spans="2:14">
      <c r="B18" t="s">
        <v>506</v>
      </c>
      <c r="C18" t="s">
        <v>507</v>
      </c>
      <c r="D18" t="s">
        <v>100</v>
      </c>
      <c r="E18" t="s">
        <v>505</v>
      </c>
      <c r="F18" t="s">
        <v>497</v>
      </c>
      <c r="G18" t="s">
        <v>102</v>
      </c>
      <c r="H18" s="77">
        <v>26500</v>
      </c>
      <c r="I18" s="77">
        <v>1841</v>
      </c>
      <c r="J18" s="77">
        <v>0</v>
      </c>
      <c r="K18" s="77">
        <v>487.86500000000001</v>
      </c>
      <c r="L18" s="78">
        <v>1E-4</v>
      </c>
      <c r="M18" s="78">
        <v>4.4999999999999997E-3</v>
      </c>
      <c r="N18" s="78">
        <v>3.5000000000000001E-3</v>
      </c>
    </row>
    <row r="19" spans="2:14">
      <c r="B19" t="s">
        <v>508</v>
      </c>
      <c r="C19" t="s">
        <v>509</v>
      </c>
      <c r="D19" t="s">
        <v>100</v>
      </c>
      <c r="E19" t="s">
        <v>505</v>
      </c>
      <c r="F19" t="s">
        <v>497</v>
      </c>
      <c r="G19" t="s">
        <v>102</v>
      </c>
      <c r="H19" s="77">
        <v>58000</v>
      </c>
      <c r="I19" s="77">
        <v>1833</v>
      </c>
      <c r="J19" s="77">
        <v>0</v>
      </c>
      <c r="K19" s="77">
        <v>1063.1400000000001</v>
      </c>
      <c r="L19" s="78">
        <v>1E-4</v>
      </c>
      <c r="M19" s="78">
        <v>9.7999999999999997E-3</v>
      </c>
      <c r="N19" s="78">
        <v>7.6E-3</v>
      </c>
    </row>
    <row r="20" spans="2:14">
      <c r="B20" t="s">
        <v>510</v>
      </c>
      <c r="C20" t="s">
        <v>511</v>
      </c>
      <c r="D20" t="s">
        <v>100</v>
      </c>
      <c r="E20" t="s">
        <v>512</v>
      </c>
      <c r="F20" t="s">
        <v>497</v>
      </c>
      <c r="G20" t="s">
        <v>102</v>
      </c>
      <c r="H20" s="77">
        <v>310000</v>
      </c>
      <c r="I20" s="77">
        <v>1848</v>
      </c>
      <c r="J20" s="77">
        <v>0</v>
      </c>
      <c r="K20" s="77">
        <v>5728.8</v>
      </c>
      <c r="L20" s="78">
        <v>8.0000000000000004E-4</v>
      </c>
      <c r="M20" s="78">
        <v>5.2900000000000003E-2</v>
      </c>
      <c r="N20" s="78">
        <v>4.1200000000000001E-2</v>
      </c>
    </row>
    <row r="21" spans="2:14">
      <c r="B21" t="s">
        <v>513</v>
      </c>
      <c r="C21" t="s">
        <v>514</v>
      </c>
      <c r="D21" t="s">
        <v>100</v>
      </c>
      <c r="E21" t="s">
        <v>515</v>
      </c>
      <c r="F21" t="s">
        <v>497</v>
      </c>
      <c r="G21" t="s">
        <v>102</v>
      </c>
      <c r="H21" s="77">
        <v>4900</v>
      </c>
      <c r="I21" s="77">
        <v>18500</v>
      </c>
      <c r="J21" s="77">
        <v>0</v>
      </c>
      <c r="K21" s="77">
        <v>906.5</v>
      </c>
      <c r="L21" s="78">
        <v>1E-4</v>
      </c>
      <c r="M21" s="78">
        <v>8.3999999999999995E-3</v>
      </c>
      <c r="N21" s="78">
        <v>6.4999999999999997E-3</v>
      </c>
    </row>
    <row r="22" spans="2:14">
      <c r="B22" t="s">
        <v>516</v>
      </c>
      <c r="C22" t="s">
        <v>517</v>
      </c>
      <c r="D22" t="s">
        <v>100</v>
      </c>
      <c r="E22" t="s">
        <v>515</v>
      </c>
      <c r="F22" t="s">
        <v>497</v>
      </c>
      <c r="G22" t="s">
        <v>102</v>
      </c>
      <c r="H22" s="77">
        <v>13800</v>
      </c>
      <c r="I22" s="77">
        <v>17740</v>
      </c>
      <c r="J22" s="77">
        <v>0</v>
      </c>
      <c r="K22" s="77">
        <v>2448.12</v>
      </c>
      <c r="L22" s="78">
        <v>4.0000000000000002E-4</v>
      </c>
      <c r="M22" s="78">
        <v>2.2599999999999999E-2</v>
      </c>
      <c r="N22" s="78">
        <v>1.7600000000000001E-2</v>
      </c>
    </row>
    <row r="23" spans="2:14">
      <c r="B23" s="79" t="s">
        <v>518</v>
      </c>
      <c r="D23" s="16"/>
      <c r="E23" s="16"/>
      <c r="F23" s="16"/>
      <c r="G23" s="16"/>
      <c r="H23" s="81">
        <v>1560195.56</v>
      </c>
      <c r="J23" s="81">
        <v>0</v>
      </c>
      <c r="K23" s="81">
        <v>60613.990665800004</v>
      </c>
      <c r="M23" s="80">
        <v>0.56020000000000003</v>
      </c>
      <c r="N23" s="80">
        <v>0.43609999999999999</v>
      </c>
    </row>
    <row r="24" spans="2:14">
      <c r="B24" t="s">
        <v>519</v>
      </c>
      <c r="C24" t="s">
        <v>520</v>
      </c>
      <c r="D24" t="s">
        <v>100</v>
      </c>
      <c r="E24" t="s">
        <v>521</v>
      </c>
      <c r="F24" t="s">
        <v>497</v>
      </c>
      <c r="G24" t="s">
        <v>102</v>
      </c>
      <c r="H24" s="77">
        <v>652</v>
      </c>
      <c r="I24" s="77">
        <v>337600</v>
      </c>
      <c r="J24" s="77">
        <v>0</v>
      </c>
      <c r="K24" s="77">
        <v>2201.152</v>
      </c>
      <c r="L24" s="78">
        <v>4.7000000000000002E-3</v>
      </c>
      <c r="M24" s="78">
        <v>2.0299999999999999E-2</v>
      </c>
      <c r="N24" s="78">
        <v>1.5800000000000002E-2</v>
      </c>
    </row>
    <row r="25" spans="2:14">
      <c r="B25" t="s">
        <v>522</v>
      </c>
      <c r="C25" t="s">
        <v>523</v>
      </c>
      <c r="D25" t="s">
        <v>100</v>
      </c>
      <c r="E25" t="s">
        <v>496</v>
      </c>
      <c r="F25" t="s">
        <v>497</v>
      </c>
      <c r="G25" t="s">
        <v>102</v>
      </c>
      <c r="H25" s="77">
        <v>10500</v>
      </c>
      <c r="I25" s="77">
        <v>14870</v>
      </c>
      <c r="J25" s="77">
        <v>0</v>
      </c>
      <c r="K25" s="77">
        <v>1561.35</v>
      </c>
      <c r="L25" s="78">
        <v>8.9999999999999998E-4</v>
      </c>
      <c r="M25" s="78">
        <v>1.44E-2</v>
      </c>
      <c r="N25" s="78">
        <v>1.12E-2</v>
      </c>
    </row>
    <row r="26" spans="2:14">
      <c r="B26" t="s">
        <v>524</v>
      </c>
      <c r="C26" t="s">
        <v>525</v>
      </c>
      <c r="D26" t="s">
        <v>100</v>
      </c>
      <c r="E26" t="s">
        <v>496</v>
      </c>
      <c r="F26" t="s">
        <v>497</v>
      </c>
      <c r="G26" t="s">
        <v>102</v>
      </c>
      <c r="H26" s="77">
        <v>43000</v>
      </c>
      <c r="I26" s="77">
        <v>1990</v>
      </c>
      <c r="J26" s="77">
        <v>0</v>
      </c>
      <c r="K26" s="77">
        <v>855.7</v>
      </c>
      <c r="L26" s="78">
        <v>1E-4</v>
      </c>
      <c r="M26" s="78">
        <v>7.9000000000000008E-3</v>
      </c>
      <c r="N26" s="78">
        <v>6.1999999999999998E-3</v>
      </c>
    </row>
    <row r="27" spans="2:14">
      <c r="B27" t="s">
        <v>526</v>
      </c>
      <c r="C27" t="s">
        <v>527</v>
      </c>
      <c r="D27" t="s">
        <v>100</v>
      </c>
      <c r="E27" t="s">
        <v>496</v>
      </c>
      <c r="F27" t="s">
        <v>497</v>
      </c>
      <c r="G27" t="s">
        <v>102</v>
      </c>
      <c r="H27" s="77">
        <v>173736</v>
      </c>
      <c r="I27" s="77">
        <v>4704</v>
      </c>
      <c r="J27" s="77">
        <v>0</v>
      </c>
      <c r="K27" s="77">
        <v>8172.54144</v>
      </c>
      <c r="L27" s="78">
        <v>1.4E-3</v>
      </c>
      <c r="M27" s="78">
        <v>7.5499999999999998E-2</v>
      </c>
      <c r="N27" s="78">
        <v>5.8799999999999998E-2</v>
      </c>
    </row>
    <row r="28" spans="2:14">
      <c r="B28" t="s">
        <v>528</v>
      </c>
      <c r="C28" t="s">
        <v>529</v>
      </c>
      <c r="D28" t="s">
        <v>100</v>
      </c>
      <c r="E28" t="s">
        <v>496</v>
      </c>
      <c r="F28" t="s">
        <v>497</v>
      </c>
      <c r="G28" t="s">
        <v>102</v>
      </c>
      <c r="H28" s="77">
        <v>3400</v>
      </c>
      <c r="I28" s="77">
        <v>14930</v>
      </c>
      <c r="J28" s="77">
        <v>0</v>
      </c>
      <c r="K28" s="77">
        <v>507.62</v>
      </c>
      <c r="L28" s="78">
        <v>4.0000000000000002E-4</v>
      </c>
      <c r="M28" s="78">
        <v>4.7000000000000002E-3</v>
      </c>
      <c r="N28" s="78">
        <v>3.7000000000000002E-3</v>
      </c>
    </row>
    <row r="29" spans="2:14">
      <c r="B29" t="s">
        <v>530</v>
      </c>
      <c r="C29" t="s">
        <v>531</v>
      </c>
      <c r="D29" t="s">
        <v>100</v>
      </c>
      <c r="E29" t="s">
        <v>496</v>
      </c>
      <c r="F29" t="s">
        <v>497</v>
      </c>
      <c r="G29" t="s">
        <v>102</v>
      </c>
      <c r="H29" s="77">
        <v>32827</v>
      </c>
      <c r="I29" s="77">
        <v>2450</v>
      </c>
      <c r="J29" s="77">
        <v>0</v>
      </c>
      <c r="K29" s="77">
        <v>804.26149999999996</v>
      </c>
      <c r="L29" s="78">
        <v>1.1999999999999999E-3</v>
      </c>
      <c r="M29" s="78">
        <v>7.4000000000000003E-3</v>
      </c>
      <c r="N29" s="78">
        <v>5.7999999999999996E-3</v>
      </c>
    </row>
    <row r="30" spans="2:14">
      <c r="B30" t="s">
        <v>532</v>
      </c>
      <c r="C30" t="s">
        <v>533</v>
      </c>
      <c r="D30" t="s">
        <v>100</v>
      </c>
      <c r="E30" t="s">
        <v>502</v>
      </c>
      <c r="F30" t="s">
        <v>497</v>
      </c>
      <c r="G30" t="s">
        <v>102</v>
      </c>
      <c r="H30" s="77">
        <v>83000</v>
      </c>
      <c r="I30" s="77">
        <v>6185</v>
      </c>
      <c r="J30" s="77">
        <v>0</v>
      </c>
      <c r="K30" s="77">
        <v>5133.55</v>
      </c>
      <c r="L30" s="78">
        <v>2.7000000000000001E-3</v>
      </c>
      <c r="M30" s="78">
        <v>4.7399999999999998E-2</v>
      </c>
      <c r="N30" s="78">
        <v>3.6900000000000002E-2</v>
      </c>
    </row>
    <row r="31" spans="2:14">
      <c r="B31" t="s">
        <v>534</v>
      </c>
      <c r="C31" t="s">
        <v>535</v>
      </c>
      <c r="D31" t="s">
        <v>100</v>
      </c>
      <c r="E31" t="s">
        <v>502</v>
      </c>
      <c r="F31" t="s">
        <v>497</v>
      </c>
      <c r="G31" t="s">
        <v>102</v>
      </c>
      <c r="H31" s="77">
        <v>11275</v>
      </c>
      <c r="I31" s="77">
        <v>6944</v>
      </c>
      <c r="J31" s="77">
        <v>0</v>
      </c>
      <c r="K31" s="77">
        <v>782.93600000000004</v>
      </c>
      <c r="L31" s="78">
        <v>2.8E-3</v>
      </c>
      <c r="M31" s="78">
        <v>7.1999999999999998E-3</v>
      </c>
      <c r="N31" s="78">
        <v>5.5999999999999999E-3</v>
      </c>
    </row>
    <row r="32" spans="2:14">
      <c r="B32" t="s">
        <v>536</v>
      </c>
      <c r="C32" t="s">
        <v>537</v>
      </c>
      <c r="D32" t="s">
        <v>100</v>
      </c>
      <c r="E32" t="s">
        <v>502</v>
      </c>
      <c r="F32" t="s">
        <v>497</v>
      </c>
      <c r="G32" t="s">
        <v>102</v>
      </c>
      <c r="H32" s="77">
        <v>37118</v>
      </c>
      <c r="I32" s="77">
        <v>4558</v>
      </c>
      <c r="J32" s="77">
        <v>0</v>
      </c>
      <c r="K32" s="77">
        <v>1691.83844</v>
      </c>
      <c r="L32" s="78">
        <v>5.8999999999999999E-3</v>
      </c>
      <c r="M32" s="78">
        <v>1.5599999999999999E-2</v>
      </c>
      <c r="N32" s="78">
        <v>1.2200000000000001E-2</v>
      </c>
    </row>
    <row r="33" spans="2:14">
      <c r="B33" t="s">
        <v>538</v>
      </c>
      <c r="C33" t="s">
        <v>539</v>
      </c>
      <c r="D33" t="s">
        <v>100</v>
      </c>
      <c r="E33" t="s">
        <v>502</v>
      </c>
      <c r="F33" t="s">
        <v>497</v>
      </c>
      <c r="G33" t="s">
        <v>102</v>
      </c>
      <c r="H33" s="77">
        <v>31033.33</v>
      </c>
      <c r="I33" s="77">
        <v>6762</v>
      </c>
      <c r="J33" s="77">
        <v>0</v>
      </c>
      <c r="K33" s="77">
        <v>2098.4737746000001</v>
      </c>
      <c r="L33" s="78">
        <v>2.3E-3</v>
      </c>
      <c r="M33" s="78">
        <v>1.9400000000000001E-2</v>
      </c>
      <c r="N33" s="78">
        <v>1.5100000000000001E-2</v>
      </c>
    </row>
    <row r="34" spans="2:14">
      <c r="B34" t="s">
        <v>540</v>
      </c>
      <c r="C34" t="s">
        <v>541</v>
      </c>
      <c r="D34" t="s">
        <v>100</v>
      </c>
      <c r="E34" t="s">
        <v>502</v>
      </c>
      <c r="F34" t="s">
        <v>497</v>
      </c>
      <c r="G34" t="s">
        <v>102</v>
      </c>
      <c r="H34" s="77">
        <v>49400</v>
      </c>
      <c r="I34" s="77">
        <v>3417</v>
      </c>
      <c r="J34" s="77">
        <v>0</v>
      </c>
      <c r="K34" s="77">
        <v>1687.998</v>
      </c>
      <c r="L34" s="78">
        <v>5.7999999999999996E-3</v>
      </c>
      <c r="M34" s="78">
        <v>1.5599999999999999E-2</v>
      </c>
      <c r="N34" s="78">
        <v>1.21E-2</v>
      </c>
    </row>
    <row r="35" spans="2:14">
      <c r="B35" t="s">
        <v>542</v>
      </c>
      <c r="C35" t="s">
        <v>543</v>
      </c>
      <c r="D35" t="s">
        <v>100</v>
      </c>
      <c r="E35" t="s">
        <v>502</v>
      </c>
      <c r="F35" t="s">
        <v>497</v>
      </c>
      <c r="G35" t="s">
        <v>102</v>
      </c>
      <c r="H35" s="77">
        <v>12000</v>
      </c>
      <c r="I35" s="77">
        <v>4036</v>
      </c>
      <c r="J35" s="77">
        <v>0</v>
      </c>
      <c r="K35" s="77">
        <v>484.32</v>
      </c>
      <c r="L35" s="78">
        <v>1.6999999999999999E-3</v>
      </c>
      <c r="M35" s="78">
        <v>4.4999999999999997E-3</v>
      </c>
      <c r="N35" s="78">
        <v>3.5000000000000001E-3</v>
      </c>
    </row>
    <row r="36" spans="2:14">
      <c r="B36" t="s">
        <v>544</v>
      </c>
      <c r="C36" t="s">
        <v>545</v>
      </c>
      <c r="D36" t="s">
        <v>100</v>
      </c>
      <c r="E36" t="s">
        <v>502</v>
      </c>
      <c r="F36" t="s">
        <v>497</v>
      </c>
      <c r="G36" t="s">
        <v>102</v>
      </c>
      <c r="H36" s="77">
        <v>8600</v>
      </c>
      <c r="I36" s="77">
        <v>7357</v>
      </c>
      <c r="J36" s="77">
        <v>0</v>
      </c>
      <c r="K36" s="77">
        <v>632.702</v>
      </c>
      <c r="L36" s="78">
        <v>1E-4</v>
      </c>
      <c r="M36" s="78">
        <v>5.7999999999999996E-3</v>
      </c>
      <c r="N36" s="78">
        <v>4.5999999999999999E-3</v>
      </c>
    </row>
    <row r="37" spans="2:14">
      <c r="B37" t="s">
        <v>546</v>
      </c>
      <c r="C37" t="s">
        <v>547</v>
      </c>
      <c r="D37" t="s">
        <v>100</v>
      </c>
      <c r="E37" t="s">
        <v>548</v>
      </c>
      <c r="F37" t="s">
        <v>497</v>
      </c>
      <c r="G37" t="s">
        <v>102</v>
      </c>
      <c r="H37" s="77">
        <v>9000</v>
      </c>
      <c r="I37" s="77">
        <v>8472</v>
      </c>
      <c r="J37" s="77">
        <v>0</v>
      </c>
      <c r="K37" s="77">
        <v>762.48</v>
      </c>
      <c r="L37" s="78">
        <v>2.0000000000000001E-4</v>
      </c>
      <c r="M37" s="78">
        <v>7.0000000000000001E-3</v>
      </c>
      <c r="N37" s="78">
        <v>5.4999999999999997E-3</v>
      </c>
    </row>
    <row r="38" spans="2:14">
      <c r="B38" t="s">
        <v>549</v>
      </c>
      <c r="C38" t="s">
        <v>550</v>
      </c>
      <c r="D38" t="s">
        <v>100</v>
      </c>
      <c r="E38" t="s">
        <v>548</v>
      </c>
      <c r="F38" t="s">
        <v>497</v>
      </c>
      <c r="G38" t="s">
        <v>102</v>
      </c>
      <c r="H38" s="77">
        <v>92000</v>
      </c>
      <c r="I38" s="77">
        <v>7594</v>
      </c>
      <c r="J38" s="77">
        <v>0</v>
      </c>
      <c r="K38" s="77">
        <v>6986.48</v>
      </c>
      <c r="L38" s="78">
        <v>3.8E-3</v>
      </c>
      <c r="M38" s="78">
        <v>6.4600000000000005E-2</v>
      </c>
      <c r="N38" s="78">
        <v>5.0299999999999997E-2</v>
      </c>
    </row>
    <row r="39" spans="2:14">
      <c r="B39" t="s">
        <v>551</v>
      </c>
      <c r="C39" t="s">
        <v>552</v>
      </c>
      <c r="D39" t="s">
        <v>100</v>
      </c>
      <c r="E39" t="s">
        <v>505</v>
      </c>
      <c r="F39" t="s">
        <v>497</v>
      </c>
      <c r="G39" t="s">
        <v>102</v>
      </c>
      <c r="H39" s="77">
        <v>4415</v>
      </c>
      <c r="I39" s="77">
        <v>14720</v>
      </c>
      <c r="J39" s="77">
        <v>0</v>
      </c>
      <c r="K39" s="77">
        <v>649.88800000000003</v>
      </c>
      <c r="L39" s="78">
        <v>2.0000000000000001E-4</v>
      </c>
      <c r="M39" s="78">
        <v>6.0000000000000001E-3</v>
      </c>
      <c r="N39" s="78">
        <v>4.7000000000000002E-3</v>
      </c>
    </row>
    <row r="40" spans="2:14">
      <c r="B40" t="s">
        <v>553</v>
      </c>
      <c r="C40" t="s">
        <v>554</v>
      </c>
      <c r="D40" t="s">
        <v>100</v>
      </c>
      <c r="E40" t="s">
        <v>505</v>
      </c>
      <c r="F40" t="s">
        <v>497</v>
      </c>
      <c r="G40" t="s">
        <v>102</v>
      </c>
      <c r="H40" s="77">
        <v>4000</v>
      </c>
      <c r="I40" s="77">
        <v>20210</v>
      </c>
      <c r="J40" s="77">
        <v>0</v>
      </c>
      <c r="K40" s="77">
        <v>808.4</v>
      </c>
      <c r="L40" s="78">
        <v>1E-4</v>
      </c>
      <c r="M40" s="78">
        <v>7.4999999999999997E-3</v>
      </c>
      <c r="N40" s="78">
        <v>5.7999999999999996E-3</v>
      </c>
    </row>
    <row r="41" spans="2:14">
      <c r="B41" t="s">
        <v>555</v>
      </c>
      <c r="C41" t="s">
        <v>556</v>
      </c>
      <c r="D41" t="s">
        <v>100</v>
      </c>
      <c r="E41" t="s">
        <v>505</v>
      </c>
      <c r="F41" t="s">
        <v>497</v>
      </c>
      <c r="G41" t="s">
        <v>102</v>
      </c>
      <c r="H41" s="77">
        <v>396000</v>
      </c>
      <c r="I41" s="77">
        <v>578.1</v>
      </c>
      <c r="J41" s="77">
        <v>0</v>
      </c>
      <c r="K41" s="77">
        <v>2289.2759999999998</v>
      </c>
      <c r="L41" s="78">
        <v>1.1000000000000001E-3</v>
      </c>
      <c r="M41" s="78">
        <v>2.12E-2</v>
      </c>
      <c r="N41" s="78">
        <v>1.6500000000000001E-2</v>
      </c>
    </row>
    <row r="42" spans="2:14">
      <c r="B42" t="s">
        <v>557</v>
      </c>
      <c r="C42" t="s">
        <v>558</v>
      </c>
      <c r="D42" t="s">
        <v>100</v>
      </c>
      <c r="E42" t="s">
        <v>505</v>
      </c>
      <c r="F42" t="s">
        <v>497</v>
      </c>
      <c r="G42" t="s">
        <v>102</v>
      </c>
      <c r="H42" s="77">
        <v>10000</v>
      </c>
      <c r="I42" s="77">
        <v>14050</v>
      </c>
      <c r="J42" s="77">
        <v>0</v>
      </c>
      <c r="K42" s="77">
        <v>1405</v>
      </c>
      <c r="L42" s="78">
        <v>2.0000000000000001E-4</v>
      </c>
      <c r="M42" s="78">
        <v>1.2999999999999999E-2</v>
      </c>
      <c r="N42" s="78">
        <v>1.01E-2</v>
      </c>
    </row>
    <row r="43" spans="2:14">
      <c r="B43" t="s">
        <v>559</v>
      </c>
      <c r="C43" t="s">
        <v>560</v>
      </c>
      <c r="D43" t="s">
        <v>100</v>
      </c>
      <c r="E43" t="s">
        <v>505</v>
      </c>
      <c r="F43" t="s">
        <v>497</v>
      </c>
      <c r="G43" t="s">
        <v>102</v>
      </c>
      <c r="H43" s="77">
        <v>105451</v>
      </c>
      <c r="I43" s="77">
        <v>2420</v>
      </c>
      <c r="J43" s="77">
        <v>0</v>
      </c>
      <c r="K43" s="77">
        <v>2551.9142000000002</v>
      </c>
      <c r="L43" s="78">
        <v>1.9E-3</v>
      </c>
      <c r="M43" s="78">
        <v>2.3599999999999999E-2</v>
      </c>
      <c r="N43" s="78">
        <v>1.84E-2</v>
      </c>
    </row>
    <row r="44" spans="2:14">
      <c r="B44" t="s">
        <v>561</v>
      </c>
      <c r="C44" t="s">
        <v>562</v>
      </c>
      <c r="D44" t="s">
        <v>100</v>
      </c>
      <c r="E44" t="s">
        <v>505</v>
      </c>
      <c r="F44" t="s">
        <v>497</v>
      </c>
      <c r="G44" t="s">
        <v>102</v>
      </c>
      <c r="H44" s="77">
        <v>77000</v>
      </c>
      <c r="I44" s="77">
        <v>4271</v>
      </c>
      <c r="J44" s="77">
        <v>0</v>
      </c>
      <c r="K44" s="77">
        <v>3288.67</v>
      </c>
      <c r="L44" s="78">
        <v>5.9999999999999995E-4</v>
      </c>
      <c r="M44" s="78">
        <v>3.04E-2</v>
      </c>
      <c r="N44" s="78">
        <v>2.3699999999999999E-2</v>
      </c>
    </row>
    <row r="45" spans="2:14">
      <c r="B45" t="s">
        <v>563</v>
      </c>
      <c r="C45" t="s">
        <v>564</v>
      </c>
      <c r="D45" t="s">
        <v>100</v>
      </c>
      <c r="E45" t="s">
        <v>512</v>
      </c>
      <c r="F45" t="s">
        <v>497</v>
      </c>
      <c r="G45" t="s">
        <v>102</v>
      </c>
      <c r="H45" s="77">
        <v>19300</v>
      </c>
      <c r="I45" s="77">
        <v>16970</v>
      </c>
      <c r="J45" s="77">
        <v>0</v>
      </c>
      <c r="K45" s="77">
        <v>3275.21</v>
      </c>
      <c r="L45" s="78">
        <v>2.0000000000000001E-4</v>
      </c>
      <c r="M45" s="78">
        <v>3.0300000000000001E-2</v>
      </c>
      <c r="N45" s="78">
        <v>2.3599999999999999E-2</v>
      </c>
    </row>
    <row r="46" spans="2:14">
      <c r="B46" t="s">
        <v>565</v>
      </c>
      <c r="C46" t="s">
        <v>566</v>
      </c>
      <c r="D46" t="s">
        <v>100</v>
      </c>
      <c r="E46" t="s">
        <v>515</v>
      </c>
      <c r="F46" t="s">
        <v>497</v>
      </c>
      <c r="G46" t="s">
        <v>102</v>
      </c>
      <c r="H46" s="77">
        <v>58700</v>
      </c>
      <c r="I46" s="77">
        <v>1901</v>
      </c>
      <c r="J46" s="77">
        <v>0</v>
      </c>
      <c r="K46" s="77">
        <v>1115.8869999999999</v>
      </c>
      <c r="L46" s="78">
        <v>1.9E-3</v>
      </c>
      <c r="M46" s="78">
        <v>1.03E-2</v>
      </c>
      <c r="N46" s="78">
        <v>8.0000000000000002E-3</v>
      </c>
    </row>
    <row r="47" spans="2:14">
      <c r="B47" t="s">
        <v>567</v>
      </c>
      <c r="C47" t="s">
        <v>568</v>
      </c>
      <c r="D47" t="s">
        <v>100</v>
      </c>
      <c r="E47" t="s">
        <v>515</v>
      </c>
      <c r="F47" t="s">
        <v>497</v>
      </c>
      <c r="G47" t="s">
        <v>102</v>
      </c>
      <c r="H47" s="77">
        <v>13000.12</v>
      </c>
      <c r="I47" s="77">
        <v>5911</v>
      </c>
      <c r="J47" s="77">
        <v>0</v>
      </c>
      <c r="K47" s="77">
        <v>768.43709320000005</v>
      </c>
      <c r="L47" s="78">
        <v>8.9999999999999998E-4</v>
      </c>
      <c r="M47" s="78">
        <v>7.1000000000000004E-3</v>
      </c>
      <c r="N47" s="78">
        <v>5.4999999999999997E-3</v>
      </c>
    </row>
    <row r="48" spans="2:14">
      <c r="B48" t="s">
        <v>569</v>
      </c>
      <c r="C48" t="s">
        <v>570</v>
      </c>
      <c r="D48" t="s">
        <v>100</v>
      </c>
      <c r="E48" t="s">
        <v>515</v>
      </c>
      <c r="F48" t="s">
        <v>497</v>
      </c>
      <c r="G48" t="s">
        <v>102</v>
      </c>
      <c r="H48" s="77">
        <v>9408.11</v>
      </c>
      <c r="I48" s="77">
        <v>14380</v>
      </c>
      <c r="J48" s="77">
        <v>0</v>
      </c>
      <c r="K48" s="77">
        <v>1352.8862180000001</v>
      </c>
      <c r="L48" s="78">
        <v>1E-3</v>
      </c>
      <c r="M48" s="78">
        <v>1.2500000000000001E-2</v>
      </c>
      <c r="N48" s="78">
        <v>9.7000000000000003E-3</v>
      </c>
    </row>
    <row r="49" spans="2:14">
      <c r="B49" t="s">
        <v>571</v>
      </c>
      <c r="C49" t="s">
        <v>572</v>
      </c>
      <c r="D49" t="s">
        <v>100</v>
      </c>
      <c r="E49" t="s">
        <v>515</v>
      </c>
      <c r="F49" t="s">
        <v>497</v>
      </c>
      <c r="G49" t="s">
        <v>102</v>
      </c>
      <c r="H49" s="77">
        <v>152000</v>
      </c>
      <c r="I49" s="77">
        <v>1888</v>
      </c>
      <c r="J49" s="77">
        <v>0</v>
      </c>
      <c r="K49" s="77">
        <v>2869.76</v>
      </c>
      <c r="L49" s="78">
        <v>4.3E-3</v>
      </c>
      <c r="M49" s="78">
        <v>2.6499999999999999E-2</v>
      </c>
      <c r="N49" s="78">
        <v>2.06E-2</v>
      </c>
    </row>
    <row r="50" spans="2:14">
      <c r="B50" t="s">
        <v>573</v>
      </c>
      <c r="C50" t="s">
        <v>574</v>
      </c>
      <c r="D50" t="s">
        <v>100</v>
      </c>
      <c r="E50" t="s">
        <v>515</v>
      </c>
      <c r="F50" t="s">
        <v>497</v>
      </c>
      <c r="G50" t="s">
        <v>102</v>
      </c>
      <c r="H50" s="77">
        <v>109050</v>
      </c>
      <c r="I50" s="77">
        <v>4640</v>
      </c>
      <c r="J50" s="77">
        <v>0</v>
      </c>
      <c r="K50" s="77">
        <v>5059.92</v>
      </c>
      <c r="L50" s="78">
        <v>1.4E-3</v>
      </c>
      <c r="M50" s="78">
        <v>4.6800000000000001E-2</v>
      </c>
      <c r="N50" s="78">
        <v>3.6400000000000002E-2</v>
      </c>
    </row>
    <row r="51" spans="2:14">
      <c r="B51" t="s">
        <v>575</v>
      </c>
      <c r="C51" t="s">
        <v>576</v>
      </c>
      <c r="D51" t="s">
        <v>100</v>
      </c>
      <c r="E51" t="s">
        <v>515</v>
      </c>
      <c r="F51" t="s">
        <v>497</v>
      </c>
      <c r="G51" t="s">
        <v>102</v>
      </c>
      <c r="H51" s="77">
        <v>4330</v>
      </c>
      <c r="I51" s="77">
        <v>18830</v>
      </c>
      <c r="J51" s="77">
        <v>0</v>
      </c>
      <c r="K51" s="77">
        <v>815.33900000000006</v>
      </c>
      <c r="L51" s="78">
        <v>2.0000000000000001E-4</v>
      </c>
      <c r="M51" s="78">
        <v>7.4999999999999997E-3</v>
      </c>
      <c r="N51" s="78">
        <v>5.8999999999999999E-3</v>
      </c>
    </row>
    <row r="52" spans="2:14">
      <c r="B52" s="79" t="s">
        <v>577</v>
      </c>
      <c r="D52" s="16"/>
      <c r="E52" s="16"/>
      <c r="F52" s="16"/>
      <c r="G52" s="16"/>
      <c r="H52" s="81">
        <v>0</v>
      </c>
      <c r="J52" s="81">
        <v>0</v>
      </c>
      <c r="K52" s="81">
        <v>0</v>
      </c>
      <c r="M52" s="80">
        <v>0</v>
      </c>
      <c r="N52" s="80">
        <v>0</v>
      </c>
    </row>
    <row r="53" spans="2:14">
      <c r="B53" t="s">
        <v>212</v>
      </c>
      <c r="C53" t="s">
        <v>212</v>
      </c>
      <c r="D53" s="16"/>
      <c r="E53" s="16"/>
      <c r="F53" t="s">
        <v>212</v>
      </c>
      <c r="G53" t="s">
        <v>212</v>
      </c>
      <c r="H53" s="77">
        <v>0</v>
      </c>
      <c r="I53" s="77">
        <v>0</v>
      </c>
      <c r="K53" s="77">
        <v>0</v>
      </c>
      <c r="L53" s="78">
        <v>0</v>
      </c>
      <c r="M53" s="78">
        <v>0</v>
      </c>
      <c r="N53" s="78">
        <v>0</v>
      </c>
    </row>
    <row r="54" spans="2:14">
      <c r="B54" s="79" t="s">
        <v>578</v>
      </c>
      <c r="D54" s="16"/>
      <c r="E54" s="16"/>
      <c r="F54" s="16"/>
      <c r="G54" s="16"/>
      <c r="H54" s="81">
        <v>0</v>
      </c>
      <c r="J54" s="81">
        <v>0</v>
      </c>
      <c r="K54" s="81">
        <v>0</v>
      </c>
      <c r="M54" s="80">
        <v>0</v>
      </c>
      <c r="N54" s="80">
        <v>0</v>
      </c>
    </row>
    <row r="55" spans="2:14">
      <c r="B55" t="s">
        <v>212</v>
      </c>
      <c r="C55" t="s">
        <v>212</v>
      </c>
      <c r="D55" s="16"/>
      <c r="E55" s="16"/>
      <c r="F55" t="s">
        <v>212</v>
      </c>
      <c r="G55" t="s">
        <v>212</v>
      </c>
      <c r="H55" s="77">
        <v>0</v>
      </c>
      <c r="I55" s="77">
        <v>0</v>
      </c>
      <c r="K55" s="77">
        <v>0</v>
      </c>
      <c r="L55" s="78">
        <v>0</v>
      </c>
      <c r="M55" s="78">
        <v>0</v>
      </c>
      <c r="N55" s="78">
        <v>0</v>
      </c>
    </row>
    <row r="56" spans="2:14">
      <c r="B56" s="79" t="s">
        <v>256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212</v>
      </c>
      <c r="C57" t="s">
        <v>212</v>
      </c>
      <c r="D57" s="16"/>
      <c r="E57" s="16"/>
      <c r="F57" t="s">
        <v>212</v>
      </c>
      <c r="G57" t="s">
        <v>212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s="79" t="s">
        <v>579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212</v>
      </c>
      <c r="C59" t="s">
        <v>212</v>
      </c>
      <c r="D59" s="16"/>
      <c r="E59" s="16"/>
      <c r="F59" t="s">
        <v>212</v>
      </c>
      <c r="G59" t="s">
        <v>212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s="79" t="s">
        <v>217</v>
      </c>
      <c r="D60" s="16"/>
      <c r="E60" s="16"/>
      <c r="F60" s="16"/>
      <c r="G60" s="16"/>
      <c r="H60" s="81">
        <v>31855</v>
      </c>
      <c r="J60" s="81">
        <v>21.31607</v>
      </c>
      <c r="K60" s="81">
        <v>24980.01695075</v>
      </c>
      <c r="M60" s="80">
        <v>0.23089999999999999</v>
      </c>
      <c r="N60" s="80">
        <v>0.1797</v>
      </c>
    </row>
    <row r="61" spans="2:14">
      <c r="B61" s="79" t="s">
        <v>580</v>
      </c>
      <c r="D61" s="16"/>
      <c r="E61" s="16"/>
      <c r="F61" s="16"/>
      <c r="G61" s="16"/>
      <c r="H61" s="81">
        <v>31855</v>
      </c>
      <c r="J61" s="81">
        <v>21.31607</v>
      </c>
      <c r="K61" s="81">
        <v>24980.01695075</v>
      </c>
      <c r="M61" s="80">
        <v>0.23089999999999999</v>
      </c>
      <c r="N61" s="80">
        <v>0.1797</v>
      </c>
    </row>
    <row r="62" spans="2:14">
      <c r="B62" t="s">
        <v>581</v>
      </c>
      <c r="C62" t="s">
        <v>582</v>
      </c>
      <c r="D62" t="s">
        <v>123</v>
      </c>
      <c r="E62" t="s">
        <v>583</v>
      </c>
      <c r="F62" t="s">
        <v>584</v>
      </c>
      <c r="G62" t="s">
        <v>106</v>
      </c>
      <c r="H62" s="77">
        <v>4660</v>
      </c>
      <c r="I62" s="77">
        <v>6657</v>
      </c>
      <c r="J62" s="77">
        <v>0</v>
      </c>
      <c r="K62" s="77">
        <v>1125.1541574</v>
      </c>
      <c r="L62" s="78">
        <v>0</v>
      </c>
      <c r="M62" s="78">
        <v>1.04E-2</v>
      </c>
      <c r="N62" s="78">
        <v>8.0999999999999996E-3</v>
      </c>
    </row>
    <row r="63" spans="2:14">
      <c r="B63" t="s">
        <v>585</v>
      </c>
      <c r="C63" t="s">
        <v>586</v>
      </c>
      <c r="D63" t="s">
        <v>587</v>
      </c>
      <c r="E63" t="s">
        <v>583</v>
      </c>
      <c r="F63" t="s">
        <v>497</v>
      </c>
      <c r="G63" t="s">
        <v>106</v>
      </c>
      <c r="H63" s="77">
        <v>165</v>
      </c>
      <c r="I63" s="77">
        <v>57610</v>
      </c>
      <c r="J63" s="77">
        <v>0</v>
      </c>
      <c r="K63" s="77">
        <v>344.7699255</v>
      </c>
      <c r="L63" s="78">
        <v>0</v>
      </c>
      <c r="M63" s="78">
        <v>3.2000000000000002E-3</v>
      </c>
      <c r="N63" s="78">
        <v>2.5000000000000001E-3</v>
      </c>
    </row>
    <row r="64" spans="2:14">
      <c r="B64" t="s">
        <v>588</v>
      </c>
      <c r="C64" t="s">
        <v>589</v>
      </c>
      <c r="D64" t="s">
        <v>587</v>
      </c>
      <c r="E64" t="s">
        <v>590</v>
      </c>
      <c r="F64" t="s">
        <v>497</v>
      </c>
      <c r="G64" t="s">
        <v>106</v>
      </c>
      <c r="H64" s="77">
        <v>1050</v>
      </c>
      <c r="I64" s="77">
        <v>15780</v>
      </c>
      <c r="J64" s="77">
        <v>0</v>
      </c>
      <c r="K64" s="77">
        <v>600.95762999999999</v>
      </c>
      <c r="L64" s="78">
        <v>0</v>
      </c>
      <c r="M64" s="78">
        <v>5.5999999999999999E-3</v>
      </c>
      <c r="N64" s="78">
        <v>4.3E-3</v>
      </c>
    </row>
    <row r="65" spans="2:14">
      <c r="B65" t="s">
        <v>591</v>
      </c>
      <c r="C65" t="s">
        <v>592</v>
      </c>
      <c r="D65" t="s">
        <v>593</v>
      </c>
      <c r="E65" t="s">
        <v>594</v>
      </c>
      <c r="F65" t="s">
        <v>497</v>
      </c>
      <c r="G65" t="s">
        <v>106</v>
      </c>
      <c r="H65" s="77">
        <v>3500</v>
      </c>
      <c r="I65" s="77">
        <v>40952</v>
      </c>
      <c r="J65" s="77">
        <v>2.04989</v>
      </c>
      <c r="K65" s="77">
        <v>5200.7015300000003</v>
      </c>
      <c r="L65" s="78">
        <v>0</v>
      </c>
      <c r="M65" s="78">
        <v>4.8099999999999997E-2</v>
      </c>
      <c r="N65" s="78">
        <v>3.7400000000000003E-2</v>
      </c>
    </row>
    <row r="66" spans="2:14">
      <c r="B66" t="s">
        <v>595</v>
      </c>
      <c r="C66" t="s">
        <v>596</v>
      </c>
      <c r="D66" t="s">
        <v>123</v>
      </c>
      <c r="E66" t="s">
        <v>597</v>
      </c>
      <c r="F66" t="s">
        <v>497</v>
      </c>
      <c r="G66" t="s">
        <v>106</v>
      </c>
      <c r="H66" s="77">
        <v>3350</v>
      </c>
      <c r="I66" s="77">
        <v>5541</v>
      </c>
      <c r="J66" s="77">
        <v>0</v>
      </c>
      <c r="K66" s="77">
        <v>673.25643449999995</v>
      </c>
      <c r="L66" s="78">
        <v>0</v>
      </c>
      <c r="M66" s="78">
        <v>6.1999999999999998E-3</v>
      </c>
      <c r="N66" s="78">
        <v>4.7999999999999996E-3</v>
      </c>
    </row>
    <row r="67" spans="2:14">
      <c r="B67" t="s">
        <v>598</v>
      </c>
      <c r="C67" t="s">
        <v>599</v>
      </c>
      <c r="D67" t="s">
        <v>600</v>
      </c>
      <c r="E67" t="s">
        <v>597</v>
      </c>
      <c r="F67" t="s">
        <v>497</v>
      </c>
      <c r="G67" t="s">
        <v>106</v>
      </c>
      <c r="H67" s="77">
        <v>230</v>
      </c>
      <c r="I67" s="77">
        <v>96316</v>
      </c>
      <c r="J67" s="77">
        <v>0</v>
      </c>
      <c r="K67" s="77">
        <v>803.47770360000004</v>
      </c>
      <c r="L67" s="78">
        <v>0</v>
      </c>
      <c r="M67" s="78">
        <v>7.4000000000000003E-3</v>
      </c>
      <c r="N67" s="78">
        <v>5.7999999999999996E-3</v>
      </c>
    </row>
    <row r="68" spans="2:14">
      <c r="B68" t="s">
        <v>601</v>
      </c>
      <c r="C68" t="s">
        <v>602</v>
      </c>
      <c r="D68" t="s">
        <v>587</v>
      </c>
      <c r="E68" t="s">
        <v>597</v>
      </c>
      <c r="F68" t="s">
        <v>497</v>
      </c>
      <c r="G68" t="s">
        <v>106</v>
      </c>
      <c r="H68" s="77">
        <v>4270</v>
      </c>
      <c r="I68" s="77">
        <v>20071</v>
      </c>
      <c r="J68" s="77">
        <v>0</v>
      </c>
      <c r="K68" s="77">
        <v>3108.4539758999999</v>
      </c>
      <c r="L68" s="78">
        <v>0</v>
      </c>
      <c r="M68" s="78">
        <v>2.87E-2</v>
      </c>
      <c r="N68" s="78">
        <v>2.24E-2</v>
      </c>
    </row>
    <row r="69" spans="2:14">
      <c r="B69" t="s">
        <v>603</v>
      </c>
      <c r="C69" t="s">
        <v>604</v>
      </c>
      <c r="D69" t="s">
        <v>593</v>
      </c>
      <c r="E69" t="s">
        <v>597</v>
      </c>
      <c r="F69" t="s">
        <v>497</v>
      </c>
      <c r="G69" t="s">
        <v>106</v>
      </c>
      <c r="H69" s="77">
        <v>2750</v>
      </c>
      <c r="I69" s="77">
        <v>4074</v>
      </c>
      <c r="J69" s="77">
        <v>0</v>
      </c>
      <c r="K69" s="77">
        <v>406.35094500000002</v>
      </c>
      <c r="L69" s="78">
        <v>0</v>
      </c>
      <c r="M69" s="78">
        <v>3.8E-3</v>
      </c>
      <c r="N69" s="78">
        <v>2.8999999999999998E-3</v>
      </c>
    </row>
    <row r="70" spans="2:14">
      <c r="B70" t="s">
        <v>605</v>
      </c>
      <c r="C70" t="s">
        <v>606</v>
      </c>
      <c r="D70" t="s">
        <v>587</v>
      </c>
      <c r="E70" t="s">
        <v>607</v>
      </c>
      <c r="F70" t="s">
        <v>497</v>
      </c>
      <c r="G70" t="s">
        <v>106</v>
      </c>
      <c r="H70" s="77">
        <v>3725</v>
      </c>
      <c r="I70" s="77">
        <v>47531</v>
      </c>
      <c r="J70" s="77">
        <v>19.266179999999999</v>
      </c>
      <c r="K70" s="77">
        <v>6440.97758325</v>
      </c>
      <c r="L70" s="78">
        <v>0</v>
      </c>
      <c r="M70" s="78">
        <v>5.9499999999999997E-2</v>
      </c>
      <c r="N70" s="78">
        <v>4.6300000000000001E-2</v>
      </c>
    </row>
    <row r="71" spans="2:14">
      <c r="B71" t="s">
        <v>608</v>
      </c>
      <c r="C71" t="s">
        <v>609</v>
      </c>
      <c r="D71" t="s">
        <v>587</v>
      </c>
      <c r="E71" t="s">
        <v>607</v>
      </c>
      <c r="F71" t="s">
        <v>497</v>
      </c>
      <c r="G71" t="s">
        <v>106</v>
      </c>
      <c r="H71" s="77">
        <v>1060</v>
      </c>
      <c r="I71" s="77">
        <v>7203</v>
      </c>
      <c r="J71" s="77">
        <v>0</v>
      </c>
      <c r="K71" s="77">
        <v>276.92797860000002</v>
      </c>
      <c r="L71" s="78">
        <v>0</v>
      </c>
      <c r="M71" s="78">
        <v>2.5999999999999999E-3</v>
      </c>
      <c r="N71" s="78">
        <v>2E-3</v>
      </c>
    </row>
    <row r="72" spans="2:14">
      <c r="B72" t="s">
        <v>610</v>
      </c>
      <c r="C72" t="s">
        <v>611</v>
      </c>
      <c r="D72" t="s">
        <v>587</v>
      </c>
      <c r="E72" t="s">
        <v>612</v>
      </c>
      <c r="F72" t="s">
        <v>497</v>
      </c>
      <c r="G72" t="s">
        <v>106</v>
      </c>
      <c r="H72" s="77">
        <v>3595</v>
      </c>
      <c r="I72" s="77">
        <v>43680</v>
      </c>
      <c r="J72" s="77">
        <v>0</v>
      </c>
      <c r="K72" s="77">
        <v>5695.4635920000001</v>
      </c>
      <c r="L72" s="78">
        <v>0</v>
      </c>
      <c r="M72" s="78">
        <v>5.2600000000000001E-2</v>
      </c>
      <c r="N72" s="78">
        <v>4.1000000000000002E-2</v>
      </c>
    </row>
    <row r="73" spans="2:14">
      <c r="B73" t="s">
        <v>613</v>
      </c>
      <c r="C73" t="s">
        <v>614</v>
      </c>
      <c r="D73" t="s">
        <v>587</v>
      </c>
      <c r="E73" t="s">
        <v>615</v>
      </c>
      <c r="F73" t="s">
        <v>497</v>
      </c>
      <c r="G73" t="s">
        <v>106</v>
      </c>
      <c r="H73" s="77">
        <v>3500</v>
      </c>
      <c r="I73" s="77">
        <v>2391</v>
      </c>
      <c r="J73" s="77">
        <v>0</v>
      </c>
      <c r="K73" s="77">
        <v>303.52549499999998</v>
      </c>
      <c r="L73" s="78">
        <v>0</v>
      </c>
      <c r="M73" s="78">
        <v>2.8E-3</v>
      </c>
      <c r="N73" s="78">
        <v>2.2000000000000001E-3</v>
      </c>
    </row>
    <row r="74" spans="2:14">
      <c r="B74" s="79" t="s">
        <v>616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212</v>
      </c>
      <c r="C75" t="s">
        <v>212</v>
      </c>
      <c r="D75" s="16"/>
      <c r="E75" s="16"/>
      <c r="F75" t="s">
        <v>212</v>
      </c>
      <c r="G75" t="s">
        <v>212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s="79" t="s">
        <v>256</v>
      </c>
      <c r="D76" s="16"/>
      <c r="E76" s="16"/>
      <c r="F76" s="16"/>
      <c r="G76" s="16"/>
      <c r="H76" s="81">
        <v>0</v>
      </c>
      <c r="J76" s="81">
        <v>0</v>
      </c>
      <c r="K76" s="81">
        <v>0</v>
      </c>
      <c r="M76" s="80">
        <v>0</v>
      </c>
      <c r="N76" s="80">
        <v>0</v>
      </c>
    </row>
    <row r="77" spans="2:14">
      <c r="B77" t="s">
        <v>212</v>
      </c>
      <c r="C77" t="s">
        <v>212</v>
      </c>
      <c r="D77" s="16"/>
      <c r="E77" s="16"/>
      <c r="F77" t="s">
        <v>212</v>
      </c>
      <c r="G77" t="s">
        <v>212</v>
      </c>
      <c r="H77" s="77">
        <v>0</v>
      </c>
      <c r="I77" s="77">
        <v>0</v>
      </c>
      <c r="K77" s="77">
        <v>0</v>
      </c>
      <c r="L77" s="78">
        <v>0</v>
      </c>
      <c r="M77" s="78">
        <v>0</v>
      </c>
      <c r="N77" s="78">
        <v>0</v>
      </c>
    </row>
    <row r="78" spans="2:14">
      <c r="B78" s="79" t="s">
        <v>579</v>
      </c>
      <c r="D78" s="16"/>
      <c r="E78" s="16"/>
      <c r="F78" s="16"/>
      <c r="G78" s="16"/>
      <c r="H78" s="81">
        <v>0</v>
      </c>
      <c r="J78" s="81">
        <v>0</v>
      </c>
      <c r="K78" s="81">
        <v>0</v>
      </c>
      <c r="M78" s="80">
        <v>0</v>
      </c>
      <c r="N78" s="80">
        <v>0</v>
      </c>
    </row>
    <row r="79" spans="2:14">
      <c r="B79" t="s">
        <v>212</v>
      </c>
      <c r="C79" t="s">
        <v>212</v>
      </c>
      <c r="D79" s="16"/>
      <c r="E79" s="16"/>
      <c r="F79" t="s">
        <v>212</v>
      </c>
      <c r="G79" t="s">
        <v>212</v>
      </c>
      <c r="H79" s="77">
        <v>0</v>
      </c>
      <c r="I79" s="77">
        <v>0</v>
      </c>
      <c r="K79" s="77">
        <v>0</v>
      </c>
      <c r="L79" s="78">
        <v>0</v>
      </c>
      <c r="M79" s="78">
        <v>0</v>
      </c>
      <c r="N79" s="78">
        <v>0</v>
      </c>
    </row>
    <row r="80" spans="2:14">
      <c r="B80" t="s">
        <v>219</v>
      </c>
      <c r="D80" s="16"/>
      <c r="E80" s="16"/>
      <c r="F80" s="16"/>
      <c r="G80" s="16"/>
    </row>
    <row r="81" spans="2:7">
      <c r="B81" t="s">
        <v>242</v>
      </c>
      <c r="D81" s="16"/>
      <c r="E81" s="16"/>
      <c r="F81" s="16"/>
      <c r="G81" s="16"/>
    </row>
    <row r="82" spans="2:7">
      <c r="B82" t="s">
        <v>243</v>
      </c>
      <c r="D82" s="16"/>
      <c r="E82" s="16"/>
      <c r="F82" s="16"/>
      <c r="G82" s="16"/>
    </row>
    <row r="83" spans="2:7">
      <c r="B83" t="s">
        <v>244</v>
      </c>
      <c r="D83" s="16"/>
      <c r="E83" s="16"/>
      <c r="F83" s="16"/>
      <c r="G83" s="16"/>
    </row>
    <row r="84" spans="2:7">
      <c r="B84" t="s">
        <v>245</v>
      </c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617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618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I18" t="s">
        <v>212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217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617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618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I25" t="s">
        <v>212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212</v>
      </c>
      <c r="C27" t="s">
        <v>212</v>
      </c>
      <c r="D27" s="16"/>
      <c r="E27" s="16"/>
      <c r="F27" t="s">
        <v>212</v>
      </c>
      <c r="G27" t="s">
        <v>212</v>
      </c>
      <c r="I27" t="s">
        <v>212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256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212</v>
      </c>
      <c r="C29" t="s">
        <v>212</v>
      </c>
      <c r="D29" s="16"/>
      <c r="E29" s="16"/>
      <c r="F29" t="s">
        <v>212</v>
      </c>
      <c r="G29" t="s">
        <v>212</v>
      </c>
      <c r="I29" t="s">
        <v>212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219</v>
      </c>
      <c r="C30" s="16"/>
      <c r="D30" s="16"/>
      <c r="E30" s="16"/>
    </row>
    <row r="31" spans="2:15">
      <c r="B31" t="s">
        <v>242</v>
      </c>
      <c r="C31" s="16"/>
      <c r="D31" s="16"/>
      <c r="E31" s="16"/>
    </row>
    <row r="32" spans="2:15">
      <c r="B32" t="s">
        <v>243</v>
      </c>
      <c r="C32" s="16"/>
      <c r="D32" s="16"/>
      <c r="E32" s="16"/>
    </row>
    <row r="33" spans="2:5">
      <c r="B33" t="s">
        <v>244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619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620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212</v>
      </c>
      <c r="C17" t="s">
        <v>212</v>
      </c>
      <c r="D17" s="16"/>
      <c r="E17" t="s">
        <v>212</v>
      </c>
      <c r="F17" t="s">
        <v>212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219</v>
      </c>
      <c r="D18" s="16"/>
      <c r="E18" s="16"/>
    </row>
    <row r="19" spans="2:12">
      <c r="B19" t="s">
        <v>242</v>
      </c>
      <c r="D19" s="16"/>
      <c r="E19" s="16"/>
    </row>
    <row r="20" spans="2:12">
      <c r="B20" t="s">
        <v>243</v>
      </c>
      <c r="D20" s="16"/>
      <c r="E20" s="16"/>
    </row>
    <row r="21" spans="2:12">
      <c r="B21" t="s">
        <v>244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250FE5-761B-4690-9F0F-6D8CBC3F125D}"/>
</file>

<file path=customXml/itemProps2.xml><?xml version="1.0" encoding="utf-8"?>
<ds:datastoreItem xmlns:ds="http://schemas.openxmlformats.org/officeDocument/2006/customXml" ds:itemID="{F541A52B-01E9-4A9D-97E2-D9CE670D45E4}"/>
</file>

<file path=customXml/itemProps3.xml><?xml version="1.0" encoding="utf-8"?>
<ds:datastoreItem xmlns:ds="http://schemas.openxmlformats.org/officeDocument/2006/customXml" ds:itemID="{1530CFB0-7B01-4426-90E2-593384D0B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2024-01-14T07:17:50Z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