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0.06.22\"/>
    </mc:Choice>
  </mc:AlternateContent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D42" i="1" l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42" i="1"/>
  <c r="C11" i="1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4" i="2"/>
</calcChain>
</file>

<file path=xl/sharedStrings.xml><?xml version="1.0" encoding="utf-8"?>
<sst xmlns="http://schemas.openxmlformats.org/spreadsheetml/2006/main" count="3010" uniqueCount="572">
  <si>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</si>
  <si>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</si>
  <si>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</si>
  <si>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</si>
  <si>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</si>
  <si>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</si>
  <si>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</si>
  <si>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</si>
  <si>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</si>
  <si>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</si>
  <si>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</si>
  <si>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</si>
  <si>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</si>
  <si>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</si>
  <si>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</si>
  <si>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</si>
  <si>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</si>
  <si>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</si>
  <si>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</si>
  <si>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</si>
  <si>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</si>
  <si>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</si>
  <si>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</si>
  <si>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</si>
  <si>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</si>
  <si>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</si>
  <si>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</si>
  <si>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</si>
  <si>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</si>
  <si>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</si>
  <si>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</si>
  <si>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</si>
  <si>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</si>
  <si>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</si>
  <si>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</si>
  <si>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</si>
  <si>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</si>
  <si>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</si>
  <si>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</si>
  <si>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</si>
  <si>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</si>
  <si>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</si>
  <si>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</si>
  <si>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</si>
  <si>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</si>
  <si>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</si>
  <si>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</si>
  <si>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</si>
  <si>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</si>
  <si>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</si>
  <si>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</si>
  <si>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</si>
  <si>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</si>
  <si>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</si>
  <si>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</si>
  <si>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</si>
  <si>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</si>
  <si>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</si>
  <si>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</si>
  <si>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</si>
  <si>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</si>
  <si>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</si>
  <si>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</si>
  <si>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</si>
  <si>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</si>
  <si>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</si>
  <si>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</si>
  <si>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</si>
  <si>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</si>
  <si>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</si>
  <si>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</si>
  <si>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</si>
  <si>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</si>
  <si>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</si>
  <si>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</si>
  <si>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</si>
  <si>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</si>
  <si>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</si>
  <si>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</si>
  <si>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</si>
  <si>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</si>
  <si>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</si>
  <si>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</si>
  <si>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</si>
  <si>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</si>
  <si>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</si>
  <si>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</si>
  <si>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</si>
  <si>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</si>
  <si>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</si>
  <si>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</si>
  <si>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</si>
  <si>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</si>
  <si>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</si>
  <si>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</si>
  <si>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</si>
  <si>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</si>
  <si>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</si>
  <si>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</si>
  <si>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</si>
  <si>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</si>
  <si>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</si>
  <si>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</si>
  <si>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</si>
  <si>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</si>
  <si>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</si>
  <si>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</si>
  <si>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</si>
  <si>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</si>
  <si>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</si>
  <si>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</si>
  <si>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</si>
  <si>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</si>
  <si>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</si>
  <si>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</si>
  <si>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</si>
  <si>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</si>
  <si>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</si>
  <si>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</si>
  <si>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</si>
  <si>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</si>
  <si>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</si>
  <si>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</si>
  <si>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</si>
  <si>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</si>
  <si>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</si>
  <si>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</si>
  <si>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</si>
  <si>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</si>
  <si>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</si>
  <si>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</si>
  <si>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</si>
  <si>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</si>
  <si>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</si>
  <si>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</si>
  <si>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</si>
  <si>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</si>
  <si>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</si>
  <si>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</si>
  <si>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</si>
  <si>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</si>
  <si>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</si>
  <si>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</si>
  <si>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</si>
  <si>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</si>
  <si>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</si>
  <si>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</si>
  <si>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</si>
  <si>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</si>
  <si>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</si>
  <si>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</si>
  <si>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</si>
  <si>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</si>
  <si>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</si>
  <si>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</si>
  <si>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</si>
  <si>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</si>
  <si>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</si>
  <si>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</si>
  <si>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</si>
  <si>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</si>
  <si>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</si>
  <si>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</si>
  <si>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</si>
  <si>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</si>
  <si>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</si>
  <si>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</si>
  <si>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</si>
  <si>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</si>
  <si>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</si>
  <si>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</si>
  <si>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</si>
  <si>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</si>
  <si>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</si>
  <si>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</si>
  <si>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</si>
  <si>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</si>
  <si>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</si>
  <si>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</si>
  <si>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</si>
  <si>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</si>
  <si>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</si>
  <si>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</si>
  <si>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</si>
  <si>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</si>
  <si>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</si>
  <si>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</si>
  <si>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</si>
  <si>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</si>
  <si>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</si>
  <si>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</si>
  <si>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</si>
  <si>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</si>
  <si>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</si>
  <si>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</si>
  <si>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</si>
  <si>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</si>
  <si>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30/06/2022</t>
  </si>
  <si>
    <t>אנליסט מניות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</si>
  <si>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</si>
  <si>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</si>
  <si>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</si>
  <si>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</si>
  <si>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</si>
  <si>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</si>
  <si>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</si>
  <si>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</si>
  <si>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עו'ש(לקבל)- בנק מזרחי</t>
  </si>
  <si>
    <t>עו'ש(לשלם)- בנק מזרחי</t>
  </si>
  <si>
    <t>סה"כ יתרת מזומנים ועו"ש נקובים במט"ח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</si>
  <si>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</si>
  <si>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</si>
  <si>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</si>
  <si>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</si>
  <si>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</si>
  <si>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</si>
  <si>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</si>
  <si>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</si>
  <si>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</si>
  <si>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</si>
  <si>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</si>
  <si>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</si>
  <si>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</si>
  <si>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</si>
  <si>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</si>
  <si>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מ.ק.מ.  613- בנק ישראל- מק"מ</t>
  </si>
  <si>
    <t>8230617</t>
  </si>
  <si>
    <t>RF</t>
  </si>
  <si>
    <t>26/06/22</t>
  </si>
  <si>
    <t>מ.ק.מ. 513- בנק ישראל- מק"מ</t>
  </si>
  <si>
    <t>8230518</t>
  </si>
  <si>
    <t>27/06/22</t>
  </si>
  <si>
    <t>סה"כ שחר</t>
  </si>
  <si>
    <t>ממשל שקלי 1024- האוצר - ממשלתית שקלית</t>
  </si>
  <si>
    <t>1175777</t>
  </si>
  <si>
    <t>30/05/22</t>
  </si>
  <si>
    <t>ממשלתי 0323</t>
  </si>
  <si>
    <t>1126747</t>
  </si>
  <si>
    <t>24/05/22</t>
  </si>
  <si>
    <t>ממשלתי שקלי 0425- האוצר - ממשלתית שקלית</t>
  </si>
  <si>
    <t>1162668</t>
  </si>
  <si>
    <t>26/05/22</t>
  </si>
  <si>
    <t>ממשלתי שקלי 723</t>
  </si>
  <si>
    <t>1167105</t>
  </si>
  <si>
    <t>28/06/22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</si>
  <si>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</si>
  <si>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</si>
  <si>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</si>
  <si>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</si>
  <si>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</si>
  <si>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</si>
  <si>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</si>
  <si>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</si>
  <si>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</si>
  <si>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</si>
  <si>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</si>
  <si>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</si>
  <si>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גלוב אג"ח 12- ג'י סיטי</t>
  </si>
  <si>
    <t>1260603</t>
  </si>
  <si>
    <t>520033234</t>
  </si>
  <si>
    <t>נדלן מניב בחו"ל</t>
  </si>
  <si>
    <t>ilA+</t>
  </si>
  <si>
    <t>נורסטאר אג11- נורסטאר החזקות</t>
  </si>
  <si>
    <t>7230352</t>
  </si>
  <si>
    <t>44528798375</t>
  </si>
  <si>
    <t>ilA-</t>
  </si>
  <si>
    <t>25/05/22</t>
  </si>
  <si>
    <t>פז נפט אג5- פז חברת הנפט</t>
  </si>
  <si>
    <t>1139534</t>
  </si>
  <si>
    <t>510216054</t>
  </si>
  <si>
    <t>אנרגיה</t>
  </si>
  <si>
    <t>15/06/22</t>
  </si>
  <si>
    <t>סה"כ אחר</t>
  </si>
  <si>
    <t>סה"כ תל אביב 35</t>
  </si>
  <si>
    <t>אורמת טכנו- אורמת טכנו</t>
  </si>
  <si>
    <t>1134402</t>
  </si>
  <si>
    <t>880326081</t>
  </si>
  <si>
    <t>אנרגיה מתחדשת</t>
  </si>
  <si>
    <t>אנרג'יקס- אנרג'יקס</t>
  </si>
  <si>
    <t>1123355</t>
  </si>
  <si>
    <t>513901371</t>
  </si>
  <si>
    <t>אלביט מערכות- אלביט מערכות</t>
  </si>
  <si>
    <t>1081124</t>
  </si>
  <si>
    <t>520043027</t>
  </si>
  <si>
    <t>ביטחוניות</t>
  </si>
  <si>
    <t>שיכון ובינוי- שיכון ובינוי</t>
  </si>
  <si>
    <t>1081942</t>
  </si>
  <si>
    <t>520036104</t>
  </si>
  <si>
    <t>בנייה</t>
  </si>
  <si>
    <t>דיסקונט- דיסקונט</t>
  </si>
  <si>
    <t>691212</t>
  </si>
  <si>
    <t>520007030</t>
  </si>
  <si>
    <t>בנקים</t>
  </si>
  <si>
    <t>לאומי- לאומי</t>
  </si>
  <si>
    <t>604611</t>
  </si>
  <si>
    <t>520018078</t>
  </si>
  <si>
    <t>פועלים- פועלים</t>
  </si>
  <si>
    <t>662577</t>
  </si>
  <si>
    <t>520000118</t>
  </si>
  <si>
    <t>חברה לישראל- חברה לישראל</t>
  </si>
  <si>
    <t>576017</t>
  </si>
  <si>
    <t>520028010</t>
  </si>
  <si>
    <t>השקעה ואחזקות</t>
  </si>
  <si>
    <t>איי.סי.אל- איי.סי.אל</t>
  </si>
  <si>
    <t>281014</t>
  </si>
  <si>
    <t>520027830</t>
  </si>
  <si>
    <t>כימיה, גומי ופלסטיק</t>
  </si>
  <si>
    <t>טאואר- טאואר</t>
  </si>
  <si>
    <t>1082379</t>
  </si>
  <si>
    <t>520041997</t>
  </si>
  <si>
    <t>מוליכים למחצה</t>
  </si>
  <si>
    <t>נובה- נובה</t>
  </si>
  <si>
    <t>1084557</t>
  </si>
  <si>
    <t>511812463</t>
  </si>
  <si>
    <t>שטראוס- שטראוס גרופ</t>
  </si>
  <si>
    <t>746016</t>
  </si>
  <si>
    <t>520003781</t>
  </si>
  <si>
    <t>מזון</t>
  </si>
  <si>
    <t>אירפורט סיטי- איירפורט סיטי</t>
  </si>
  <si>
    <t>1095835</t>
  </si>
  <si>
    <t>511659401</t>
  </si>
  <si>
    <t>נדלן מניב בישראל</t>
  </si>
  <si>
    <t>אלוני חץ- אלוני חץ</t>
  </si>
  <si>
    <t>390013</t>
  </si>
  <si>
    <t>520038506</t>
  </si>
  <si>
    <t>אמות- אמות</t>
  </si>
  <si>
    <t>1097278</t>
  </si>
  <si>
    <t>520026683</t>
  </si>
  <si>
    <t>ביג- ביג</t>
  </si>
  <si>
    <t>1097260</t>
  </si>
  <si>
    <t>513623314</t>
  </si>
  <si>
    <t>מבני תעשיה- מבנה נדל"ן</t>
  </si>
  <si>
    <t>226019</t>
  </si>
  <si>
    <t>520024126</t>
  </si>
  <si>
    <t>עזריאלי קבוצה- קבוצת עזריאלי</t>
  </si>
  <si>
    <t>1119478</t>
  </si>
  <si>
    <t>510960719</t>
  </si>
  <si>
    <t>טבע- טבע</t>
  </si>
  <si>
    <t>629014</t>
  </si>
  <si>
    <t>520013954</t>
  </si>
  <si>
    <t>פארמה</t>
  </si>
  <si>
    <t>מיטרוניקס- מיטרוניקס</t>
  </si>
  <si>
    <t>1091065</t>
  </si>
  <si>
    <t>511527202</t>
  </si>
  <si>
    <t>רובוטיקה ותלת מימד</t>
  </si>
  <si>
    <t>שופרסל- שופרסל</t>
  </si>
  <si>
    <t>777037</t>
  </si>
  <si>
    <t>520022732</t>
  </si>
  <si>
    <t>רשתות שיווק</t>
  </si>
  <si>
    <t>נייס- נייס</t>
  </si>
  <si>
    <t>273011</t>
  </si>
  <si>
    <t>520036872</t>
  </si>
  <si>
    <t>בזק- בזק</t>
  </si>
  <si>
    <t>230011</t>
  </si>
  <si>
    <t>520031931</t>
  </si>
  <si>
    <t>סה"כ תל אביב 90</t>
  </si>
  <si>
    <t>פז נפט- פז חברת הנפט</t>
  </si>
  <si>
    <t>1100007</t>
  </si>
  <si>
    <t>אנלייט אנרגיה- אנלייט אנרגיה</t>
  </si>
  <si>
    <t>720011</t>
  </si>
  <si>
    <t>520041146</t>
  </si>
  <si>
    <t>מימון ישיר- מימון ישיר קב</t>
  </si>
  <si>
    <t>1168186</t>
  </si>
  <si>
    <t>513893123</t>
  </si>
  <si>
    <t>אשראי חוץ בנקאי</t>
  </si>
  <si>
    <t>כלל ביטוח- כלל עסקי ביטוח</t>
  </si>
  <si>
    <t>224014</t>
  </si>
  <si>
    <t>520036120</t>
  </si>
  <si>
    <t>ביטוח</t>
  </si>
  <si>
    <t>אאורה</t>
  </si>
  <si>
    <t>373019</t>
  </si>
  <si>
    <t>520038274</t>
  </si>
  <si>
    <t>קמטק- קמטק</t>
  </si>
  <si>
    <t>1095264</t>
  </si>
  <si>
    <t>511235434</t>
  </si>
  <si>
    <t>קרסו- קרסו מוטורס</t>
  </si>
  <si>
    <t>1123850</t>
  </si>
  <si>
    <t>514065283</t>
  </si>
  <si>
    <t>מסחר</t>
  </si>
  <si>
    <t>אינרום- אינרום בניה</t>
  </si>
  <si>
    <t>1132356</t>
  </si>
  <si>
    <t>515001659</t>
  </si>
  <si>
    <t>מתכת ומוצרי בניה</t>
  </si>
  <si>
    <t>מגדלי תיכון- מגדלי ים תיכון</t>
  </si>
  <si>
    <t>1131523</t>
  </si>
  <si>
    <t>512719485</t>
  </si>
  <si>
    <t>מגה אור- מגה אור</t>
  </si>
  <si>
    <t>1104488</t>
  </si>
  <si>
    <t>513257873</t>
  </si>
  <si>
    <t>דלתא מותגים- דלתא מותגים</t>
  </si>
  <si>
    <t>1173699</t>
  </si>
  <si>
    <t>516250107</t>
  </si>
  <si>
    <t>דנאל כא- דנאל כא</t>
  </si>
  <si>
    <t>314013</t>
  </si>
  <si>
    <t>520037565</t>
  </si>
  <si>
    <t>שרותים</t>
  </si>
  <si>
    <t>אלטשולר פיננסים- אלטשולר שחם פיננסים</t>
  </si>
  <si>
    <t>1184936</t>
  </si>
  <si>
    <t>516508603</t>
  </si>
  <si>
    <t>שרותים פיננסים</t>
  </si>
  <si>
    <t>ישראכרט- ישראכרט</t>
  </si>
  <si>
    <t>1157403</t>
  </si>
  <si>
    <t>510706153</t>
  </si>
  <si>
    <t>סאפינס- סאפיינס</t>
  </si>
  <si>
    <t>1087659</t>
  </si>
  <si>
    <t>1146</t>
  </si>
  <si>
    <t>פרטנר- פרטנר</t>
  </si>
  <si>
    <t>1083484</t>
  </si>
  <si>
    <t>520044314</t>
  </si>
  <si>
    <t>סה"כ מניות היתר</t>
  </si>
  <si>
    <t>פנינסולה- פנינסולה</t>
  </si>
  <si>
    <t>333013</t>
  </si>
  <si>
    <t>520033713</t>
  </si>
  <si>
    <t>נורסטאר החזקות- נורסטאר החזקות</t>
  </si>
  <si>
    <t>723007</t>
  </si>
  <si>
    <t>רני צים- רני צים</t>
  </si>
  <si>
    <t>1143619</t>
  </si>
  <si>
    <t>514353671</t>
  </si>
  <si>
    <t>בי קומיוניקיישנס- בי קומיוניקיישנס</t>
  </si>
  <si>
    <t>1107663</t>
  </si>
  <si>
    <t>512832742</t>
  </si>
  <si>
    <t>סה"כ call 001 אופציות</t>
  </si>
  <si>
    <t>סה"כ שמחקות מדדי מניות בישראל</t>
  </si>
  <si>
    <t>הראל סל (A4) ת"א 125- הראל קרנות מדד</t>
  </si>
  <si>
    <t>1148899</t>
  </si>
  <si>
    <t>511776783</t>
  </si>
  <si>
    <t>מניות</t>
  </si>
  <si>
    <t>MTF סל (4A) ת"א 125- מגדל קרנות נאמנות</t>
  </si>
  <si>
    <t>1150283</t>
  </si>
  <si>
    <t>511303661</t>
  </si>
  <si>
    <t>תכלית סל (4A) ת"א 125- מיטב קרנות נאמנות</t>
  </si>
  <si>
    <t>1143718</t>
  </si>
  <si>
    <t>513534974</t>
  </si>
  <si>
    <t>תכלית סל (A4) ת"א 35- מיטב קרנות נאמנות</t>
  </si>
  <si>
    <t>1143700</t>
  </si>
  <si>
    <t>תכלית סל (A4) ת"א 90- מיטב קרנות נאמנות</t>
  </si>
  <si>
    <t>1143783</t>
  </si>
  <si>
    <t>פסגות ETF ת"א 125- פסגות קרנות מדד</t>
  </si>
  <si>
    <t>1148808</t>
  </si>
  <si>
    <t>513765339</t>
  </si>
  <si>
    <t>פסגות ETF תא 35- פסגות קרנות מדד</t>
  </si>
  <si>
    <t>1148790</t>
  </si>
  <si>
    <t>קסם ETF ת"א 125- קסם קרנות נאמנות</t>
  </si>
  <si>
    <t>1146356</t>
  </si>
  <si>
    <t>510938608</t>
  </si>
  <si>
    <t>קסם ETF ת"א 90- קסם קרנות נאמנות</t>
  </si>
  <si>
    <t>1146331</t>
  </si>
  <si>
    <t>קסם ETF ת"א בנקים- קסם קרנות נאמנות</t>
  </si>
  <si>
    <t>1146430</t>
  </si>
  <si>
    <t>סה"כ שמחקות מדדי מניות בחו"ל</t>
  </si>
  <si>
    <t>הראל DAX 30 מנוטרל- הראל קרנות מדד</t>
  </si>
  <si>
    <t>1149160</t>
  </si>
  <si>
    <t>הראל S&amp;P500 מנוטרל- הראל קרנות מדד</t>
  </si>
  <si>
    <t>1149137</t>
  </si>
  <si>
    <t>הראל סל (DAX30 (4D- הראל קרנות מדד</t>
  </si>
  <si>
    <t>1149053</t>
  </si>
  <si>
    <t>הראל סל NASDAQ 100 מנוטרלת מט"ח- הראל קרנות מדד</t>
  </si>
  <si>
    <t>1149103</t>
  </si>
  <si>
    <t>MTF סל (SP500 (4A מנוטרלת מט"ח- מגדל קרנות נאמנות</t>
  </si>
  <si>
    <t>1150572</t>
  </si>
  <si>
    <t>MTF סל (STOXX Europe 600 (4D- מגדל קרנות נאמנות</t>
  </si>
  <si>
    <t>1150226</t>
  </si>
  <si>
    <t>MTF סל Nasdaq 100 (4A) מנוטרלת מט"ח- מגדל קרנות נאמנות</t>
  </si>
  <si>
    <t>1181445</t>
  </si>
  <si>
    <t>מגדל MTF DAX30 מנוטרל- מגדל קרנות נאמנות</t>
  </si>
  <si>
    <t>1150416</t>
  </si>
  <si>
    <t>מור סל NASDAQ 100 מנוטרלת מט"ח- מור קרנות נאמנות</t>
  </si>
  <si>
    <t>1165844</t>
  </si>
  <si>
    <t>514884485</t>
  </si>
  <si>
    <t>מור סל S&amp;P 500 מנוטרלת מט"ח- מור קרנות נאמנות</t>
  </si>
  <si>
    <t>1165828</t>
  </si>
  <si>
    <t>תכלית DAX30 מנוטרל- מיטב קרנות נאמנות</t>
  </si>
  <si>
    <t>1143825</t>
  </si>
  <si>
    <t>תכלית STOXX600 מנוטרל- מיטב קרנות נאמנות</t>
  </si>
  <si>
    <t>1143833</t>
  </si>
  <si>
    <t>תכלית סל (4A)י NASDAQ 100 מנוטרלת מט"ח- מיטב קרנות נאמנות</t>
  </si>
  <si>
    <t>1143734</t>
  </si>
  <si>
    <t>תכלית סל S&amp;P 500 מנוטרלת מט"ח- מיטב קרנות נאמנות</t>
  </si>
  <si>
    <t>1143817</t>
  </si>
  <si>
    <t>פסגות DAX 30 מנוטרל- פסגות קרנות מדד</t>
  </si>
  <si>
    <t>1149830</t>
  </si>
  <si>
    <t>פסגות NDX 100 (4A)ETF מנוטרלת מט"ח- פסגות קרנות מדד</t>
  </si>
  <si>
    <t>1149822</t>
  </si>
  <si>
    <t>פסגות S&amp;P 500 מנוטרלת מט"ח- פסגות קרנות מדד</t>
  </si>
  <si>
    <t>1148436</t>
  </si>
  <si>
    <t>פסגות S&amp;P500</t>
  </si>
  <si>
    <t>1148162</t>
  </si>
  <si>
    <t>פסגות STOXX Europe 600 (4A) ETF מנוטרלת אירו- פסגות קרנות מדד</t>
  </si>
  <si>
    <t>1147909</t>
  </si>
  <si>
    <t>פסגות סל EuroStoxx- פסגות קרנות מדד</t>
  </si>
  <si>
    <t>1148329</t>
  </si>
  <si>
    <t>MSCI AC Far East EX Japan (4D) ETF- קסם קרנות נאמנות</t>
  </si>
  <si>
    <t>1145838</t>
  </si>
  <si>
    <t>קסם DAX ETF מנוטרלת מט"ח- קסם קרנות נאמנות</t>
  </si>
  <si>
    <t>1146703</t>
  </si>
  <si>
    <t>קסם S&amp;P 500 (4A) ETF מנוטרלת- קסם קרנות נאמנות</t>
  </si>
  <si>
    <t>1146604</t>
  </si>
  <si>
    <t>קסם S&amp;P500</t>
  </si>
  <si>
    <t>1146471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</si>
  <si>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</si>
  <si>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</si>
  <si>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</si>
  <si>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</si>
  <si>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AAXJ-ISHARES  ASIA- BlackRock</t>
  </si>
  <si>
    <t>US4642881829</t>
  </si>
  <si>
    <t>2235</t>
  </si>
  <si>
    <t>Other</t>
  </si>
  <si>
    <t>QQQQ - Nasdaq 100- INVESCO POWERSHARES</t>
  </si>
  <si>
    <t>US46090E1038</t>
  </si>
  <si>
    <t>NASDAQ</t>
  </si>
  <si>
    <t>1290</t>
  </si>
  <si>
    <t>MCHI CHINA INDEX- ISHARES</t>
  </si>
  <si>
    <t>US46429B6719</t>
  </si>
  <si>
    <t>4601</t>
  </si>
  <si>
    <t>SPY - S&amp;P 500</t>
  </si>
  <si>
    <t>US78462F1030</t>
  </si>
  <si>
    <t>NYSE</t>
  </si>
  <si>
    <t>4640</t>
  </si>
  <si>
    <t>XTRACKERS HARVEST CSI 300 CHINA- XTRACKERS</t>
  </si>
  <si>
    <t>US2330518794</t>
  </si>
  <si>
    <t>5246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</si>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</sst>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tabSelected="1" workbookViewId="0">
      <selection activeCell="K43" sqref="K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429.825629999998</v>
      </c>
      <c r="D11" s="76">
        <f>C11/$C$42</f>
        <v>1.6848306556484557E-2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1480.105</v>
      </c>
      <c r="D13" s="78">
        <f t="shared" ref="D13:D22" si="0">C13/$C$42</f>
        <v>5.8017160995694206E-2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221.79</v>
      </c>
      <c r="D15" s="78">
        <f t="shared" si="0"/>
        <v>8.6937252000601432E-3</v>
      </c>
    </row>
    <row r="16" spans="1:36">
      <c r="A16" s="10" t="s">
        <v>13</v>
      </c>
      <c r="B16" s="70" t="s">
        <v>19</v>
      </c>
      <c r="C16" s="77">
        <v>545.08101999999997</v>
      </c>
      <c r="D16" s="78">
        <f t="shared" si="0"/>
        <v>2.1366087739070682E-2</v>
      </c>
    </row>
    <row r="17" spans="1:4">
      <c r="A17" s="10" t="s">
        <v>13</v>
      </c>
      <c r="B17" s="70" t="s">
        <v>195</v>
      </c>
      <c r="C17" s="77">
        <v>22834.70175</v>
      </c>
      <c r="D17" s="78">
        <f t="shared" si="0"/>
        <v>0.89507471950869044</v>
      </c>
    </row>
    <row r="18" spans="1:4">
      <c r="A18" s="10" t="s">
        <v>13</v>
      </c>
      <c r="B18" s="70" t="s">
        <v>20</v>
      </c>
      <c r="C18" s="77">
        <v>0</v>
      </c>
      <c r="D18" s="78">
        <f t="shared" si="0"/>
        <v>0</v>
      </c>
    </row>
    <row r="19" spans="1:4">
      <c r="A19" s="10" t="s">
        <v>13</v>
      </c>
      <c r="B19" s="70" t="s">
        <v>21</v>
      </c>
      <c r="C19" s="77">
        <v>0</v>
      </c>
      <c r="D19" s="78">
        <f t="shared" si="0"/>
        <v>0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0</v>
      </c>
      <c r="D21" s="78">
        <f t="shared" si="0"/>
        <v>0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0</v>
      </c>
      <c r="D26" s="78">
        <f t="shared" si="1"/>
        <v>0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0</v>
      </c>
      <c r="D28" s="78">
        <f t="shared" si="1"/>
        <v>0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1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0</v>
      </c>
      <c r="D31" s="78">
        <f t="shared" si="1"/>
        <v>0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0</v>
      </c>
      <c r="D33" s="78">
        <f t="shared" si="1"/>
        <v>0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0</v>
      </c>
      <c r="D37" s="78">
        <f t="shared" si="1"/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25511.503399999998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9" workbookViewId="0">
      <selection activeCell="L12" sqref="K12:L33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J12+J29</f>
        <v>429.825629999998</v>
      </c>
      <c r="K11" s="76">
        <f>J11/$J$11</f>
        <v>1</v>
      </c>
      <c r="L11" s="76">
        <f>J11/'סכום נכסי הקרן'!$C$42</f>
        <v>1.6848306556484557E-2</v>
      </c>
    </row>
    <row r="12" spans="2:13">
      <c r="B12" s="79" t="s">
        <v>200</v>
      </c>
      <c r="C12" s="26"/>
      <c r="D12" s="27"/>
      <c r="E12" s="27"/>
      <c r="F12" s="27"/>
      <c r="G12" s="27"/>
      <c r="H12" s="27"/>
      <c r="I12" s="80">
        <v>0</v>
      </c>
      <c r="J12" s="81">
        <f>J13+J17+J19+J21+J23+J25+J27</f>
        <v>429.825629999998</v>
      </c>
      <c r="K12" s="80">
        <f t="shared" ref="K12:K33" si="0">J12/$J$11</f>
        <v>1</v>
      </c>
      <c r="L12" s="80">
        <f>J12/'סכום נכסי הקרן'!$C$42</f>
        <v>1.6848306556484557E-2</v>
      </c>
    </row>
    <row r="13" spans="2:13">
      <c r="B13" s="79" t="s">
        <v>201</v>
      </c>
      <c r="C13" s="26"/>
      <c r="D13" s="27"/>
      <c r="E13" s="27"/>
      <c r="F13" s="27"/>
      <c r="G13" s="27"/>
      <c r="H13" s="27"/>
      <c r="I13" s="80">
        <v>0</v>
      </c>
      <c r="J13" s="81">
        <f>SUM(J14:J16)</f>
        <v>417.89293999999802</v>
      </c>
      <c r="K13" s="80">
        <f t="shared" si="0"/>
        <v>0.97223830044755588</v>
      </c>
      <c r="L13" s="80">
        <f>J13/'סכום נכסי הקרן'!$C$42</f>
        <v>1.6380568931895958E-2</v>
      </c>
    </row>
    <row r="14" spans="2:13">
      <c r="B14" t="s">
        <v>202</v>
      </c>
      <c r="C14" t="s">
        <v>203</v>
      </c>
      <c r="D14" t="s">
        <v>204</v>
      </c>
      <c r="E14" t="s">
        <v>205</v>
      </c>
      <c r="F14" t="s">
        <v>206</v>
      </c>
      <c r="G14" t="s">
        <v>102</v>
      </c>
      <c r="H14" s="78">
        <v>0</v>
      </c>
      <c r="I14" s="78">
        <v>0</v>
      </c>
      <c r="J14" s="77">
        <f>441.38792+332.597409999998</f>
        <v>773.98532999999793</v>
      </c>
      <c r="K14" s="78">
        <f t="shared" si="0"/>
        <v>1.8006960869225075</v>
      </c>
      <c r="L14" s="78">
        <f>J14/'סכום נכסי הקרן'!$C$42</f>
        <v>3.0338679687532566E-2</v>
      </c>
    </row>
    <row r="15" spans="2:13">
      <c r="B15" t="s">
        <v>207</v>
      </c>
      <c r="C15" t="s">
        <v>203</v>
      </c>
      <c r="D15" t="s">
        <v>204</v>
      </c>
      <c r="E15" t="s">
        <v>205</v>
      </c>
      <c r="F15" t="s">
        <v>206</v>
      </c>
      <c r="G15" t="s">
        <v>102</v>
      </c>
      <c r="H15" s="78">
        <v>0</v>
      </c>
      <c r="I15" s="78">
        <v>0</v>
      </c>
      <c r="J15" s="77">
        <v>608.98104999999998</v>
      </c>
      <c r="K15" s="78">
        <f t="shared" si="0"/>
        <v>1.416809532740062</v>
      </c>
      <c r="L15" s="78">
        <f>J15/'סכום נכסי הקרן'!$C$42</f>
        <v>2.3870841339754208E-2</v>
      </c>
    </row>
    <row r="16" spans="2:13">
      <c r="B16" t="s">
        <v>208</v>
      </c>
      <c r="C16" t="s">
        <v>203</v>
      </c>
      <c r="D16" t="s">
        <v>204</v>
      </c>
      <c r="E16" t="s">
        <v>205</v>
      </c>
      <c r="F16" t="s">
        <v>206</v>
      </c>
      <c r="G16" t="s">
        <v>102</v>
      </c>
      <c r="H16" s="78">
        <v>0</v>
      </c>
      <c r="I16" s="78">
        <v>0</v>
      </c>
      <c r="J16" s="77">
        <v>-965.07344000000001</v>
      </c>
      <c r="K16" s="78">
        <f t="shared" si="0"/>
        <v>-2.2452673192150141</v>
      </c>
      <c r="L16" s="78">
        <f>J16/'סכום נכסי הקרן'!$C$42</f>
        <v>-3.7828952095390819E-2</v>
      </c>
    </row>
    <row r="17" spans="2:12">
      <c r="B17" s="79" t="s">
        <v>209</v>
      </c>
      <c r="D17" s="16"/>
      <c r="I17" s="80">
        <v>0</v>
      </c>
      <c r="J17" s="81">
        <v>11.932689999999999</v>
      </c>
      <c r="K17" s="80">
        <f t="shared" si="0"/>
        <v>2.776169955244422E-2</v>
      </c>
      <c r="L17" s="80">
        <f>J17/'סכום נכסי הקרן'!$C$42</f>
        <v>4.6773762458860032E-4</v>
      </c>
    </row>
    <row r="18" spans="2:12">
      <c r="B18" t="s">
        <v>210</v>
      </c>
      <c r="C18" t="s">
        <v>211</v>
      </c>
      <c r="D18" t="s">
        <v>204</v>
      </c>
      <c r="E18" t="s">
        <v>205</v>
      </c>
      <c r="F18" t="s">
        <v>206</v>
      </c>
      <c r="G18" t="s">
        <v>106</v>
      </c>
      <c r="H18" s="78">
        <v>0</v>
      </c>
      <c r="I18" s="78">
        <v>0</v>
      </c>
      <c r="J18" s="77">
        <v>11.932689999999999</v>
      </c>
      <c r="K18" s="78">
        <f t="shared" si="0"/>
        <v>2.776169955244422E-2</v>
      </c>
      <c r="L18" s="78">
        <f>J18/'סכום נכסי הקרן'!$C$42</f>
        <v>4.6773762458860032E-4</v>
      </c>
    </row>
    <row r="19" spans="2:12">
      <c r="B19" s="79" t="s">
        <v>212</v>
      </c>
      <c r="D19" s="16"/>
      <c r="I19" s="80">
        <v>0</v>
      </c>
      <c r="J19" s="81">
        <v>0</v>
      </c>
      <c r="K19" s="80">
        <f t="shared" si="0"/>
        <v>0</v>
      </c>
      <c r="L19" s="80">
        <f>J19/'סכום נכסי הקרן'!$C$42</f>
        <v>0</v>
      </c>
    </row>
    <row r="20" spans="2:12">
      <c r="B20" t="s">
        <v>213</v>
      </c>
      <c r="C20" t="s">
        <v>213</v>
      </c>
      <c r="D20" s="16"/>
      <c r="E20" t="s">
        <v>213</v>
      </c>
      <c r="G20" t="s">
        <v>213</v>
      </c>
      <c r="H20" s="78">
        <v>0</v>
      </c>
      <c r="I20" s="78">
        <v>0</v>
      </c>
      <c r="J20" s="77">
        <v>0</v>
      </c>
      <c r="K20" s="78">
        <f t="shared" si="0"/>
        <v>0</v>
      </c>
      <c r="L20" s="78">
        <f>J20/'סכום נכסי הקרן'!$C$42</f>
        <v>0</v>
      </c>
    </row>
    <row r="21" spans="2:12">
      <c r="B21" s="79" t="s">
        <v>214</v>
      </c>
      <c r="D21" s="16"/>
      <c r="I21" s="80">
        <v>0</v>
      </c>
      <c r="J21" s="81">
        <v>0</v>
      </c>
      <c r="K21" s="80">
        <f t="shared" si="0"/>
        <v>0</v>
      </c>
      <c r="L21" s="80">
        <f>J21/'סכום נכסי הקרן'!$C$42</f>
        <v>0</v>
      </c>
    </row>
    <row r="22" spans="2:12">
      <c r="B22" t="s">
        <v>213</v>
      </c>
      <c r="C22" t="s">
        <v>213</v>
      </c>
      <c r="D22" s="16"/>
      <c r="E22" t="s">
        <v>213</v>
      </c>
      <c r="G22" t="s">
        <v>213</v>
      </c>
      <c r="H22" s="78">
        <v>0</v>
      </c>
      <c r="I22" s="78">
        <v>0</v>
      </c>
      <c r="J22" s="77">
        <v>0</v>
      </c>
      <c r="K22" s="78">
        <f t="shared" si="0"/>
        <v>0</v>
      </c>
      <c r="L22" s="78">
        <f>J22/'סכום נכסי הקרן'!$C$42</f>
        <v>0</v>
      </c>
    </row>
    <row r="23" spans="2:12">
      <c r="B23" s="79" t="s">
        <v>215</v>
      </c>
      <c r="D23" s="16"/>
      <c r="I23" s="80">
        <v>0</v>
      </c>
      <c r="J23" s="81">
        <v>0</v>
      </c>
      <c r="K23" s="80">
        <f t="shared" si="0"/>
        <v>0</v>
      </c>
      <c r="L23" s="80">
        <f>J23/'סכום נכסי הקרן'!$C$42</f>
        <v>0</v>
      </c>
    </row>
    <row r="24" spans="2:12">
      <c r="B24" t="s">
        <v>213</v>
      </c>
      <c r="C24" t="s">
        <v>213</v>
      </c>
      <c r="D24" s="16"/>
      <c r="E24" t="s">
        <v>213</v>
      </c>
      <c r="G24" t="s">
        <v>213</v>
      </c>
      <c r="H24" s="78">
        <v>0</v>
      </c>
      <c r="I24" s="78">
        <v>0</v>
      </c>
      <c r="J24" s="77">
        <v>0</v>
      </c>
      <c r="K24" s="78">
        <f t="shared" si="0"/>
        <v>0</v>
      </c>
      <c r="L24" s="78">
        <f>J24/'סכום נכסי הקרן'!$C$42</f>
        <v>0</v>
      </c>
    </row>
    <row r="25" spans="2:12">
      <c r="B25" s="79" t="s">
        <v>216</v>
      </c>
      <c r="D25" s="16"/>
      <c r="I25" s="80">
        <v>0</v>
      </c>
      <c r="J25" s="81">
        <v>0</v>
      </c>
      <c r="K25" s="80">
        <f t="shared" si="0"/>
        <v>0</v>
      </c>
      <c r="L25" s="80">
        <f>J25/'סכום נכסי הקרן'!$C$42</f>
        <v>0</v>
      </c>
    </row>
    <row r="26" spans="2:12">
      <c r="B26" t="s">
        <v>213</v>
      </c>
      <c r="C26" t="s">
        <v>213</v>
      </c>
      <c r="D26" s="16"/>
      <c r="E26" t="s">
        <v>213</v>
      </c>
      <c r="G26" t="s">
        <v>213</v>
      </c>
      <c r="H26" s="78">
        <v>0</v>
      </c>
      <c r="I26" s="78">
        <v>0</v>
      </c>
      <c r="J26" s="77">
        <v>0</v>
      </c>
      <c r="K26" s="78">
        <f t="shared" si="0"/>
        <v>0</v>
      </c>
      <c r="L26" s="78">
        <f>J26/'סכום נכסי הקרן'!$C$42</f>
        <v>0</v>
      </c>
    </row>
    <row r="27" spans="2:12">
      <c r="B27" s="79" t="s">
        <v>217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t="s">
        <v>213</v>
      </c>
      <c r="C28" t="s">
        <v>213</v>
      </c>
      <c r="D28" s="16"/>
      <c r="E28" t="s">
        <v>213</v>
      </c>
      <c r="G28" t="s">
        <v>213</v>
      </c>
      <c r="H28" s="78">
        <v>0</v>
      </c>
      <c r="I28" s="78">
        <v>0</v>
      </c>
      <c r="J28" s="77">
        <v>0</v>
      </c>
      <c r="K28" s="78">
        <f t="shared" si="0"/>
        <v>0</v>
      </c>
      <c r="L28" s="78">
        <f>J28/'סכום נכסי הקרן'!$C$42</f>
        <v>0</v>
      </c>
    </row>
    <row r="29" spans="2:12">
      <c r="B29" s="79" t="s">
        <v>218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s="79" t="s">
        <v>219</v>
      </c>
      <c r="D30" s="16"/>
      <c r="I30" s="80">
        <v>0</v>
      </c>
      <c r="J30" s="81">
        <v>0</v>
      </c>
      <c r="K30" s="80">
        <f t="shared" si="0"/>
        <v>0</v>
      </c>
      <c r="L30" s="80">
        <f>J30/'סכום נכסי הקרן'!$C$42</f>
        <v>0</v>
      </c>
    </row>
    <row r="31" spans="2:12">
      <c r="B31" t="s">
        <v>213</v>
      </c>
      <c r="C31" t="s">
        <v>213</v>
      </c>
      <c r="D31" s="16"/>
      <c r="E31" t="s">
        <v>213</v>
      </c>
      <c r="G31" t="s">
        <v>213</v>
      </c>
      <c r="H31" s="78">
        <v>0</v>
      </c>
      <c r="I31" s="78">
        <v>0</v>
      </c>
      <c r="J31" s="77">
        <v>0</v>
      </c>
      <c r="K31" s="78">
        <f t="shared" si="0"/>
        <v>0</v>
      </c>
      <c r="L31" s="78">
        <f>J31/'סכום נכסי הקרן'!$C$42</f>
        <v>0</v>
      </c>
    </row>
    <row r="32" spans="2:12">
      <c r="B32" s="79" t="s">
        <v>217</v>
      </c>
      <c r="D32" s="16"/>
      <c r="I32" s="80">
        <v>0</v>
      </c>
      <c r="J32" s="81">
        <v>0</v>
      </c>
      <c r="K32" s="80">
        <f t="shared" si="0"/>
        <v>0</v>
      </c>
      <c r="L32" s="80">
        <f>J32/'סכום נכסי הקרן'!$C$42</f>
        <v>0</v>
      </c>
    </row>
    <row r="33" spans="2:12">
      <c r="B33" t="s">
        <v>213</v>
      </c>
      <c r="C33" t="s">
        <v>213</v>
      </c>
      <c r="D33" s="16"/>
      <c r="E33" t="s">
        <v>213</v>
      </c>
      <c r="G33" t="s">
        <v>213</v>
      </c>
      <c r="H33" s="78">
        <v>0</v>
      </c>
      <c r="I33" s="78">
        <v>0</v>
      </c>
      <c r="J33" s="77">
        <v>0</v>
      </c>
      <c r="K33" s="78">
        <f t="shared" si="0"/>
        <v>0</v>
      </c>
      <c r="L33" s="78">
        <f>J33/'סכום נכסי הקרן'!$C$42</f>
        <v>0</v>
      </c>
    </row>
    <row r="34" spans="2:12">
      <c r="B34" t="s">
        <v>220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1.1299999999999999</v>
      </c>
      <c r="I11" s="7"/>
      <c r="J11" s="7"/>
      <c r="K11" s="76">
        <v>1.5100000000000001E-2</v>
      </c>
      <c r="L11" s="75">
        <v>1500000</v>
      </c>
      <c r="M11" s="7"/>
      <c r="N11" s="75">
        <v>0</v>
      </c>
      <c r="O11" s="75">
        <v>1480.105</v>
      </c>
      <c r="P11" s="7"/>
      <c r="Q11" s="76">
        <v>1</v>
      </c>
      <c r="R11" s="76">
        <v>5.8799999999999998E-2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200</v>
      </c>
      <c r="C12" s="16"/>
      <c r="D12" s="16"/>
      <c r="H12" s="81">
        <v>1.1299999999999999</v>
      </c>
      <c r="K12" s="80">
        <v>1.5100000000000001E-2</v>
      </c>
      <c r="L12" s="81">
        <v>1500000</v>
      </c>
      <c r="N12" s="81">
        <v>0</v>
      </c>
      <c r="O12" s="81">
        <v>1480.105</v>
      </c>
      <c r="Q12" s="80">
        <v>1</v>
      </c>
      <c r="R12" s="80">
        <v>5.8799999999999998E-2</v>
      </c>
    </row>
    <row r="13" spans="2:53">
      <c r="B13" s="79" t="s">
        <v>221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s="79" t="s">
        <v>222</v>
      </c>
      <c r="C14" s="16"/>
      <c r="D14" s="16"/>
      <c r="H14" s="81">
        <v>0</v>
      </c>
      <c r="K14" s="80">
        <v>0</v>
      </c>
      <c r="L14" s="81">
        <v>0</v>
      </c>
      <c r="N14" s="81">
        <v>0</v>
      </c>
      <c r="O14" s="81">
        <v>0</v>
      </c>
      <c r="Q14" s="80">
        <v>0</v>
      </c>
      <c r="R14" s="80">
        <v>0</v>
      </c>
    </row>
    <row r="15" spans="2:53">
      <c r="B15" t="s">
        <v>213</v>
      </c>
      <c r="C15" t="s">
        <v>213</v>
      </c>
      <c r="D15" s="16"/>
      <c r="E15" t="s">
        <v>213</v>
      </c>
      <c r="H15" s="77">
        <v>0</v>
      </c>
      <c r="I15" t="s">
        <v>213</v>
      </c>
      <c r="J15" s="78">
        <v>0</v>
      </c>
      <c r="K15" s="78">
        <v>0</v>
      </c>
      <c r="L15" s="77">
        <v>0</v>
      </c>
      <c r="M15" s="77">
        <v>0</v>
      </c>
      <c r="O15" s="77">
        <v>0</v>
      </c>
      <c r="P15" s="78">
        <v>0</v>
      </c>
      <c r="Q15" s="78">
        <v>0</v>
      </c>
      <c r="R15" s="78">
        <v>0</v>
      </c>
    </row>
    <row r="16" spans="2:53">
      <c r="B16" s="79" t="s">
        <v>223</v>
      </c>
      <c r="C16" s="16"/>
      <c r="D16" s="16"/>
      <c r="H16" s="81">
        <v>1.1299999999999999</v>
      </c>
      <c r="K16" s="80">
        <v>1.5100000000000001E-2</v>
      </c>
      <c r="L16" s="81">
        <v>1500000</v>
      </c>
      <c r="N16" s="81">
        <v>0</v>
      </c>
      <c r="O16" s="81">
        <v>1480.105</v>
      </c>
      <c r="Q16" s="80">
        <v>1</v>
      </c>
      <c r="R16" s="80">
        <v>5.8799999999999998E-2</v>
      </c>
    </row>
    <row r="17" spans="2:18">
      <c r="B17" s="79" t="s">
        <v>224</v>
      </c>
      <c r="C17" s="16"/>
      <c r="D17" s="16"/>
      <c r="H17" s="81">
        <v>0.91</v>
      </c>
      <c r="K17" s="80">
        <v>1.38E-2</v>
      </c>
      <c r="L17" s="81">
        <v>950000</v>
      </c>
      <c r="N17" s="81">
        <v>0</v>
      </c>
      <c r="O17" s="81">
        <v>938.15</v>
      </c>
      <c r="Q17" s="80">
        <v>0.63380000000000003</v>
      </c>
      <c r="R17" s="80">
        <v>3.73E-2</v>
      </c>
    </row>
    <row r="18" spans="2:18">
      <c r="B18" t="s">
        <v>225</v>
      </c>
      <c r="C18" t="s">
        <v>226</v>
      </c>
      <c r="D18" t="s">
        <v>100</v>
      </c>
      <c r="E18" t="s">
        <v>227</v>
      </c>
      <c r="G18" t="s">
        <v>228</v>
      </c>
      <c r="H18" s="77">
        <v>0.94</v>
      </c>
      <c r="I18" t="s">
        <v>102</v>
      </c>
      <c r="J18" s="78">
        <v>0</v>
      </c>
      <c r="K18" s="78">
        <v>1.41E-2</v>
      </c>
      <c r="L18" s="77">
        <v>700000</v>
      </c>
      <c r="M18" s="77">
        <v>98.7</v>
      </c>
      <c r="N18" s="77">
        <v>0</v>
      </c>
      <c r="O18" s="77">
        <v>690.9</v>
      </c>
      <c r="P18" s="78">
        <v>1E-4</v>
      </c>
      <c r="Q18" s="78">
        <v>0.46679999999999999</v>
      </c>
      <c r="R18" s="78">
        <v>2.7400000000000001E-2</v>
      </c>
    </row>
    <row r="19" spans="2:18">
      <c r="B19" t="s">
        <v>229</v>
      </c>
      <c r="C19" t="s">
        <v>230</v>
      </c>
      <c r="D19" t="s">
        <v>100</v>
      </c>
      <c r="E19" t="s">
        <v>227</v>
      </c>
      <c r="G19" t="s">
        <v>231</v>
      </c>
      <c r="H19" s="77">
        <v>0.84</v>
      </c>
      <c r="I19" t="s">
        <v>102</v>
      </c>
      <c r="J19" s="78">
        <v>0</v>
      </c>
      <c r="K19" s="78">
        <v>1.32E-2</v>
      </c>
      <c r="L19" s="77">
        <v>250000</v>
      </c>
      <c r="M19" s="77">
        <v>98.9</v>
      </c>
      <c r="N19" s="77">
        <v>0</v>
      </c>
      <c r="O19" s="77">
        <v>247.25</v>
      </c>
      <c r="P19" s="78">
        <v>0</v>
      </c>
      <c r="Q19" s="78">
        <v>0.16700000000000001</v>
      </c>
      <c r="R19" s="78">
        <v>9.7999999999999997E-3</v>
      </c>
    </row>
    <row r="20" spans="2:18">
      <c r="B20" s="79" t="s">
        <v>232</v>
      </c>
      <c r="C20" s="16"/>
      <c r="D20" s="16"/>
      <c r="H20" s="81">
        <v>1.5</v>
      </c>
      <c r="K20" s="80">
        <v>1.7299999999999999E-2</v>
      </c>
      <c r="L20" s="81">
        <v>550000</v>
      </c>
      <c r="N20" s="81">
        <v>0</v>
      </c>
      <c r="O20" s="81">
        <v>541.95500000000004</v>
      </c>
      <c r="Q20" s="80">
        <v>0.36620000000000003</v>
      </c>
      <c r="R20" s="80">
        <v>2.1499999999999998E-2</v>
      </c>
    </row>
    <row r="21" spans="2:18">
      <c r="B21" t="s">
        <v>233</v>
      </c>
      <c r="C21" t="s">
        <v>234</v>
      </c>
      <c r="D21" t="s">
        <v>100</v>
      </c>
      <c r="E21" t="s">
        <v>227</v>
      </c>
      <c r="G21" t="s">
        <v>235</v>
      </c>
      <c r="H21" s="77">
        <v>2.33</v>
      </c>
      <c r="I21" t="s">
        <v>102</v>
      </c>
      <c r="J21" s="78">
        <v>4.0000000000000001E-3</v>
      </c>
      <c r="K21" s="78">
        <v>2.1499999999999998E-2</v>
      </c>
      <c r="L21" s="77">
        <v>150000</v>
      </c>
      <c r="M21" s="77">
        <v>96.31</v>
      </c>
      <c r="N21" s="77">
        <v>0</v>
      </c>
      <c r="O21" s="77">
        <v>144.465</v>
      </c>
      <c r="P21" s="78">
        <v>0</v>
      </c>
      <c r="Q21" s="78">
        <v>9.7600000000000006E-2</v>
      </c>
      <c r="R21" s="78">
        <v>5.7000000000000002E-3</v>
      </c>
    </row>
    <row r="22" spans="2:18">
      <c r="B22" t="s">
        <v>236</v>
      </c>
      <c r="C22" t="s">
        <v>237</v>
      </c>
      <c r="D22" t="s">
        <v>100</v>
      </c>
      <c r="E22" t="s">
        <v>227</v>
      </c>
      <c r="G22" t="s">
        <v>238</v>
      </c>
      <c r="H22" s="77">
        <v>0.75</v>
      </c>
      <c r="I22" t="s">
        <v>102</v>
      </c>
      <c r="J22" s="78">
        <v>4.2500000000000003E-2</v>
      </c>
      <c r="K22" s="78">
        <v>1.2500000000000001E-2</v>
      </c>
      <c r="L22" s="77">
        <v>100000</v>
      </c>
      <c r="M22" s="77">
        <v>103.28</v>
      </c>
      <c r="N22" s="77">
        <v>0</v>
      </c>
      <c r="O22" s="77">
        <v>103.28</v>
      </c>
      <c r="P22" s="78">
        <v>0</v>
      </c>
      <c r="Q22" s="78">
        <v>6.9800000000000001E-2</v>
      </c>
      <c r="R22" s="78">
        <v>4.1000000000000003E-3</v>
      </c>
    </row>
    <row r="23" spans="2:18">
      <c r="B23" t="s">
        <v>239</v>
      </c>
      <c r="C23" t="s">
        <v>240</v>
      </c>
      <c r="D23" t="s">
        <v>100</v>
      </c>
      <c r="E23" t="s">
        <v>227</v>
      </c>
      <c r="G23" t="s">
        <v>241</v>
      </c>
      <c r="H23" s="77">
        <v>2.82</v>
      </c>
      <c r="I23" t="s">
        <v>102</v>
      </c>
      <c r="J23" s="78">
        <v>5.0000000000000001E-3</v>
      </c>
      <c r="K23" s="78">
        <v>2.2100000000000002E-2</v>
      </c>
      <c r="L23" s="77">
        <v>50000</v>
      </c>
      <c r="M23" s="77">
        <v>95.42</v>
      </c>
      <c r="N23" s="77">
        <v>0</v>
      </c>
      <c r="O23" s="77">
        <v>47.71</v>
      </c>
      <c r="P23" s="78">
        <v>0</v>
      </c>
      <c r="Q23" s="78">
        <v>3.2199999999999999E-2</v>
      </c>
      <c r="R23" s="78">
        <v>1.9E-3</v>
      </c>
    </row>
    <row r="24" spans="2:18">
      <c r="B24" t="s">
        <v>242</v>
      </c>
      <c r="C24" t="s">
        <v>243</v>
      </c>
      <c r="D24" t="s">
        <v>100</v>
      </c>
      <c r="E24" t="s">
        <v>227</v>
      </c>
      <c r="G24" t="s">
        <v>244</v>
      </c>
      <c r="H24" s="77">
        <v>1.08</v>
      </c>
      <c r="I24" t="s">
        <v>102</v>
      </c>
      <c r="J24" s="78">
        <v>1.5E-3</v>
      </c>
      <c r="K24" s="78">
        <v>1.5900000000000001E-2</v>
      </c>
      <c r="L24" s="77">
        <v>250000</v>
      </c>
      <c r="M24" s="77">
        <v>98.6</v>
      </c>
      <c r="N24" s="77">
        <v>0</v>
      </c>
      <c r="O24" s="77">
        <v>246.5</v>
      </c>
      <c r="P24" s="78">
        <v>0</v>
      </c>
      <c r="Q24" s="78">
        <v>0.16650000000000001</v>
      </c>
      <c r="R24" s="78">
        <v>9.7999999999999997E-3</v>
      </c>
    </row>
    <row r="25" spans="2:18">
      <c r="B25" s="79" t="s">
        <v>245</v>
      </c>
      <c r="C25" s="16"/>
      <c r="D25" s="16"/>
      <c r="H25" s="81">
        <v>0</v>
      </c>
      <c r="K25" s="80">
        <v>0</v>
      </c>
      <c r="L25" s="81">
        <v>0</v>
      </c>
      <c r="N25" s="81">
        <v>0</v>
      </c>
      <c r="O25" s="81">
        <v>0</v>
      </c>
      <c r="Q25" s="80">
        <v>0</v>
      </c>
      <c r="R25" s="80">
        <v>0</v>
      </c>
    </row>
    <row r="26" spans="2:18">
      <c r="B26" t="s">
        <v>213</v>
      </c>
      <c r="C26" t="s">
        <v>213</v>
      </c>
      <c r="D26" s="16"/>
      <c r="E26" t="s">
        <v>213</v>
      </c>
      <c r="H26" s="77">
        <v>0</v>
      </c>
      <c r="I26" t="s">
        <v>213</v>
      </c>
      <c r="J26" s="78">
        <v>0</v>
      </c>
      <c r="K26" s="78">
        <v>0</v>
      </c>
      <c r="L26" s="77">
        <v>0</v>
      </c>
      <c r="M26" s="77">
        <v>0</v>
      </c>
      <c r="O26" s="77">
        <v>0</v>
      </c>
      <c r="P26" s="78">
        <v>0</v>
      </c>
      <c r="Q26" s="78">
        <v>0</v>
      </c>
      <c r="R26" s="78">
        <v>0</v>
      </c>
    </row>
    <row r="27" spans="2:18">
      <c r="B27" s="79" t="s">
        <v>246</v>
      </c>
      <c r="C27" s="16"/>
      <c r="D27" s="16"/>
      <c r="H27" s="81">
        <v>0</v>
      </c>
      <c r="K27" s="80">
        <v>0</v>
      </c>
      <c r="L27" s="81">
        <v>0</v>
      </c>
      <c r="N27" s="81">
        <v>0</v>
      </c>
      <c r="O27" s="81">
        <v>0</v>
      </c>
      <c r="Q27" s="80">
        <v>0</v>
      </c>
      <c r="R27" s="80">
        <v>0</v>
      </c>
    </row>
    <row r="28" spans="2:18">
      <c r="B28" t="s">
        <v>213</v>
      </c>
      <c r="C28" t="s">
        <v>213</v>
      </c>
      <c r="D28" s="16"/>
      <c r="E28" t="s">
        <v>213</v>
      </c>
      <c r="H28" s="77">
        <v>0</v>
      </c>
      <c r="I28" t="s">
        <v>213</v>
      </c>
      <c r="J28" s="78">
        <v>0</v>
      </c>
      <c r="K28" s="78">
        <v>0</v>
      </c>
      <c r="L28" s="77">
        <v>0</v>
      </c>
      <c r="M28" s="77">
        <v>0</v>
      </c>
      <c r="O28" s="77">
        <v>0</v>
      </c>
      <c r="P28" s="78">
        <v>0</v>
      </c>
      <c r="Q28" s="78">
        <v>0</v>
      </c>
      <c r="R28" s="78">
        <v>0</v>
      </c>
    </row>
    <row r="29" spans="2:18">
      <c r="B29" s="79" t="s">
        <v>218</v>
      </c>
      <c r="C29" s="16"/>
      <c r="D29" s="16"/>
      <c r="H29" s="81">
        <v>0</v>
      </c>
      <c r="K29" s="80">
        <v>0</v>
      </c>
      <c r="L29" s="81">
        <v>0</v>
      </c>
      <c r="N29" s="81">
        <v>0</v>
      </c>
      <c r="O29" s="81">
        <v>0</v>
      </c>
      <c r="Q29" s="80">
        <v>0</v>
      </c>
      <c r="R29" s="80">
        <v>0</v>
      </c>
    </row>
    <row r="30" spans="2:18">
      <c r="B30" s="79" t="s">
        <v>247</v>
      </c>
      <c r="C30" s="16"/>
      <c r="D30" s="16"/>
      <c r="H30" s="81">
        <v>0</v>
      </c>
      <c r="K30" s="80">
        <v>0</v>
      </c>
      <c r="L30" s="81">
        <v>0</v>
      </c>
      <c r="N30" s="81">
        <v>0</v>
      </c>
      <c r="O30" s="81">
        <v>0</v>
      </c>
      <c r="Q30" s="80">
        <v>0</v>
      </c>
      <c r="R30" s="80">
        <v>0</v>
      </c>
    </row>
    <row r="31" spans="2:18">
      <c r="B31" t="s">
        <v>213</v>
      </c>
      <c r="C31" t="s">
        <v>213</v>
      </c>
      <c r="D31" s="16"/>
      <c r="E31" t="s">
        <v>213</v>
      </c>
      <c r="H31" s="77">
        <v>0</v>
      </c>
      <c r="I31" t="s">
        <v>213</v>
      </c>
      <c r="J31" s="78">
        <v>0</v>
      </c>
      <c r="K31" s="78">
        <v>0</v>
      </c>
      <c r="L31" s="77">
        <v>0</v>
      </c>
      <c r="M31" s="77">
        <v>0</v>
      </c>
      <c r="O31" s="77">
        <v>0</v>
      </c>
      <c r="P31" s="78">
        <v>0</v>
      </c>
      <c r="Q31" s="78">
        <v>0</v>
      </c>
      <c r="R31" s="78">
        <v>0</v>
      </c>
    </row>
    <row r="32" spans="2:18">
      <c r="B32" s="79" t="s">
        <v>248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t="s">
        <v>213</v>
      </c>
      <c r="C33" t="s">
        <v>213</v>
      </c>
      <c r="D33" s="16"/>
      <c r="E33" t="s">
        <v>213</v>
      </c>
      <c r="H33" s="77">
        <v>0</v>
      </c>
      <c r="I33" t="s">
        <v>213</v>
      </c>
      <c r="J33" s="78">
        <v>0</v>
      </c>
      <c r="K33" s="78">
        <v>0</v>
      </c>
      <c r="L33" s="77">
        <v>0</v>
      </c>
      <c r="M33" s="77">
        <v>0</v>
      </c>
      <c r="O33" s="77">
        <v>0</v>
      </c>
      <c r="P33" s="78">
        <v>0</v>
      </c>
      <c r="Q33" s="78">
        <v>0</v>
      </c>
      <c r="R33" s="78">
        <v>0</v>
      </c>
    </row>
    <row r="34" spans="2:18">
      <c r="B34" t="s">
        <v>249</v>
      </c>
      <c r="C34" s="16"/>
      <c r="D34" s="16"/>
    </row>
    <row r="35" spans="2:18">
      <c r="B35" t="s">
        <v>250</v>
      </c>
      <c r="C35" s="16"/>
      <c r="D35" s="16"/>
    </row>
    <row r="36" spans="2:18">
      <c r="B36" t="s">
        <v>251</v>
      </c>
      <c r="C36" s="16"/>
      <c r="D36" s="16"/>
    </row>
    <row r="37" spans="2:18">
      <c r="B37" t="s">
        <v>252</v>
      </c>
      <c r="C37" s="16"/>
      <c r="D37" s="16"/>
    </row>
    <row r="38" spans="2:18">
      <c r="C38" s="16"/>
      <c r="D38" s="16"/>
    </row>
    <row r="39" spans="2:18">
      <c r="C39" s="16"/>
      <c r="D39" s="16"/>
    </row>
    <row r="40" spans="2:18"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200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253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213</v>
      </c>
      <c r="C14" t="s">
        <v>213</v>
      </c>
      <c r="D14" s="16"/>
      <c r="E14" s="16"/>
      <c r="F14" s="16"/>
      <c r="G14" t="s">
        <v>213</v>
      </c>
      <c r="H14" t="s">
        <v>213</v>
      </c>
      <c r="K14" s="77">
        <v>0</v>
      </c>
      <c r="L14" t="s">
        <v>213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223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213</v>
      </c>
      <c r="C16" t="s">
        <v>213</v>
      </c>
      <c r="D16" s="16"/>
      <c r="E16" s="16"/>
      <c r="F16" s="16"/>
      <c r="G16" t="s">
        <v>213</v>
      </c>
      <c r="H16" t="s">
        <v>213</v>
      </c>
      <c r="K16" s="77">
        <v>0</v>
      </c>
      <c r="L16" t="s">
        <v>213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254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213</v>
      </c>
      <c r="C18" t="s">
        <v>213</v>
      </c>
      <c r="D18" s="16"/>
      <c r="E18" s="16"/>
      <c r="F18" s="16"/>
      <c r="G18" t="s">
        <v>213</v>
      </c>
      <c r="H18" t="s">
        <v>213</v>
      </c>
      <c r="K18" s="77">
        <v>0</v>
      </c>
      <c r="L18" t="s">
        <v>213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218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255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213</v>
      </c>
      <c r="C21" t="s">
        <v>213</v>
      </c>
      <c r="D21" s="16"/>
      <c r="E21" s="16"/>
      <c r="F21" s="16"/>
      <c r="G21" t="s">
        <v>213</v>
      </c>
      <c r="H21" t="s">
        <v>213</v>
      </c>
      <c r="K21" s="77">
        <v>0</v>
      </c>
      <c r="L21" t="s">
        <v>213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256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213</v>
      </c>
      <c r="C23" t="s">
        <v>213</v>
      </c>
      <c r="D23" s="16"/>
      <c r="E23" s="16"/>
      <c r="F23" s="16"/>
      <c r="G23" t="s">
        <v>213</v>
      </c>
      <c r="H23" t="s">
        <v>213</v>
      </c>
      <c r="K23" s="77">
        <v>0</v>
      </c>
      <c r="L23" t="s">
        <v>213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220</v>
      </c>
      <c r="C24" s="16"/>
      <c r="D24" s="16"/>
      <c r="E24" s="16"/>
      <c r="F24" s="16"/>
      <c r="G24" s="16"/>
    </row>
    <row r="25" spans="2:21">
      <c r="B25" t="s">
        <v>249</v>
      </c>
      <c r="C25" s="16"/>
      <c r="D25" s="16"/>
      <c r="E25" s="16"/>
      <c r="F25" s="16"/>
      <c r="G25" s="16"/>
    </row>
    <row r="26" spans="2:21">
      <c r="B26" t="s">
        <v>250</v>
      </c>
      <c r="C26" s="16"/>
      <c r="D26" s="16"/>
      <c r="E26" s="16"/>
      <c r="F26" s="16"/>
      <c r="G26" s="16"/>
    </row>
    <row r="27" spans="2:21">
      <c r="B27" t="s">
        <v>251</v>
      </c>
      <c r="C27" s="16"/>
      <c r="D27" s="16"/>
      <c r="E27" s="16"/>
      <c r="F27" s="16"/>
      <c r="G27" s="16"/>
    </row>
    <row r="28" spans="2:21">
      <c r="B28" t="s">
        <v>252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0.59</v>
      </c>
      <c r="L11" s="7"/>
      <c r="M11" s="7"/>
      <c r="N11" s="76">
        <v>2.53E-2</v>
      </c>
      <c r="O11" s="75">
        <v>220000</v>
      </c>
      <c r="P11" s="33"/>
      <c r="Q11" s="75">
        <v>0</v>
      </c>
      <c r="R11" s="75">
        <v>221.79</v>
      </c>
      <c r="S11" s="7"/>
      <c r="T11" s="76">
        <v>1</v>
      </c>
      <c r="U11" s="76">
        <v>8.8000000000000005E-3</v>
      </c>
      <c r="V11" s="35"/>
      <c r="BI11" s="16"/>
      <c r="BJ11" s="19"/>
      <c r="BK11" s="16"/>
      <c r="BN11" s="16"/>
    </row>
    <row r="12" spans="2:66">
      <c r="B12" s="79" t="s">
        <v>200</v>
      </c>
      <c r="C12" s="16"/>
      <c r="D12" s="16"/>
      <c r="E12" s="16"/>
      <c r="F12" s="16"/>
      <c r="K12" s="81">
        <v>0.59</v>
      </c>
      <c r="N12" s="80">
        <v>2.53E-2</v>
      </c>
      <c r="O12" s="81">
        <v>220000</v>
      </c>
      <c r="Q12" s="81">
        <v>0</v>
      </c>
      <c r="R12" s="81">
        <v>221.79</v>
      </c>
      <c r="T12" s="80">
        <v>1</v>
      </c>
      <c r="U12" s="80">
        <v>8.8000000000000005E-3</v>
      </c>
    </row>
    <row r="13" spans="2:66">
      <c r="B13" s="79" t="s">
        <v>253</v>
      </c>
      <c r="C13" s="16"/>
      <c r="D13" s="16"/>
      <c r="E13" s="16"/>
      <c r="F13" s="16"/>
      <c r="K13" s="81">
        <v>2.2400000000000002</v>
      </c>
      <c r="N13" s="80">
        <v>4.2599999999999999E-2</v>
      </c>
      <c r="O13" s="81">
        <v>20000</v>
      </c>
      <c r="Q13" s="81">
        <v>0</v>
      </c>
      <c r="R13" s="81">
        <v>20.79</v>
      </c>
      <c r="T13" s="80">
        <v>9.3700000000000006E-2</v>
      </c>
      <c r="U13" s="80">
        <v>8.0000000000000004E-4</v>
      </c>
    </row>
    <row r="14" spans="2:66">
      <c r="B14" t="s">
        <v>257</v>
      </c>
      <c r="C14" t="s">
        <v>258</v>
      </c>
      <c r="D14" t="s">
        <v>100</v>
      </c>
      <c r="E14" t="s">
        <v>123</v>
      </c>
      <c r="F14" t="s">
        <v>259</v>
      </c>
      <c r="G14" t="s">
        <v>260</v>
      </c>
      <c r="H14" t="s">
        <v>261</v>
      </c>
      <c r="I14" t="s">
        <v>206</v>
      </c>
      <c r="J14" t="s">
        <v>241</v>
      </c>
      <c r="K14" s="77">
        <v>3.3</v>
      </c>
      <c r="L14" t="s">
        <v>102</v>
      </c>
      <c r="M14" s="78">
        <v>0.04</v>
      </c>
      <c r="N14" s="78">
        <v>5.1299999999999998E-2</v>
      </c>
      <c r="O14" s="77">
        <v>10000</v>
      </c>
      <c r="P14" s="77">
        <v>101.8</v>
      </c>
      <c r="Q14" s="77">
        <v>0</v>
      </c>
      <c r="R14" s="77">
        <v>10.18</v>
      </c>
      <c r="S14" s="78">
        <v>0</v>
      </c>
      <c r="T14" s="78">
        <v>4.5900000000000003E-2</v>
      </c>
      <c r="U14" s="78">
        <v>4.0000000000000002E-4</v>
      </c>
    </row>
    <row r="15" spans="2:66">
      <c r="B15" t="s">
        <v>262</v>
      </c>
      <c r="C15" t="s">
        <v>263</v>
      </c>
      <c r="D15" t="s">
        <v>100</v>
      </c>
      <c r="E15" t="s">
        <v>123</v>
      </c>
      <c r="F15" t="s">
        <v>264</v>
      </c>
      <c r="G15" t="s">
        <v>260</v>
      </c>
      <c r="H15" t="s">
        <v>265</v>
      </c>
      <c r="I15" t="s">
        <v>206</v>
      </c>
      <c r="J15" t="s">
        <v>266</v>
      </c>
      <c r="K15" s="77">
        <v>1.23</v>
      </c>
      <c r="L15" t="s">
        <v>102</v>
      </c>
      <c r="M15" s="78">
        <v>0.03</v>
      </c>
      <c r="N15" s="78">
        <v>3.4099999999999998E-2</v>
      </c>
      <c r="O15" s="77">
        <v>10000</v>
      </c>
      <c r="P15" s="77">
        <v>106.1</v>
      </c>
      <c r="Q15" s="77">
        <v>0</v>
      </c>
      <c r="R15" s="77">
        <v>10.61</v>
      </c>
      <c r="S15" s="78">
        <v>0</v>
      </c>
      <c r="T15" s="78">
        <v>4.7800000000000002E-2</v>
      </c>
      <c r="U15" s="78">
        <v>4.0000000000000002E-4</v>
      </c>
    </row>
    <row r="16" spans="2:66">
      <c r="B16" s="79" t="s">
        <v>223</v>
      </c>
      <c r="C16" s="16"/>
      <c r="D16" s="16"/>
      <c r="E16" s="16"/>
      <c r="F16" s="16"/>
      <c r="K16" s="81">
        <v>0.42</v>
      </c>
      <c r="N16" s="80">
        <v>2.35E-2</v>
      </c>
      <c r="O16" s="81">
        <v>200000</v>
      </c>
      <c r="Q16" s="81">
        <v>0</v>
      </c>
      <c r="R16" s="81">
        <v>201</v>
      </c>
      <c r="T16" s="80">
        <v>0.90629999999999999</v>
      </c>
      <c r="U16" s="80">
        <v>8.0000000000000002E-3</v>
      </c>
    </row>
    <row r="17" spans="2:21">
      <c r="B17" t="s">
        <v>267</v>
      </c>
      <c r="C17" t="s">
        <v>268</v>
      </c>
      <c r="D17" t="s">
        <v>100</v>
      </c>
      <c r="E17" t="s">
        <v>123</v>
      </c>
      <c r="F17" t="s">
        <v>269</v>
      </c>
      <c r="G17" t="s">
        <v>270</v>
      </c>
      <c r="H17" t="s">
        <v>261</v>
      </c>
      <c r="I17" t="s">
        <v>206</v>
      </c>
      <c r="J17" t="s">
        <v>271</v>
      </c>
      <c r="K17" s="77">
        <v>0.42</v>
      </c>
      <c r="L17" t="s">
        <v>102</v>
      </c>
      <c r="M17" s="78">
        <v>2.9600000000000001E-2</v>
      </c>
      <c r="N17" s="78">
        <v>2.35E-2</v>
      </c>
      <c r="O17" s="77">
        <v>200000</v>
      </c>
      <c r="P17" s="77">
        <v>100.5</v>
      </c>
      <c r="Q17" s="77">
        <v>0</v>
      </c>
      <c r="R17" s="77">
        <v>201</v>
      </c>
      <c r="S17" s="78">
        <v>5.0000000000000001E-4</v>
      </c>
      <c r="T17" s="78">
        <v>0.90629999999999999</v>
      </c>
      <c r="U17" s="78">
        <v>8.0000000000000002E-3</v>
      </c>
    </row>
    <row r="18" spans="2:21">
      <c r="B18" s="79" t="s">
        <v>254</v>
      </c>
      <c r="C18" s="16"/>
      <c r="D18" s="16"/>
      <c r="E18" s="16"/>
      <c r="F18" s="16"/>
      <c r="K18" s="81">
        <v>0</v>
      </c>
      <c r="N18" s="80">
        <v>0</v>
      </c>
      <c r="O18" s="81">
        <v>0</v>
      </c>
      <c r="Q18" s="81">
        <v>0</v>
      </c>
      <c r="R18" s="81">
        <v>0</v>
      </c>
      <c r="T18" s="80">
        <v>0</v>
      </c>
      <c r="U18" s="80">
        <v>0</v>
      </c>
    </row>
    <row r="19" spans="2:21">
      <c r="B19" t="s">
        <v>213</v>
      </c>
      <c r="C19" t="s">
        <v>213</v>
      </c>
      <c r="D19" s="16"/>
      <c r="E19" s="16"/>
      <c r="F19" s="16"/>
      <c r="G19" t="s">
        <v>213</v>
      </c>
      <c r="H19" t="s">
        <v>213</v>
      </c>
      <c r="K19" s="77">
        <v>0</v>
      </c>
      <c r="L19" t="s">
        <v>213</v>
      </c>
      <c r="M19" s="78">
        <v>0</v>
      </c>
      <c r="N19" s="78">
        <v>0</v>
      </c>
      <c r="O19" s="77">
        <v>0</v>
      </c>
      <c r="P19" s="77">
        <v>0</v>
      </c>
      <c r="R19" s="77">
        <v>0</v>
      </c>
      <c r="S19" s="78">
        <v>0</v>
      </c>
      <c r="T19" s="78">
        <v>0</v>
      </c>
      <c r="U19" s="78">
        <v>0</v>
      </c>
    </row>
    <row r="20" spans="2:21">
      <c r="B20" s="79" t="s">
        <v>272</v>
      </c>
      <c r="C20" s="16"/>
      <c r="D20" s="16"/>
      <c r="E20" s="16"/>
      <c r="F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213</v>
      </c>
      <c r="C21" t="s">
        <v>213</v>
      </c>
      <c r="D21" s="16"/>
      <c r="E21" s="16"/>
      <c r="F21" s="16"/>
      <c r="G21" t="s">
        <v>213</v>
      </c>
      <c r="H21" t="s">
        <v>213</v>
      </c>
      <c r="K21" s="77">
        <v>0</v>
      </c>
      <c r="L21" t="s">
        <v>213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218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s="79" t="s">
        <v>255</v>
      </c>
      <c r="C23" s="16"/>
      <c r="D23" s="16"/>
      <c r="E23" s="16"/>
      <c r="F23" s="16"/>
      <c r="K23" s="81">
        <v>0</v>
      </c>
      <c r="N23" s="80">
        <v>0</v>
      </c>
      <c r="O23" s="81">
        <v>0</v>
      </c>
      <c r="Q23" s="81">
        <v>0</v>
      </c>
      <c r="R23" s="81">
        <v>0</v>
      </c>
      <c r="T23" s="80">
        <v>0</v>
      </c>
      <c r="U23" s="80">
        <v>0</v>
      </c>
    </row>
    <row r="24" spans="2:21">
      <c r="B24" t="s">
        <v>213</v>
      </c>
      <c r="C24" t="s">
        <v>213</v>
      </c>
      <c r="D24" s="16"/>
      <c r="E24" s="16"/>
      <c r="F24" s="16"/>
      <c r="G24" t="s">
        <v>213</v>
      </c>
      <c r="H24" t="s">
        <v>213</v>
      </c>
      <c r="K24" s="77">
        <v>0</v>
      </c>
      <c r="L24" t="s">
        <v>213</v>
      </c>
      <c r="M24" s="78">
        <v>0</v>
      </c>
      <c r="N24" s="78">
        <v>0</v>
      </c>
      <c r="O24" s="77">
        <v>0</v>
      </c>
      <c r="P24" s="77">
        <v>0</v>
      </c>
      <c r="R24" s="77">
        <v>0</v>
      </c>
      <c r="S24" s="78">
        <v>0</v>
      </c>
      <c r="T24" s="78">
        <v>0</v>
      </c>
      <c r="U24" s="78">
        <v>0</v>
      </c>
    </row>
    <row r="25" spans="2:21">
      <c r="B25" s="79" t="s">
        <v>256</v>
      </c>
      <c r="C25" s="16"/>
      <c r="D25" s="16"/>
      <c r="E25" s="16"/>
      <c r="F25" s="16"/>
      <c r="K25" s="81">
        <v>0</v>
      </c>
      <c r="N25" s="80">
        <v>0</v>
      </c>
      <c r="O25" s="81">
        <v>0</v>
      </c>
      <c r="Q25" s="81">
        <v>0</v>
      </c>
      <c r="R25" s="81">
        <v>0</v>
      </c>
      <c r="T25" s="80">
        <v>0</v>
      </c>
      <c r="U25" s="80">
        <v>0</v>
      </c>
    </row>
    <row r="26" spans="2:21">
      <c r="B26" t="s">
        <v>213</v>
      </c>
      <c r="C26" t="s">
        <v>213</v>
      </c>
      <c r="D26" s="16"/>
      <c r="E26" s="16"/>
      <c r="F26" s="16"/>
      <c r="G26" t="s">
        <v>213</v>
      </c>
      <c r="H26" t="s">
        <v>213</v>
      </c>
      <c r="K26" s="77">
        <v>0</v>
      </c>
      <c r="L26" t="s">
        <v>213</v>
      </c>
      <c r="M26" s="78">
        <v>0</v>
      </c>
      <c r="N26" s="78">
        <v>0</v>
      </c>
      <c r="O26" s="77">
        <v>0</v>
      </c>
      <c r="P26" s="77">
        <v>0</v>
      </c>
      <c r="R26" s="77">
        <v>0</v>
      </c>
      <c r="S26" s="78">
        <v>0</v>
      </c>
      <c r="T26" s="78">
        <v>0</v>
      </c>
      <c r="U26" s="78">
        <v>0</v>
      </c>
    </row>
    <row r="27" spans="2:21">
      <c r="B27" t="s">
        <v>220</v>
      </c>
      <c r="C27" s="16"/>
      <c r="D27" s="16"/>
      <c r="E27" s="16"/>
      <c r="F27" s="16"/>
    </row>
    <row r="28" spans="2:21">
      <c r="B28" t="s">
        <v>249</v>
      </c>
      <c r="C28" s="16"/>
      <c r="D28" s="16"/>
      <c r="E28" s="16"/>
      <c r="F28" s="16"/>
    </row>
    <row r="29" spans="2:21">
      <c r="B29" t="s">
        <v>250</v>
      </c>
      <c r="C29" s="16"/>
      <c r="D29" s="16"/>
      <c r="E29" s="16"/>
      <c r="F29" s="16"/>
    </row>
    <row r="30" spans="2:21">
      <c r="B30" t="s">
        <v>251</v>
      </c>
      <c r="C30" s="16"/>
      <c r="D30" s="16"/>
      <c r="E30" s="16"/>
      <c r="F30" s="16"/>
    </row>
    <row r="31" spans="2:21">
      <c r="B31" t="s">
        <v>252</v>
      </c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23831</v>
      </c>
      <c r="J11" s="7"/>
      <c r="K11" s="75">
        <v>1.2239999999999999E-2</v>
      </c>
      <c r="L11" s="75">
        <v>545.08101999999997</v>
      </c>
      <c r="M11" s="7"/>
      <c r="N11" s="76">
        <v>1</v>
      </c>
      <c r="O11" s="76">
        <v>2.1600000000000001E-2</v>
      </c>
      <c r="BF11" s="16"/>
      <c r="BG11" s="19"/>
      <c r="BH11" s="16"/>
      <c r="BJ11" s="16"/>
    </row>
    <row r="12" spans="2:62">
      <c r="B12" s="79" t="s">
        <v>200</v>
      </c>
      <c r="E12" s="16"/>
      <c r="F12" s="16"/>
      <c r="G12" s="16"/>
      <c r="I12" s="81">
        <v>23831</v>
      </c>
      <c r="K12" s="81">
        <v>1.2239999999999999E-2</v>
      </c>
      <c r="L12" s="81">
        <v>545.08101999999997</v>
      </c>
      <c r="N12" s="80">
        <v>1</v>
      </c>
      <c r="O12" s="80">
        <v>2.1600000000000001E-2</v>
      </c>
    </row>
    <row r="13" spans="2:62">
      <c r="B13" s="79" t="s">
        <v>273</v>
      </c>
      <c r="E13" s="16"/>
      <c r="F13" s="16"/>
      <c r="G13" s="16"/>
      <c r="I13" s="81">
        <v>11991</v>
      </c>
      <c r="K13" s="81">
        <v>1.2239999999999999E-2</v>
      </c>
      <c r="L13" s="81">
        <v>381.68452000000002</v>
      </c>
      <c r="N13" s="80">
        <v>0.70020000000000004</v>
      </c>
      <c r="O13" s="80">
        <v>1.52E-2</v>
      </c>
    </row>
    <row r="14" spans="2:62">
      <c r="B14" t="s">
        <v>274</v>
      </c>
      <c r="C14" t="s">
        <v>275</v>
      </c>
      <c r="D14" t="s">
        <v>100</v>
      </c>
      <c r="E14" t="s">
        <v>123</v>
      </c>
      <c r="F14" t="s">
        <v>276</v>
      </c>
      <c r="G14" t="s">
        <v>277</v>
      </c>
      <c r="H14" t="s">
        <v>102</v>
      </c>
      <c r="I14" s="77">
        <v>60</v>
      </c>
      <c r="J14" s="77">
        <v>26550</v>
      </c>
      <c r="K14" s="77">
        <v>0</v>
      </c>
      <c r="L14" s="77">
        <v>15.93</v>
      </c>
      <c r="M14" s="78">
        <v>0</v>
      </c>
      <c r="N14" s="78">
        <v>2.92E-2</v>
      </c>
      <c r="O14" s="78">
        <v>5.9999999999999995E-4</v>
      </c>
    </row>
    <row r="15" spans="2:62">
      <c r="B15" t="s">
        <v>278</v>
      </c>
      <c r="C15" t="s">
        <v>279</v>
      </c>
      <c r="D15" t="s">
        <v>100</v>
      </c>
      <c r="E15" t="s">
        <v>123</v>
      </c>
      <c r="F15" t="s">
        <v>280</v>
      </c>
      <c r="G15" t="s">
        <v>277</v>
      </c>
      <c r="H15" t="s">
        <v>102</v>
      </c>
      <c r="I15" s="77">
        <v>350</v>
      </c>
      <c r="J15" s="77">
        <v>1057</v>
      </c>
      <c r="K15" s="77">
        <v>0</v>
      </c>
      <c r="L15" s="77">
        <v>3.6995</v>
      </c>
      <c r="M15" s="78">
        <v>0</v>
      </c>
      <c r="N15" s="78">
        <v>6.7999999999999996E-3</v>
      </c>
      <c r="O15" s="78">
        <v>1E-4</v>
      </c>
    </row>
    <row r="16" spans="2:62">
      <c r="B16" t="s">
        <v>281</v>
      </c>
      <c r="C16" t="s">
        <v>282</v>
      </c>
      <c r="D16" t="s">
        <v>100</v>
      </c>
      <c r="E16" t="s">
        <v>123</v>
      </c>
      <c r="F16" t="s">
        <v>283</v>
      </c>
      <c r="G16" t="s">
        <v>284</v>
      </c>
      <c r="H16" t="s">
        <v>102</v>
      </c>
      <c r="I16" s="77">
        <v>7</v>
      </c>
      <c r="J16" s="77">
        <v>79720</v>
      </c>
      <c r="K16" s="77">
        <v>1.2239999999999999E-2</v>
      </c>
      <c r="L16" s="77">
        <v>5.5926400000000003</v>
      </c>
      <c r="M16" s="78">
        <v>0</v>
      </c>
      <c r="N16" s="78">
        <v>1.03E-2</v>
      </c>
      <c r="O16" s="78">
        <v>2.0000000000000001E-4</v>
      </c>
    </row>
    <row r="17" spans="2:15">
      <c r="B17" t="s">
        <v>285</v>
      </c>
      <c r="C17" t="s">
        <v>286</v>
      </c>
      <c r="D17" t="s">
        <v>100</v>
      </c>
      <c r="E17" t="s">
        <v>123</v>
      </c>
      <c r="F17" t="s">
        <v>287</v>
      </c>
      <c r="G17" t="s">
        <v>288</v>
      </c>
      <c r="H17" t="s">
        <v>102</v>
      </c>
      <c r="I17" s="77">
        <v>1250</v>
      </c>
      <c r="J17" s="77">
        <v>1422</v>
      </c>
      <c r="K17" s="77">
        <v>0</v>
      </c>
      <c r="L17" s="77">
        <v>17.774999999999999</v>
      </c>
      <c r="M17" s="78">
        <v>0</v>
      </c>
      <c r="N17" s="78">
        <v>3.2599999999999997E-2</v>
      </c>
      <c r="O17" s="78">
        <v>6.9999999999999999E-4</v>
      </c>
    </row>
    <row r="18" spans="2:15">
      <c r="B18" t="s">
        <v>289</v>
      </c>
      <c r="C18" t="s">
        <v>290</v>
      </c>
      <c r="D18" t="s">
        <v>100</v>
      </c>
      <c r="E18" t="s">
        <v>123</v>
      </c>
      <c r="F18" t="s">
        <v>291</v>
      </c>
      <c r="G18" t="s">
        <v>292</v>
      </c>
      <c r="H18" t="s">
        <v>102</v>
      </c>
      <c r="I18" s="77">
        <v>1500</v>
      </c>
      <c r="J18" s="77">
        <v>1816</v>
      </c>
      <c r="K18" s="77">
        <v>0</v>
      </c>
      <c r="L18" s="77">
        <v>27.24</v>
      </c>
      <c r="M18" s="78">
        <v>0</v>
      </c>
      <c r="N18" s="78">
        <v>0.05</v>
      </c>
      <c r="O18" s="78">
        <v>1.1000000000000001E-3</v>
      </c>
    </row>
    <row r="19" spans="2:15">
      <c r="B19" t="s">
        <v>293</v>
      </c>
      <c r="C19" t="s">
        <v>294</v>
      </c>
      <c r="D19" t="s">
        <v>100</v>
      </c>
      <c r="E19" t="s">
        <v>123</v>
      </c>
      <c r="F19" t="s">
        <v>295</v>
      </c>
      <c r="G19" t="s">
        <v>292</v>
      </c>
      <c r="H19" t="s">
        <v>102</v>
      </c>
      <c r="I19" s="77">
        <v>1000</v>
      </c>
      <c r="J19" s="77">
        <v>3105</v>
      </c>
      <c r="K19" s="77">
        <v>0</v>
      </c>
      <c r="L19" s="77">
        <v>31.05</v>
      </c>
      <c r="M19" s="78">
        <v>0</v>
      </c>
      <c r="N19" s="78">
        <v>5.7000000000000002E-2</v>
      </c>
      <c r="O19" s="78">
        <v>1.1999999999999999E-3</v>
      </c>
    </row>
    <row r="20" spans="2:15">
      <c r="B20" t="s">
        <v>296</v>
      </c>
      <c r="C20" t="s">
        <v>297</v>
      </c>
      <c r="D20" t="s">
        <v>100</v>
      </c>
      <c r="E20" t="s">
        <v>123</v>
      </c>
      <c r="F20" t="s">
        <v>298</v>
      </c>
      <c r="G20" t="s">
        <v>292</v>
      </c>
      <c r="H20" t="s">
        <v>102</v>
      </c>
      <c r="I20" s="77">
        <v>1000</v>
      </c>
      <c r="J20" s="77">
        <v>2916</v>
      </c>
      <c r="K20" s="77">
        <v>0</v>
      </c>
      <c r="L20" s="77">
        <v>29.16</v>
      </c>
      <c r="M20" s="78">
        <v>0</v>
      </c>
      <c r="N20" s="78">
        <v>5.3499999999999999E-2</v>
      </c>
      <c r="O20" s="78">
        <v>1.1999999999999999E-3</v>
      </c>
    </row>
    <row r="21" spans="2:15">
      <c r="B21" t="s">
        <v>299</v>
      </c>
      <c r="C21" t="s">
        <v>300</v>
      </c>
      <c r="D21" t="s">
        <v>100</v>
      </c>
      <c r="E21" t="s">
        <v>123</v>
      </c>
      <c r="F21" t="s">
        <v>301</v>
      </c>
      <c r="G21" t="s">
        <v>302</v>
      </c>
      <c r="H21" t="s">
        <v>102</v>
      </c>
      <c r="I21" s="77">
        <v>7</v>
      </c>
      <c r="J21" s="77">
        <v>153500</v>
      </c>
      <c r="K21" s="77">
        <v>0</v>
      </c>
      <c r="L21" s="77">
        <v>10.744999999999999</v>
      </c>
      <c r="M21" s="78">
        <v>0</v>
      </c>
      <c r="N21" s="78">
        <v>1.9699999999999999E-2</v>
      </c>
      <c r="O21" s="78">
        <v>4.0000000000000002E-4</v>
      </c>
    </row>
    <row r="22" spans="2:15">
      <c r="B22" t="s">
        <v>303</v>
      </c>
      <c r="C22" t="s">
        <v>304</v>
      </c>
      <c r="D22" t="s">
        <v>100</v>
      </c>
      <c r="E22" t="s">
        <v>123</v>
      </c>
      <c r="F22" t="s">
        <v>305</v>
      </c>
      <c r="G22" t="s">
        <v>306</v>
      </c>
      <c r="H22" t="s">
        <v>102</v>
      </c>
      <c r="I22" s="77">
        <v>1250</v>
      </c>
      <c r="J22" s="77">
        <v>3169</v>
      </c>
      <c r="K22" s="77">
        <v>0</v>
      </c>
      <c r="L22" s="77">
        <v>39.612499999999997</v>
      </c>
      <c r="M22" s="78">
        <v>0</v>
      </c>
      <c r="N22" s="78">
        <v>7.2700000000000001E-2</v>
      </c>
      <c r="O22" s="78">
        <v>1.6000000000000001E-3</v>
      </c>
    </row>
    <row r="23" spans="2:15">
      <c r="B23" t="s">
        <v>307</v>
      </c>
      <c r="C23" t="s">
        <v>308</v>
      </c>
      <c r="D23" t="s">
        <v>100</v>
      </c>
      <c r="E23" t="s">
        <v>123</v>
      </c>
      <c r="F23" t="s">
        <v>309</v>
      </c>
      <c r="G23" t="s">
        <v>310</v>
      </c>
      <c r="H23" t="s">
        <v>102</v>
      </c>
      <c r="I23" s="77">
        <v>100</v>
      </c>
      <c r="J23" s="77">
        <v>16270</v>
      </c>
      <c r="K23" s="77">
        <v>0</v>
      </c>
      <c r="L23" s="77">
        <v>16.27</v>
      </c>
      <c r="M23" s="78">
        <v>0</v>
      </c>
      <c r="N23" s="78">
        <v>2.98E-2</v>
      </c>
      <c r="O23" s="78">
        <v>5.9999999999999995E-4</v>
      </c>
    </row>
    <row r="24" spans="2:15">
      <c r="B24" t="s">
        <v>311</v>
      </c>
      <c r="C24" t="s">
        <v>312</v>
      </c>
      <c r="D24" t="s">
        <v>100</v>
      </c>
      <c r="E24" t="s">
        <v>123</v>
      </c>
      <c r="F24" t="s">
        <v>313</v>
      </c>
      <c r="G24" t="s">
        <v>310</v>
      </c>
      <c r="H24" t="s">
        <v>102</v>
      </c>
      <c r="I24" s="77">
        <v>30</v>
      </c>
      <c r="J24" s="77">
        <v>30360</v>
      </c>
      <c r="K24" s="77">
        <v>0</v>
      </c>
      <c r="L24" s="77">
        <v>9.1080000000000005</v>
      </c>
      <c r="M24" s="78">
        <v>0</v>
      </c>
      <c r="N24" s="78">
        <v>1.67E-2</v>
      </c>
      <c r="O24" s="78">
        <v>4.0000000000000002E-4</v>
      </c>
    </row>
    <row r="25" spans="2:15">
      <c r="B25" t="s">
        <v>314</v>
      </c>
      <c r="C25" t="s">
        <v>315</v>
      </c>
      <c r="D25" t="s">
        <v>100</v>
      </c>
      <c r="E25" t="s">
        <v>123</v>
      </c>
      <c r="F25" t="s">
        <v>316</v>
      </c>
      <c r="G25" t="s">
        <v>317</v>
      </c>
      <c r="H25" t="s">
        <v>102</v>
      </c>
      <c r="I25" s="77">
        <v>12</v>
      </c>
      <c r="J25" s="77">
        <v>8574</v>
      </c>
      <c r="K25" s="77">
        <v>0</v>
      </c>
      <c r="L25" s="77">
        <v>1.02888</v>
      </c>
      <c r="M25" s="78">
        <v>0</v>
      </c>
      <c r="N25" s="78">
        <v>1.9E-3</v>
      </c>
      <c r="O25" s="78">
        <v>0</v>
      </c>
    </row>
    <row r="26" spans="2:15">
      <c r="B26" t="s">
        <v>318</v>
      </c>
      <c r="C26" t="s">
        <v>319</v>
      </c>
      <c r="D26" t="s">
        <v>100</v>
      </c>
      <c r="E26" t="s">
        <v>123</v>
      </c>
      <c r="F26" t="s">
        <v>320</v>
      </c>
      <c r="G26" t="s">
        <v>321</v>
      </c>
      <c r="H26" t="s">
        <v>102</v>
      </c>
      <c r="I26" s="77">
        <v>50</v>
      </c>
      <c r="J26" s="77">
        <v>5958</v>
      </c>
      <c r="K26" s="77">
        <v>0</v>
      </c>
      <c r="L26" s="77">
        <v>2.9790000000000001</v>
      </c>
      <c r="M26" s="78">
        <v>0</v>
      </c>
      <c r="N26" s="78">
        <v>5.4999999999999997E-3</v>
      </c>
      <c r="O26" s="78">
        <v>1E-4</v>
      </c>
    </row>
    <row r="27" spans="2:15">
      <c r="B27" t="s">
        <v>322</v>
      </c>
      <c r="C27" t="s">
        <v>323</v>
      </c>
      <c r="D27" t="s">
        <v>100</v>
      </c>
      <c r="E27" t="s">
        <v>123</v>
      </c>
      <c r="F27" t="s">
        <v>324</v>
      </c>
      <c r="G27" t="s">
        <v>321</v>
      </c>
      <c r="H27" t="s">
        <v>102</v>
      </c>
      <c r="I27" s="77">
        <v>50</v>
      </c>
      <c r="J27" s="77">
        <v>4376</v>
      </c>
      <c r="K27" s="77">
        <v>0</v>
      </c>
      <c r="L27" s="77">
        <v>2.1880000000000002</v>
      </c>
      <c r="M27" s="78">
        <v>0</v>
      </c>
      <c r="N27" s="78">
        <v>4.0000000000000001E-3</v>
      </c>
      <c r="O27" s="78">
        <v>1E-4</v>
      </c>
    </row>
    <row r="28" spans="2:15">
      <c r="B28" t="s">
        <v>325</v>
      </c>
      <c r="C28" t="s">
        <v>326</v>
      </c>
      <c r="D28" t="s">
        <v>100</v>
      </c>
      <c r="E28" t="s">
        <v>123</v>
      </c>
      <c r="F28" t="s">
        <v>327</v>
      </c>
      <c r="G28" t="s">
        <v>321</v>
      </c>
      <c r="H28" t="s">
        <v>102</v>
      </c>
      <c r="I28" s="77">
        <v>200</v>
      </c>
      <c r="J28" s="77">
        <v>2098</v>
      </c>
      <c r="K28" s="77">
        <v>0</v>
      </c>
      <c r="L28" s="77">
        <v>4.1959999999999997</v>
      </c>
      <c r="M28" s="78">
        <v>0</v>
      </c>
      <c r="N28" s="78">
        <v>7.7000000000000002E-3</v>
      </c>
      <c r="O28" s="78">
        <v>2.0000000000000001E-4</v>
      </c>
    </row>
    <row r="29" spans="2:15">
      <c r="B29" t="s">
        <v>328</v>
      </c>
      <c r="C29" t="s">
        <v>329</v>
      </c>
      <c r="D29" t="s">
        <v>100</v>
      </c>
      <c r="E29" t="s">
        <v>123</v>
      </c>
      <c r="F29" t="s">
        <v>330</v>
      </c>
      <c r="G29" t="s">
        <v>321</v>
      </c>
      <c r="H29" t="s">
        <v>102</v>
      </c>
      <c r="I29" s="77">
        <v>10</v>
      </c>
      <c r="J29" s="77">
        <v>42990</v>
      </c>
      <c r="K29" s="77">
        <v>0</v>
      </c>
      <c r="L29" s="77">
        <v>4.2990000000000004</v>
      </c>
      <c r="M29" s="78">
        <v>0</v>
      </c>
      <c r="N29" s="78">
        <v>7.9000000000000008E-3</v>
      </c>
      <c r="O29" s="78">
        <v>2.0000000000000001E-4</v>
      </c>
    </row>
    <row r="30" spans="2:15">
      <c r="B30" t="s">
        <v>331</v>
      </c>
      <c r="C30" t="s">
        <v>332</v>
      </c>
      <c r="D30" t="s">
        <v>100</v>
      </c>
      <c r="E30" t="s">
        <v>123</v>
      </c>
      <c r="F30" t="s">
        <v>333</v>
      </c>
      <c r="G30" t="s">
        <v>321</v>
      </c>
      <c r="H30" t="s">
        <v>102</v>
      </c>
      <c r="I30" s="77">
        <v>500</v>
      </c>
      <c r="J30" s="77">
        <v>1016</v>
      </c>
      <c r="K30" s="77">
        <v>0</v>
      </c>
      <c r="L30" s="77">
        <v>5.08</v>
      </c>
      <c r="M30" s="78">
        <v>0</v>
      </c>
      <c r="N30" s="78">
        <v>9.2999999999999992E-3</v>
      </c>
      <c r="O30" s="78">
        <v>2.0000000000000001E-4</v>
      </c>
    </row>
    <row r="31" spans="2:15">
      <c r="B31" t="s">
        <v>334</v>
      </c>
      <c r="C31" t="s">
        <v>335</v>
      </c>
      <c r="D31" t="s">
        <v>100</v>
      </c>
      <c r="E31" t="s">
        <v>123</v>
      </c>
      <c r="F31" t="s">
        <v>336</v>
      </c>
      <c r="G31" t="s">
        <v>321</v>
      </c>
      <c r="H31" t="s">
        <v>102</v>
      </c>
      <c r="I31" s="77">
        <v>15</v>
      </c>
      <c r="J31" s="77">
        <v>24440</v>
      </c>
      <c r="K31" s="77">
        <v>0</v>
      </c>
      <c r="L31" s="77">
        <v>3.6659999999999999</v>
      </c>
      <c r="M31" s="78">
        <v>0</v>
      </c>
      <c r="N31" s="78">
        <v>6.7000000000000002E-3</v>
      </c>
      <c r="O31" s="78">
        <v>1E-4</v>
      </c>
    </row>
    <row r="32" spans="2:15">
      <c r="B32" t="s">
        <v>337</v>
      </c>
      <c r="C32" t="s">
        <v>338</v>
      </c>
      <c r="D32" t="s">
        <v>100</v>
      </c>
      <c r="E32" t="s">
        <v>123</v>
      </c>
      <c r="F32" t="s">
        <v>339</v>
      </c>
      <c r="G32" t="s">
        <v>340</v>
      </c>
      <c r="H32" t="s">
        <v>102</v>
      </c>
      <c r="I32" s="77">
        <v>1000</v>
      </c>
      <c r="J32" s="77">
        <v>2670</v>
      </c>
      <c r="K32" s="77">
        <v>0</v>
      </c>
      <c r="L32" s="77">
        <v>26.7</v>
      </c>
      <c r="M32" s="78">
        <v>0</v>
      </c>
      <c r="N32" s="78">
        <v>4.9000000000000002E-2</v>
      </c>
      <c r="O32" s="78">
        <v>1.1000000000000001E-3</v>
      </c>
    </row>
    <row r="33" spans="2:15">
      <c r="B33" t="s">
        <v>341</v>
      </c>
      <c r="C33" t="s">
        <v>342</v>
      </c>
      <c r="D33" t="s">
        <v>100</v>
      </c>
      <c r="E33" t="s">
        <v>123</v>
      </c>
      <c r="F33" t="s">
        <v>343</v>
      </c>
      <c r="G33" t="s">
        <v>344</v>
      </c>
      <c r="H33" t="s">
        <v>102</v>
      </c>
      <c r="I33" s="77">
        <v>500</v>
      </c>
      <c r="J33" s="77">
        <v>4915</v>
      </c>
      <c r="K33" s="77">
        <v>0</v>
      </c>
      <c r="L33" s="77">
        <v>24.574999999999999</v>
      </c>
      <c r="M33" s="78">
        <v>0</v>
      </c>
      <c r="N33" s="78">
        <v>4.5100000000000001E-2</v>
      </c>
      <c r="O33" s="78">
        <v>1E-3</v>
      </c>
    </row>
    <row r="34" spans="2:15">
      <c r="B34" t="s">
        <v>345</v>
      </c>
      <c r="C34" t="s">
        <v>346</v>
      </c>
      <c r="D34" t="s">
        <v>100</v>
      </c>
      <c r="E34" t="s">
        <v>123</v>
      </c>
      <c r="F34" t="s">
        <v>347</v>
      </c>
      <c r="G34" t="s">
        <v>348</v>
      </c>
      <c r="H34" t="s">
        <v>102</v>
      </c>
      <c r="I34" s="77">
        <v>1000</v>
      </c>
      <c r="J34" s="77">
        <v>2290</v>
      </c>
      <c r="K34" s="77">
        <v>0</v>
      </c>
      <c r="L34" s="77">
        <v>22.9</v>
      </c>
      <c r="M34" s="78">
        <v>0</v>
      </c>
      <c r="N34" s="78">
        <v>4.2000000000000003E-2</v>
      </c>
      <c r="O34" s="78">
        <v>8.9999999999999998E-4</v>
      </c>
    </row>
    <row r="35" spans="2:15">
      <c r="B35" t="s">
        <v>349</v>
      </c>
      <c r="C35" t="s">
        <v>350</v>
      </c>
      <c r="D35" t="s">
        <v>100</v>
      </c>
      <c r="E35" t="s">
        <v>123</v>
      </c>
      <c r="F35" t="s">
        <v>351</v>
      </c>
      <c r="G35" t="s">
        <v>129</v>
      </c>
      <c r="H35" t="s">
        <v>102</v>
      </c>
      <c r="I35" s="77">
        <v>100</v>
      </c>
      <c r="J35" s="77">
        <v>67050</v>
      </c>
      <c r="K35" s="77">
        <v>0</v>
      </c>
      <c r="L35" s="77">
        <v>67.05</v>
      </c>
      <c r="M35" s="78">
        <v>0</v>
      </c>
      <c r="N35" s="78">
        <v>0.123</v>
      </c>
      <c r="O35" s="78">
        <v>2.7000000000000001E-3</v>
      </c>
    </row>
    <row r="36" spans="2:15">
      <c r="B36" t="s">
        <v>352</v>
      </c>
      <c r="C36" t="s">
        <v>353</v>
      </c>
      <c r="D36" t="s">
        <v>100</v>
      </c>
      <c r="E36" t="s">
        <v>123</v>
      </c>
      <c r="F36" t="s">
        <v>354</v>
      </c>
      <c r="G36" t="s">
        <v>132</v>
      </c>
      <c r="H36" t="s">
        <v>102</v>
      </c>
      <c r="I36" s="77">
        <v>2000</v>
      </c>
      <c r="J36" s="77">
        <v>542</v>
      </c>
      <c r="K36" s="77">
        <v>0</v>
      </c>
      <c r="L36" s="77">
        <v>10.84</v>
      </c>
      <c r="M36" s="78">
        <v>0</v>
      </c>
      <c r="N36" s="78">
        <v>1.9900000000000001E-2</v>
      </c>
      <c r="O36" s="78">
        <v>4.0000000000000002E-4</v>
      </c>
    </row>
    <row r="37" spans="2:15">
      <c r="B37" s="79" t="s">
        <v>355</v>
      </c>
      <c r="E37" s="16"/>
      <c r="F37" s="16"/>
      <c r="G37" s="16"/>
      <c r="I37" s="81">
        <v>6290</v>
      </c>
      <c r="K37" s="81">
        <v>0</v>
      </c>
      <c r="L37" s="81">
        <v>115.4</v>
      </c>
      <c r="N37" s="80">
        <v>0.2117</v>
      </c>
      <c r="O37" s="80">
        <v>4.5999999999999999E-3</v>
      </c>
    </row>
    <row r="38" spans="2:15">
      <c r="B38" t="s">
        <v>356</v>
      </c>
      <c r="C38" t="s">
        <v>357</v>
      </c>
      <c r="D38" t="s">
        <v>100</v>
      </c>
      <c r="E38" t="s">
        <v>123</v>
      </c>
      <c r="F38" t="s">
        <v>269</v>
      </c>
      <c r="G38" t="s">
        <v>270</v>
      </c>
      <c r="H38" t="s">
        <v>102</v>
      </c>
      <c r="I38" s="77">
        <v>20</v>
      </c>
      <c r="J38" s="77">
        <v>41840</v>
      </c>
      <c r="K38" s="77">
        <v>0</v>
      </c>
      <c r="L38" s="77">
        <v>8.3680000000000003</v>
      </c>
      <c r="M38" s="78">
        <v>0</v>
      </c>
      <c r="N38" s="78">
        <v>1.54E-2</v>
      </c>
      <c r="O38" s="78">
        <v>2.9999999999999997E-4</v>
      </c>
    </row>
    <row r="39" spans="2:15">
      <c r="B39" t="s">
        <v>358</v>
      </c>
      <c r="C39" t="s">
        <v>359</v>
      </c>
      <c r="D39" t="s">
        <v>100</v>
      </c>
      <c r="E39" t="s">
        <v>123</v>
      </c>
      <c r="F39" t="s">
        <v>360</v>
      </c>
      <c r="G39" t="s">
        <v>277</v>
      </c>
      <c r="H39" t="s">
        <v>102</v>
      </c>
      <c r="I39" s="77">
        <v>1250</v>
      </c>
      <c r="J39" s="77">
        <v>662.9</v>
      </c>
      <c r="K39" s="77">
        <v>0</v>
      </c>
      <c r="L39" s="77">
        <v>8.2862500000000008</v>
      </c>
      <c r="M39" s="78">
        <v>0</v>
      </c>
      <c r="N39" s="78">
        <v>1.52E-2</v>
      </c>
      <c r="O39" s="78">
        <v>2.9999999999999997E-4</v>
      </c>
    </row>
    <row r="40" spans="2:15">
      <c r="B40" t="s">
        <v>361</v>
      </c>
      <c r="C40" t="s">
        <v>362</v>
      </c>
      <c r="D40" t="s">
        <v>100</v>
      </c>
      <c r="E40" t="s">
        <v>123</v>
      </c>
      <c r="F40" t="s">
        <v>363</v>
      </c>
      <c r="G40" t="s">
        <v>364</v>
      </c>
      <c r="H40" t="s">
        <v>102</v>
      </c>
      <c r="I40" s="77">
        <v>5</v>
      </c>
      <c r="J40" s="77">
        <v>75850</v>
      </c>
      <c r="K40" s="77">
        <v>0</v>
      </c>
      <c r="L40" s="77">
        <v>3.7925</v>
      </c>
      <c r="M40" s="78">
        <v>0</v>
      </c>
      <c r="N40" s="78">
        <v>7.0000000000000001E-3</v>
      </c>
      <c r="O40" s="78">
        <v>2.0000000000000001E-4</v>
      </c>
    </row>
    <row r="41" spans="2:15">
      <c r="B41" t="s">
        <v>365</v>
      </c>
      <c r="C41" t="s">
        <v>366</v>
      </c>
      <c r="D41" t="s">
        <v>100</v>
      </c>
      <c r="E41" t="s">
        <v>123</v>
      </c>
      <c r="F41" t="s">
        <v>367</v>
      </c>
      <c r="G41" t="s">
        <v>368</v>
      </c>
      <c r="H41" t="s">
        <v>102</v>
      </c>
      <c r="I41" s="77">
        <v>100</v>
      </c>
      <c r="J41" s="77">
        <v>6211</v>
      </c>
      <c r="K41" s="77">
        <v>0</v>
      </c>
      <c r="L41" s="77">
        <v>6.2110000000000003</v>
      </c>
      <c r="M41" s="78">
        <v>0</v>
      </c>
      <c r="N41" s="78">
        <v>1.14E-2</v>
      </c>
      <c r="O41" s="78">
        <v>2.0000000000000001E-4</v>
      </c>
    </row>
    <row r="42" spans="2:15">
      <c r="B42" t="s">
        <v>369</v>
      </c>
      <c r="C42" t="s">
        <v>370</v>
      </c>
      <c r="D42" t="s">
        <v>100</v>
      </c>
      <c r="E42" t="s">
        <v>123</v>
      </c>
      <c r="F42" t="s">
        <v>371</v>
      </c>
      <c r="G42" t="s">
        <v>288</v>
      </c>
      <c r="H42" t="s">
        <v>102</v>
      </c>
      <c r="I42" s="77">
        <v>1000</v>
      </c>
      <c r="J42" s="77">
        <v>638.4</v>
      </c>
      <c r="K42" s="77">
        <v>0</v>
      </c>
      <c r="L42" s="77">
        <v>6.3840000000000003</v>
      </c>
      <c r="M42" s="78">
        <v>0</v>
      </c>
      <c r="N42" s="78">
        <v>1.17E-2</v>
      </c>
      <c r="O42" s="78">
        <v>2.9999999999999997E-4</v>
      </c>
    </row>
    <row r="43" spans="2:15">
      <c r="B43" t="s">
        <v>372</v>
      </c>
      <c r="C43" t="s">
        <v>373</v>
      </c>
      <c r="D43" t="s">
        <v>100</v>
      </c>
      <c r="E43" t="s">
        <v>123</v>
      </c>
      <c r="F43" t="s">
        <v>374</v>
      </c>
      <c r="G43" t="s">
        <v>310</v>
      </c>
      <c r="H43" t="s">
        <v>102</v>
      </c>
      <c r="I43" s="77">
        <v>100</v>
      </c>
      <c r="J43" s="77">
        <v>8443</v>
      </c>
      <c r="K43" s="77">
        <v>0</v>
      </c>
      <c r="L43" s="77">
        <v>8.4429999999999996</v>
      </c>
      <c r="M43" s="78">
        <v>0</v>
      </c>
      <c r="N43" s="78">
        <v>1.55E-2</v>
      </c>
      <c r="O43" s="78">
        <v>2.9999999999999997E-4</v>
      </c>
    </row>
    <row r="44" spans="2:15">
      <c r="B44" t="s">
        <v>375</v>
      </c>
      <c r="C44" t="s">
        <v>376</v>
      </c>
      <c r="D44" t="s">
        <v>100</v>
      </c>
      <c r="E44" t="s">
        <v>123</v>
      </c>
      <c r="F44" t="s">
        <v>377</v>
      </c>
      <c r="G44" t="s">
        <v>378</v>
      </c>
      <c r="H44" t="s">
        <v>102</v>
      </c>
      <c r="I44" s="77">
        <v>100</v>
      </c>
      <c r="J44" s="77">
        <v>1703</v>
      </c>
      <c r="K44" s="77">
        <v>0</v>
      </c>
      <c r="L44" s="77">
        <v>1.7030000000000001</v>
      </c>
      <c r="M44" s="78">
        <v>0</v>
      </c>
      <c r="N44" s="78">
        <v>3.0999999999999999E-3</v>
      </c>
      <c r="O44" s="78">
        <v>1E-4</v>
      </c>
    </row>
    <row r="45" spans="2:15">
      <c r="B45" t="s">
        <v>379</v>
      </c>
      <c r="C45" t="s">
        <v>380</v>
      </c>
      <c r="D45" t="s">
        <v>100</v>
      </c>
      <c r="E45" t="s">
        <v>123</v>
      </c>
      <c r="F45" t="s">
        <v>381</v>
      </c>
      <c r="G45" t="s">
        <v>382</v>
      </c>
      <c r="H45" t="s">
        <v>102</v>
      </c>
      <c r="I45" s="77">
        <v>455</v>
      </c>
      <c r="J45" s="77">
        <v>1535</v>
      </c>
      <c r="K45" s="77">
        <v>0</v>
      </c>
      <c r="L45" s="77">
        <v>6.9842500000000003</v>
      </c>
      <c r="M45" s="78">
        <v>0</v>
      </c>
      <c r="N45" s="78">
        <v>1.2800000000000001E-2</v>
      </c>
      <c r="O45" s="78">
        <v>2.9999999999999997E-4</v>
      </c>
    </row>
    <row r="46" spans="2:15">
      <c r="B46" t="s">
        <v>383</v>
      </c>
      <c r="C46" t="s">
        <v>384</v>
      </c>
      <c r="D46" t="s">
        <v>100</v>
      </c>
      <c r="E46" t="s">
        <v>123</v>
      </c>
      <c r="F46" t="s">
        <v>385</v>
      </c>
      <c r="G46" t="s">
        <v>321</v>
      </c>
      <c r="H46" t="s">
        <v>102</v>
      </c>
      <c r="I46" s="77">
        <v>600</v>
      </c>
      <c r="J46" s="77">
        <v>947.9</v>
      </c>
      <c r="K46" s="77">
        <v>0</v>
      </c>
      <c r="L46" s="77">
        <v>5.6874000000000002</v>
      </c>
      <c r="M46" s="78">
        <v>0</v>
      </c>
      <c r="N46" s="78">
        <v>1.04E-2</v>
      </c>
      <c r="O46" s="78">
        <v>2.0000000000000001E-4</v>
      </c>
    </row>
    <row r="47" spans="2:15">
      <c r="B47" t="s">
        <v>386</v>
      </c>
      <c r="C47" t="s">
        <v>387</v>
      </c>
      <c r="D47" t="s">
        <v>100</v>
      </c>
      <c r="E47" t="s">
        <v>123</v>
      </c>
      <c r="F47" t="s">
        <v>388</v>
      </c>
      <c r="G47" t="s">
        <v>321</v>
      </c>
      <c r="H47" t="s">
        <v>102</v>
      </c>
      <c r="I47" s="77">
        <v>125</v>
      </c>
      <c r="J47" s="77">
        <v>10500</v>
      </c>
      <c r="K47" s="77">
        <v>0</v>
      </c>
      <c r="L47" s="77">
        <v>13.125</v>
      </c>
      <c r="M47" s="78">
        <v>0</v>
      </c>
      <c r="N47" s="78">
        <v>2.41E-2</v>
      </c>
      <c r="O47" s="78">
        <v>5.0000000000000001E-4</v>
      </c>
    </row>
    <row r="48" spans="2:15">
      <c r="B48" t="s">
        <v>389</v>
      </c>
      <c r="C48" t="s">
        <v>390</v>
      </c>
      <c r="D48" t="s">
        <v>100</v>
      </c>
      <c r="E48" t="s">
        <v>123</v>
      </c>
      <c r="F48" t="s">
        <v>391</v>
      </c>
      <c r="G48" t="s">
        <v>348</v>
      </c>
      <c r="H48" t="s">
        <v>102</v>
      </c>
      <c r="I48" s="77">
        <v>50</v>
      </c>
      <c r="J48" s="77">
        <v>5797</v>
      </c>
      <c r="K48" s="77">
        <v>0</v>
      </c>
      <c r="L48" s="77">
        <v>2.8984999999999999</v>
      </c>
      <c r="M48" s="78">
        <v>0</v>
      </c>
      <c r="N48" s="78">
        <v>5.3E-3</v>
      </c>
      <c r="O48" s="78">
        <v>1E-4</v>
      </c>
    </row>
    <row r="49" spans="2:15">
      <c r="B49" t="s">
        <v>392</v>
      </c>
      <c r="C49" t="s">
        <v>393</v>
      </c>
      <c r="D49" t="s">
        <v>100</v>
      </c>
      <c r="E49" t="s">
        <v>123</v>
      </c>
      <c r="F49" t="s">
        <v>394</v>
      </c>
      <c r="G49" t="s">
        <v>395</v>
      </c>
      <c r="H49" t="s">
        <v>102</v>
      </c>
      <c r="I49" s="77">
        <v>20</v>
      </c>
      <c r="J49" s="77">
        <v>44050</v>
      </c>
      <c r="K49" s="77">
        <v>0</v>
      </c>
      <c r="L49" s="77">
        <v>8.81</v>
      </c>
      <c r="M49" s="78">
        <v>0</v>
      </c>
      <c r="N49" s="78">
        <v>1.6199999999999999E-2</v>
      </c>
      <c r="O49" s="78">
        <v>2.9999999999999997E-4</v>
      </c>
    </row>
    <row r="50" spans="2:15">
      <c r="B50" t="s">
        <v>396</v>
      </c>
      <c r="C50" t="s">
        <v>397</v>
      </c>
      <c r="D50" t="s">
        <v>100</v>
      </c>
      <c r="E50" t="s">
        <v>123</v>
      </c>
      <c r="F50" t="s">
        <v>398</v>
      </c>
      <c r="G50" t="s">
        <v>399</v>
      </c>
      <c r="H50" t="s">
        <v>102</v>
      </c>
      <c r="I50" s="77">
        <v>350</v>
      </c>
      <c r="J50" s="77">
        <v>924.6</v>
      </c>
      <c r="K50" s="77">
        <v>0</v>
      </c>
      <c r="L50" s="77">
        <v>3.2361</v>
      </c>
      <c r="M50" s="78">
        <v>0</v>
      </c>
      <c r="N50" s="78">
        <v>5.8999999999999999E-3</v>
      </c>
      <c r="O50" s="78">
        <v>1E-4</v>
      </c>
    </row>
    <row r="51" spans="2:15">
      <c r="B51" t="s">
        <v>400</v>
      </c>
      <c r="C51" t="s">
        <v>401</v>
      </c>
      <c r="D51" t="s">
        <v>100</v>
      </c>
      <c r="E51" t="s">
        <v>123</v>
      </c>
      <c r="F51" t="s">
        <v>402</v>
      </c>
      <c r="G51" t="s">
        <v>399</v>
      </c>
      <c r="H51" t="s">
        <v>102</v>
      </c>
      <c r="I51" s="77">
        <v>2000</v>
      </c>
      <c r="J51" s="77">
        <v>1245</v>
      </c>
      <c r="K51" s="77">
        <v>0</v>
      </c>
      <c r="L51" s="77">
        <v>24.9</v>
      </c>
      <c r="M51" s="78">
        <v>0</v>
      </c>
      <c r="N51" s="78">
        <v>4.5699999999999998E-2</v>
      </c>
      <c r="O51" s="78">
        <v>1E-3</v>
      </c>
    </row>
    <row r="52" spans="2:15">
      <c r="B52" t="s">
        <v>403</v>
      </c>
      <c r="C52" t="s">
        <v>404</v>
      </c>
      <c r="D52" t="s">
        <v>100</v>
      </c>
      <c r="E52" t="s">
        <v>123</v>
      </c>
      <c r="F52" t="s">
        <v>405</v>
      </c>
      <c r="G52" t="s">
        <v>129</v>
      </c>
      <c r="H52" t="s">
        <v>102</v>
      </c>
      <c r="I52" s="77">
        <v>65</v>
      </c>
      <c r="J52" s="77">
        <v>8200</v>
      </c>
      <c r="K52" s="77">
        <v>0</v>
      </c>
      <c r="L52" s="77">
        <v>5.33</v>
      </c>
      <c r="M52" s="78">
        <v>0</v>
      </c>
      <c r="N52" s="78">
        <v>9.7999999999999997E-3</v>
      </c>
      <c r="O52" s="78">
        <v>2.0000000000000001E-4</v>
      </c>
    </row>
    <row r="53" spans="2:15">
      <c r="B53" t="s">
        <v>406</v>
      </c>
      <c r="C53" t="s">
        <v>407</v>
      </c>
      <c r="D53" t="s">
        <v>100</v>
      </c>
      <c r="E53" t="s">
        <v>123</v>
      </c>
      <c r="F53" t="s">
        <v>408</v>
      </c>
      <c r="G53" t="s">
        <v>132</v>
      </c>
      <c r="H53" t="s">
        <v>102</v>
      </c>
      <c r="I53" s="77">
        <v>50</v>
      </c>
      <c r="J53" s="77">
        <v>2482</v>
      </c>
      <c r="K53" s="77">
        <v>0</v>
      </c>
      <c r="L53" s="77">
        <v>1.2410000000000001</v>
      </c>
      <c r="M53" s="78">
        <v>0</v>
      </c>
      <c r="N53" s="78">
        <v>2.3E-3</v>
      </c>
      <c r="O53" s="78">
        <v>0</v>
      </c>
    </row>
    <row r="54" spans="2:15">
      <c r="B54" s="79" t="s">
        <v>409</v>
      </c>
      <c r="E54" s="16"/>
      <c r="F54" s="16"/>
      <c r="G54" s="16"/>
      <c r="I54" s="81">
        <v>5550</v>
      </c>
      <c r="K54" s="81">
        <v>0</v>
      </c>
      <c r="L54" s="81">
        <v>47.996499999999997</v>
      </c>
      <c r="N54" s="80">
        <v>8.8099999999999998E-2</v>
      </c>
      <c r="O54" s="80">
        <v>1.9E-3</v>
      </c>
    </row>
    <row r="55" spans="2:15">
      <c r="B55" t="s">
        <v>410</v>
      </c>
      <c r="C55" t="s">
        <v>411</v>
      </c>
      <c r="D55" t="s">
        <v>100</v>
      </c>
      <c r="E55" t="s">
        <v>123</v>
      </c>
      <c r="F55" t="s">
        <v>412</v>
      </c>
      <c r="G55" t="s">
        <v>364</v>
      </c>
      <c r="H55" t="s">
        <v>102</v>
      </c>
      <c r="I55" s="77">
        <v>2000</v>
      </c>
      <c r="J55" s="77">
        <v>224.3</v>
      </c>
      <c r="K55" s="77">
        <v>0</v>
      </c>
      <c r="L55" s="77">
        <v>4.4859999999999998</v>
      </c>
      <c r="M55" s="78">
        <v>0</v>
      </c>
      <c r="N55" s="78">
        <v>8.2000000000000007E-3</v>
      </c>
      <c r="O55" s="78">
        <v>2.0000000000000001E-4</v>
      </c>
    </row>
    <row r="56" spans="2:15">
      <c r="B56" t="s">
        <v>413</v>
      </c>
      <c r="C56" t="s">
        <v>414</v>
      </c>
      <c r="D56" t="s">
        <v>100</v>
      </c>
      <c r="E56" t="s">
        <v>123</v>
      </c>
      <c r="F56" t="s">
        <v>264</v>
      </c>
      <c r="G56" t="s">
        <v>260</v>
      </c>
      <c r="H56" t="s">
        <v>102</v>
      </c>
      <c r="I56" s="77">
        <v>550</v>
      </c>
      <c r="J56" s="77">
        <v>3087</v>
      </c>
      <c r="K56" s="77">
        <v>0</v>
      </c>
      <c r="L56" s="77">
        <v>16.9785</v>
      </c>
      <c r="M56" s="78">
        <v>0</v>
      </c>
      <c r="N56" s="78">
        <v>3.1099999999999999E-2</v>
      </c>
      <c r="O56" s="78">
        <v>6.9999999999999999E-4</v>
      </c>
    </row>
    <row r="57" spans="2:15">
      <c r="B57" t="s">
        <v>415</v>
      </c>
      <c r="C57" t="s">
        <v>416</v>
      </c>
      <c r="D57" t="s">
        <v>100</v>
      </c>
      <c r="E57" t="s">
        <v>123</v>
      </c>
      <c r="F57" t="s">
        <v>417</v>
      </c>
      <c r="G57" t="s">
        <v>321</v>
      </c>
      <c r="H57" t="s">
        <v>102</v>
      </c>
      <c r="I57" s="77">
        <v>2000</v>
      </c>
      <c r="J57" s="77">
        <v>535.6</v>
      </c>
      <c r="K57" s="77">
        <v>0</v>
      </c>
      <c r="L57" s="77">
        <v>10.712</v>
      </c>
      <c r="M57" s="78">
        <v>0</v>
      </c>
      <c r="N57" s="78">
        <v>1.9699999999999999E-2</v>
      </c>
      <c r="O57" s="78">
        <v>4.0000000000000002E-4</v>
      </c>
    </row>
    <row r="58" spans="2:15">
      <c r="B58" t="s">
        <v>418</v>
      </c>
      <c r="C58" t="s">
        <v>419</v>
      </c>
      <c r="D58" t="s">
        <v>100</v>
      </c>
      <c r="E58" t="s">
        <v>123</v>
      </c>
      <c r="F58" t="s">
        <v>420</v>
      </c>
      <c r="G58" t="s">
        <v>132</v>
      </c>
      <c r="H58" t="s">
        <v>102</v>
      </c>
      <c r="I58" s="77">
        <v>1000</v>
      </c>
      <c r="J58" s="77">
        <v>1582</v>
      </c>
      <c r="K58" s="77">
        <v>0</v>
      </c>
      <c r="L58" s="77">
        <v>15.82</v>
      </c>
      <c r="M58" s="78">
        <v>0</v>
      </c>
      <c r="N58" s="78">
        <v>2.9000000000000001E-2</v>
      </c>
      <c r="O58" s="78">
        <v>5.9999999999999995E-4</v>
      </c>
    </row>
    <row r="59" spans="2:15">
      <c r="B59" s="79" t="s">
        <v>421</v>
      </c>
      <c r="E59" s="16"/>
      <c r="F59" s="16"/>
      <c r="G59" s="16"/>
      <c r="I59" s="81">
        <v>0</v>
      </c>
      <c r="K59" s="81">
        <v>0</v>
      </c>
      <c r="L59" s="81">
        <v>0</v>
      </c>
      <c r="N59" s="80">
        <v>0</v>
      </c>
      <c r="O59" s="80">
        <v>0</v>
      </c>
    </row>
    <row r="60" spans="2:15">
      <c r="B60" t="s">
        <v>213</v>
      </c>
      <c r="C60" t="s">
        <v>213</v>
      </c>
      <c r="E60" s="16"/>
      <c r="F60" s="16"/>
      <c r="G60" t="s">
        <v>213</v>
      </c>
      <c r="H60" t="s">
        <v>213</v>
      </c>
      <c r="I60" s="77">
        <v>0</v>
      </c>
      <c r="J60" s="77">
        <v>0</v>
      </c>
      <c r="L60" s="77">
        <v>0</v>
      </c>
      <c r="M60" s="78">
        <v>0</v>
      </c>
      <c r="N60" s="78">
        <v>0</v>
      </c>
      <c r="O60" s="78">
        <v>0</v>
      </c>
    </row>
    <row r="61" spans="2:15">
      <c r="B61" s="79" t="s">
        <v>218</v>
      </c>
      <c r="E61" s="16"/>
      <c r="F61" s="16"/>
      <c r="G61" s="16"/>
      <c r="I61" s="81">
        <v>0</v>
      </c>
      <c r="K61" s="81">
        <v>0</v>
      </c>
      <c r="L61" s="81">
        <v>0</v>
      </c>
      <c r="N61" s="80">
        <v>0</v>
      </c>
      <c r="O61" s="80">
        <v>0</v>
      </c>
    </row>
    <row r="62" spans="2:15">
      <c r="B62" s="79" t="s">
        <v>255</v>
      </c>
      <c r="E62" s="16"/>
      <c r="F62" s="16"/>
      <c r="G62" s="16"/>
      <c r="I62" s="81">
        <v>0</v>
      </c>
      <c r="K62" s="81">
        <v>0</v>
      </c>
      <c r="L62" s="81">
        <v>0</v>
      </c>
      <c r="N62" s="80">
        <v>0</v>
      </c>
      <c r="O62" s="80">
        <v>0</v>
      </c>
    </row>
    <row r="63" spans="2:15">
      <c r="B63" t="s">
        <v>213</v>
      </c>
      <c r="C63" t="s">
        <v>213</v>
      </c>
      <c r="E63" s="16"/>
      <c r="F63" s="16"/>
      <c r="G63" t="s">
        <v>213</v>
      </c>
      <c r="H63" t="s">
        <v>213</v>
      </c>
      <c r="I63" s="77">
        <v>0</v>
      </c>
      <c r="J63" s="77">
        <v>0</v>
      </c>
      <c r="L63" s="77">
        <v>0</v>
      </c>
      <c r="M63" s="78">
        <v>0</v>
      </c>
      <c r="N63" s="78">
        <v>0</v>
      </c>
      <c r="O63" s="78">
        <v>0</v>
      </c>
    </row>
    <row r="64" spans="2:15">
      <c r="B64" s="79" t="s">
        <v>256</v>
      </c>
      <c r="E64" s="16"/>
      <c r="F64" s="16"/>
      <c r="G64" s="16"/>
      <c r="I64" s="81">
        <v>0</v>
      </c>
      <c r="K64" s="81">
        <v>0</v>
      </c>
      <c r="L64" s="81">
        <v>0</v>
      </c>
      <c r="N64" s="80">
        <v>0</v>
      </c>
      <c r="O64" s="80">
        <v>0</v>
      </c>
    </row>
    <row r="65" spans="2:15">
      <c r="B65" t="s">
        <v>213</v>
      </c>
      <c r="C65" t="s">
        <v>213</v>
      </c>
      <c r="E65" s="16"/>
      <c r="F65" s="16"/>
      <c r="G65" t="s">
        <v>213</v>
      </c>
      <c r="H65" t="s">
        <v>213</v>
      </c>
      <c r="I65" s="77">
        <v>0</v>
      </c>
      <c r="J65" s="77">
        <v>0</v>
      </c>
      <c r="L65" s="77">
        <v>0</v>
      </c>
      <c r="M65" s="78">
        <v>0</v>
      </c>
      <c r="N65" s="78">
        <v>0</v>
      </c>
      <c r="O65" s="78">
        <v>0</v>
      </c>
    </row>
    <row r="66" spans="2:15">
      <c r="B66" t="s">
        <v>220</v>
      </c>
      <c r="E66" s="16"/>
      <c r="F66" s="16"/>
      <c r="G66" s="16"/>
    </row>
    <row r="67" spans="2:15">
      <c r="B67" t="s">
        <v>249</v>
      </c>
      <c r="E67" s="16"/>
      <c r="F67" s="16"/>
      <c r="G67" s="16"/>
    </row>
    <row r="68" spans="2:15">
      <c r="B68" t="s">
        <v>250</v>
      </c>
      <c r="E68" s="16"/>
      <c r="F68" s="16"/>
      <c r="G68" s="16"/>
    </row>
    <row r="69" spans="2:15">
      <c r="B69" t="s">
        <v>251</v>
      </c>
      <c r="E69" s="16"/>
      <c r="F69" s="16"/>
      <c r="G69" s="16"/>
    </row>
    <row r="70" spans="2:15">
      <c r="B70" t="s">
        <v>252</v>
      </c>
      <c r="E70" s="16"/>
      <c r="F70" s="16"/>
      <c r="G70" s="16"/>
    </row>
    <row r="71" spans="2:15">
      <c r="E71" s="16"/>
      <c r="F71" s="16"/>
      <c r="G71" s="16"/>
    </row>
    <row r="72" spans="2:15">
      <c r="E72" s="16"/>
      <c r="F72" s="16"/>
      <c r="G72" s="16"/>
    </row>
    <row r="73" spans="2:15">
      <c r="E73" s="16"/>
      <c r="F73" s="16"/>
      <c r="G73" s="16"/>
    </row>
    <row r="74" spans="2:15">
      <c r="E74" s="16"/>
      <c r="F74" s="16"/>
      <c r="G74" s="16"/>
    </row>
    <row r="75" spans="2:15">
      <c r="E75" s="16"/>
      <c r="F75" s="16"/>
      <c r="G75" s="16"/>
    </row>
    <row r="76" spans="2:15">
      <c r="E76" s="16"/>
      <c r="F76" s="16"/>
      <c r="G76" s="16"/>
    </row>
    <row r="77" spans="2:15">
      <c r="E77" s="16"/>
      <c r="F77" s="16"/>
      <c r="G77" s="16"/>
    </row>
    <row r="78" spans="2:15">
      <c r="E78" s="16"/>
      <c r="F78" s="16"/>
      <c r="G78" s="16"/>
    </row>
    <row r="79" spans="2:15">
      <c r="E79" s="16"/>
      <c r="F79" s="16"/>
      <c r="G79" s="16"/>
    </row>
    <row r="80" spans="2:15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602769</v>
      </c>
      <c r="I11" s="7"/>
      <c r="J11" s="75">
        <v>7.5511499999999998</v>
      </c>
      <c r="K11" s="75">
        <v>22834.70175</v>
      </c>
      <c r="L11" s="7"/>
      <c r="M11" s="76">
        <v>1</v>
      </c>
      <c r="N11" s="76">
        <v>0.90690000000000004</v>
      </c>
      <c r="O11" s="35"/>
      <c r="BH11" s="16"/>
      <c r="BI11" s="19"/>
      <c r="BK11" s="16"/>
    </row>
    <row r="12" spans="2:63">
      <c r="B12" s="79" t="s">
        <v>200</v>
      </c>
      <c r="D12" s="16"/>
      <c r="E12" s="16"/>
      <c r="F12" s="16"/>
      <c r="G12" s="16"/>
      <c r="H12" s="81">
        <v>595519</v>
      </c>
      <c r="J12" s="81">
        <v>0</v>
      </c>
      <c r="K12" s="81">
        <v>18066.909100000001</v>
      </c>
      <c r="M12" s="80">
        <v>0.79120000000000001</v>
      </c>
      <c r="N12" s="80">
        <v>0.71750000000000003</v>
      </c>
    </row>
    <row r="13" spans="2:63">
      <c r="B13" s="79" t="s">
        <v>422</v>
      </c>
      <c r="D13" s="16"/>
      <c r="E13" s="16"/>
      <c r="F13" s="16"/>
      <c r="G13" s="16"/>
      <c r="H13" s="81">
        <v>348365</v>
      </c>
      <c r="J13" s="81">
        <v>0</v>
      </c>
      <c r="K13" s="81">
        <v>8731.7659999999996</v>
      </c>
      <c r="M13" s="80">
        <v>0.38240000000000002</v>
      </c>
      <c r="N13" s="80">
        <v>0.3468</v>
      </c>
    </row>
    <row r="14" spans="2:63">
      <c r="B14" t="s">
        <v>423</v>
      </c>
      <c r="C14" t="s">
        <v>424</v>
      </c>
      <c r="D14" t="s">
        <v>100</v>
      </c>
      <c r="E14" t="s">
        <v>425</v>
      </c>
      <c r="F14" t="s">
        <v>426</v>
      </c>
      <c r="G14" t="s">
        <v>102</v>
      </c>
      <c r="H14" s="77">
        <v>40000</v>
      </c>
      <c r="I14" s="77">
        <v>1871</v>
      </c>
      <c r="J14" s="77">
        <v>0</v>
      </c>
      <c r="K14" s="77">
        <v>748.4</v>
      </c>
      <c r="L14" s="78">
        <v>2.0000000000000001E-4</v>
      </c>
      <c r="M14" s="78">
        <v>3.2800000000000003E-2</v>
      </c>
      <c r="N14" s="78">
        <v>2.9700000000000001E-2</v>
      </c>
    </row>
    <row r="15" spans="2:63">
      <c r="B15" t="s">
        <v>427</v>
      </c>
      <c r="C15" t="s">
        <v>428</v>
      </c>
      <c r="D15" t="s">
        <v>100</v>
      </c>
      <c r="E15" t="s">
        <v>429</v>
      </c>
      <c r="F15" t="s">
        <v>426</v>
      </c>
      <c r="G15" t="s">
        <v>102</v>
      </c>
      <c r="H15" s="77">
        <v>50000</v>
      </c>
      <c r="I15" s="77">
        <v>2930</v>
      </c>
      <c r="J15" s="77">
        <v>0</v>
      </c>
      <c r="K15" s="77">
        <v>1465</v>
      </c>
      <c r="L15" s="78">
        <v>8.9999999999999998E-4</v>
      </c>
      <c r="M15" s="78">
        <v>6.4199999999999993E-2</v>
      </c>
      <c r="N15" s="78">
        <v>5.8200000000000002E-2</v>
      </c>
    </row>
    <row r="16" spans="2:63">
      <c r="B16" t="s">
        <v>430</v>
      </c>
      <c r="C16" t="s">
        <v>431</v>
      </c>
      <c r="D16" t="s">
        <v>100</v>
      </c>
      <c r="E16" t="s">
        <v>432</v>
      </c>
      <c r="F16" t="s">
        <v>426</v>
      </c>
      <c r="G16" t="s">
        <v>102</v>
      </c>
      <c r="H16" s="77">
        <v>90000</v>
      </c>
      <c r="I16" s="77">
        <v>1874</v>
      </c>
      <c r="J16" s="77">
        <v>0</v>
      </c>
      <c r="K16" s="77">
        <v>1686.6</v>
      </c>
      <c r="L16" s="78">
        <v>2.0000000000000001E-4</v>
      </c>
      <c r="M16" s="78">
        <v>7.3899999999999993E-2</v>
      </c>
      <c r="N16" s="78">
        <v>6.7000000000000004E-2</v>
      </c>
    </row>
    <row r="17" spans="2:14">
      <c r="B17" t="s">
        <v>433</v>
      </c>
      <c r="C17" t="s">
        <v>434</v>
      </c>
      <c r="D17" t="s">
        <v>100</v>
      </c>
      <c r="E17" t="s">
        <v>432</v>
      </c>
      <c r="F17" t="s">
        <v>426</v>
      </c>
      <c r="G17" t="s">
        <v>102</v>
      </c>
      <c r="H17" s="77">
        <v>33500</v>
      </c>
      <c r="I17" s="77">
        <v>1811</v>
      </c>
      <c r="J17" s="77">
        <v>0</v>
      </c>
      <c r="K17" s="77">
        <v>606.68499999999995</v>
      </c>
      <c r="L17" s="78">
        <v>1E-4</v>
      </c>
      <c r="M17" s="78">
        <v>2.6599999999999999E-2</v>
      </c>
      <c r="N17" s="78">
        <v>2.41E-2</v>
      </c>
    </row>
    <row r="18" spans="2:14">
      <c r="B18" t="s">
        <v>435</v>
      </c>
      <c r="C18" t="s">
        <v>436</v>
      </c>
      <c r="D18" t="s">
        <v>100</v>
      </c>
      <c r="E18" t="s">
        <v>432</v>
      </c>
      <c r="F18" t="s">
        <v>426</v>
      </c>
      <c r="G18" t="s">
        <v>102</v>
      </c>
      <c r="H18" s="77">
        <v>17500</v>
      </c>
      <c r="I18" s="77">
        <v>1972</v>
      </c>
      <c r="J18" s="77">
        <v>0</v>
      </c>
      <c r="K18" s="77">
        <v>345.1</v>
      </c>
      <c r="L18" s="78">
        <v>0</v>
      </c>
      <c r="M18" s="78">
        <v>1.5100000000000001E-2</v>
      </c>
      <c r="N18" s="78">
        <v>1.37E-2</v>
      </c>
    </row>
    <row r="19" spans="2:14">
      <c r="B19" t="s">
        <v>437</v>
      </c>
      <c r="C19" t="s">
        <v>438</v>
      </c>
      <c r="D19" t="s">
        <v>100</v>
      </c>
      <c r="E19" t="s">
        <v>439</v>
      </c>
      <c r="F19" t="s">
        <v>426</v>
      </c>
      <c r="G19" t="s">
        <v>102</v>
      </c>
      <c r="H19" s="77">
        <v>67500</v>
      </c>
      <c r="I19" s="77">
        <v>1860</v>
      </c>
      <c r="J19" s="77">
        <v>0</v>
      </c>
      <c r="K19" s="77">
        <v>1255.5</v>
      </c>
      <c r="L19" s="78">
        <v>2.0000000000000001E-4</v>
      </c>
      <c r="M19" s="78">
        <v>5.5E-2</v>
      </c>
      <c r="N19" s="78">
        <v>4.99E-2</v>
      </c>
    </row>
    <row r="20" spans="2:14">
      <c r="B20" t="s">
        <v>440</v>
      </c>
      <c r="C20" t="s">
        <v>441</v>
      </c>
      <c r="D20" t="s">
        <v>100</v>
      </c>
      <c r="E20" t="s">
        <v>439</v>
      </c>
      <c r="F20" t="s">
        <v>426</v>
      </c>
      <c r="G20" t="s">
        <v>102</v>
      </c>
      <c r="H20" s="77">
        <v>40000</v>
      </c>
      <c r="I20" s="77">
        <v>1815</v>
      </c>
      <c r="J20" s="77">
        <v>0</v>
      </c>
      <c r="K20" s="77">
        <v>726</v>
      </c>
      <c r="L20" s="78">
        <v>0</v>
      </c>
      <c r="M20" s="78">
        <v>3.1800000000000002E-2</v>
      </c>
      <c r="N20" s="78">
        <v>2.8799999999999999E-2</v>
      </c>
    </row>
    <row r="21" spans="2:14">
      <c r="B21" t="s">
        <v>442</v>
      </c>
      <c r="C21" t="s">
        <v>443</v>
      </c>
      <c r="D21" t="s">
        <v>100</v>
      </c>
      <c r="E21" t="s">
        <v>444</v>
      </c>
      <c r="F21" t="s">
        <v>426</v>
      </c>
      <c r="G21" t="s">
        <v>102</v>
      </c>
      <c r="H21" s="77">
        <v>4000</v>
      </c>
      <c r="I21" s="77">
        <v>18600</v>
      </c>
      <c r="J21" s="77">
        <v>0</v>
      </c>
      <c r="K21" s="77">
        <v>744</v>
      </c>
      <c r="L21" s="78">
        <v>1E-4</v>
      </c>
      <c r="M21" s="78">
        <v>3.2599999999999997E-2</v>
      </c>
      <c r="N21" s="78">
        <v>2.9499999999999998E-2</v>
      </c>
    </row>
    <row r="22" spans="2:14">
      <c r="B22" t="s">
        <v>445</v>
      </c>
      <c r="C22" t="s">
        <v>446</v>
      </c>
      <c r="D22" t="s">
        <v>100</v>
      </c>
      <c r="E22" t="s">
        <v>444</v>
      </c>
      <c r="F22" t="s">
        <v>426</v>
      </c>
      <c r="G22" t="s">
        <v>102</v>
      </c>
      <c r="H22" s="77">
        <v>5500</v>
      </c>
      <c r="I22" s="77">
        <v>19070</v>
      </c>
      <c r="J22" s="77">
        <v>0</v>
      </c>
      <c r="K22" s="77">
        <v>1048.8499999999999</v>
      </c>
      <c r="L22" s="78">
        <v>2.9999999999999997E-4</v>
      </c>
      <c r="M22" s="78">
        <v>4.5900000000000003E-2</v>
      </c>
      <c r="N22" s="78">
        <v>4.1700000000000001E-2</v>
      </c>
    </row>
    <row r="23" spans="2:14">
      <c r="B23" t="s">
        <v>447</v>
      </c>
      <c r="C23" t="s">
        <v>448</v>
      </c>
      <c r="D23" t="s">
        <v>100</v>
      </c>
      <c r="E23" t="s">
        <v>444</v>
      </c>
      <c r="F23" t="s">
        <v>426</v>
      </c>
      <c r="G23" t="s">
        <v>102</v>
      </c>
      <c r="H23" s="77">
        <v>365</v>
      </c>
      <c r="I23" s="77">
        <v>28940</v>
      </c>
      <c r="J23" s="77">
        <v>0</v>
      </c>
      <c r="K23" s="77">
        <v>105.631</v>
      </c>
      <c r="L23" s="78">
        <v>0</v>
      </c>
      <c r="M23" s="78">
        <v>4.5999999999999999E-3</v>
      </c>
      <c r="N23" s="78">
        <v>4.1999999999999997E-3</v>
      </c>
    </row>
    <row r="24" spans="2:14">
      <c r="B24" s="79" t="s">
        <v>449</v>
      </c>
      <c r="D24" s="16"/>
      <c r="E24" s="16"/>
      <c r="F24" s="16"/>
      <c r="G24" s="16"/>
      <c r="H24" s="81">
        <v>247154</v>
      </c>
      <c r="J24" s="81">
        <v>0</v>
      </c>
      <c r="K24" s="81">
        <v>9335.1430999999993</v>
      </c>
      <c r="M24" s="80">
        <v>0.4088</v>
      </c>
      <c r="N24" s="80">
        <v>0.37080000000000002</v>
      </c>
    </row>
    <row r="25" spans="2:14">
      <c r="B25" t="s">
        <v>450</v>
      </c>
      <c r="C25" t="s">
        <v>451</v>
      </c>
      <c r="D25" t="s">
        <v>100</v>
      </c>
      <c r="E25" t="s">
        <v>425</v>
      </c>
      <c r="F25" t="s">
        <v>426</v>
      </c>
      <c r="G25" t="s">
        <v>102</v>
      </c>
      <c r="H25" s="77">
        <v>2500</v>
      </c>
      <c r="I25" s="77">
        <v>11430</v>
      </c>
      <c r="J25" s="77">
        <v>0</v>
      </c>
      <c r="K25" s="77">
        <v>285.75</v>
      </c>
      <c r="L25" s="78">
        <v>2.0000000000000001E-4</v>
      </c>
      <c r="M25" s="78">
        <v>1.2500000000000001E-2</v>
      </c>
      <c r="N25" s="78">
        <v>1.1299999999999999E-2</v>
      </c>
    </row>
    <row r="26" spans="2:14">
      <c r="B26" t="s">
        <v>452</v>
      </c>
      <c r="C26" t="s">
        <v>453</v>
      </c>
      <c r="D26" t="s">
        <v>100</v>
      </c>
      <c r="E26" t="s">
        <v>425</v>
      </c>
      <c r="F26" t="s">
        <v>426</v>
      </c>
      <c r="G26" t="s">
        <v>102</v>
      </c>
      <c r="H26" s="77">
        <v>44500</v>
      </c>
      <c r="I26" s="77">
        <v>3836</v>
      </c>
      <c r="J26" s="77">
        <v>0</v>
      </c>
      <c r="K26" s="77">
        <v>1707.02</v>
      </c>
      <c r="L26" s="78">
        <v>4.0000000000000002E-4</v>
      </c>
      <c r="M26" s="78">
        <v>7.4800000000000005E-2</v>
      </c>
      <c r="N26" s="78">
        <v>6.7799999999999999E-2</v>
      </c>
    </row>
    <row r="27" spans="2:14">
      <c r="B27" t="s">
        <v>454</v>
      </c>
      <c r="C27" t="s">
        <v>455</v>
      </c>
      <c r="D27" t="s">
        <v>100</v>
      </c>
      <c r="E27" t="s">
        <v>425</v>
      </c>
      <c r="F27" t="s">
        <v>426</v>
      </c>
      <c r="G27" t="s">
        <v>102</v>
      </c>
      <c r="H27" s="77">
        <v>4250</v>
      </c>
      <c r="I27" s="77">
        <v>4313</v>
      </c>
      <c r="J27" s="77">
        <v>0</v>
      </c>
      <c r="K27" s="77">
        <v>183.30250000000001</v>
      </c>
      <c r="L27" s="78">
        <v>2.9999999999999997E-4</v>
      </c>
      <c r="M27" s="78">
        <v>8.0000000000000002E-3</v>
      </c>
      <c r="N27" s="78">
        <v>7.3000000000000001E-3</v>
      </c>
    </row>
    <row r="28" spans="2:14">
      <c r="B28" t="s">
        <v>456</v>
      </c>
      <c r="C28" t="s">
        <v>457</v>
      </c>
      <c r="D28" t="s">
        <v>100</v>
      </c>
      <c r="E28" t="s">
        <v>425</v>
      </c>
      <c r="F28" t="s">
        <v>426</v>
      </c>
      <c r="G28" t="s">
        <v>102</v>
      </c>
      <c r="H28" s="77">
        <v>3500</v>
      </c>
      <c r="I28" s="77">
        <v>10560</v>
      </c>
      <c r="J28" s="77">
        <v>0</v>
      </c>
      <c r="K28" s="77">
        <v>369.6</v>
      </c>
      <c r="L28" s="78">
        <v>4.0000000000000002E-4</v>
      </c>
      <c r="M28" s="78">
        <v>1.6199999999999999E-2</v>
      </c>
      <c r="N28" s="78">
        <v>1.47E-2</v>
      </c>
    </row>
    <row r="29" spans="2:14">
      <c r="B29" t="s">
        <v>458</v>
      </c>
      <c r="C29" t="s">
        <v>459</v>
      </c>
      <c r="D29" t="s">
        <v>100</v>
      </c>
      <c r="E29" t="s">
        <v>429</v>
      </c>
      <c r="F29" t="s">
        <v>426</v>
      </c>
      <c r="G29" t="s">
        <v>102</v>
      </c>
      <c r="H29" s="77">
        <v>27500</v>
      </c>
      <c r="I29" s="77">
        <v>4931</v>
      </c>
      <c r="J29" s="77">
        <v>0</v>
      </c>
      <c r="K29" s="77">
        <v>1356.0250000000001</v>
      </c>
      <c r="L29" s="78">
        <v>1.1000000000000001E-3</v>
      </c>
      <c r="M29" s="78">
        <v>5.9400000000000001E-2</v>
      </c>
      <c r="N29" s="78">
        <v>5.3900000000000003E-2</v>
      </c>
    </row>
    <row r="30" spans="2:14">
      <c r="B30" t="s">
        <v>460</v>
      </c>
      <c r="C30" t="s">
        <v>461</v>
      </c>
      <c r="D30" t="s">
        <v>100</v>
      </c>
      <c r="E30" t="s">
        <v>429</v>
      </c>
      <c r="F30" t="s">
        <v>426</v>
      </c>
      <c r="G30" t="s">
        <v>102</v>
      </c>
      <c r="H30" s="77">
        <v>5000</v>
      </c>
      <c r="I30" s="77">
        <v>3374</v>
      </c>
      <c r="J30" s="77">
        <v>0</v>
      </c>
      <c r="K30" s="77">
        <v>168.7</v>
      </c>
      <c r="L30" s="78">
        <v>8.0000000000000004E-4</v>
      </c>
      <c r="M30" s="78">
        <v>7.4000000000000003E-3</v>
      </c>
      <c r="N30" s="78">
        <v>6.7000000000000002E-3</v>
      </c>
    </row>
    <row r="31" spans="2:14">
      <c r="B31" t="s">
        <v>462</v>
      </c>
      <c r="C31" t="s">
        <v>463</v>
      </c>
      <c r="D31" t="s">
        <v>100</v>
      </c>
      <c r="E31" t="s">
        <v>429</v>
      </c>
      <c r="F31" t="s">
        <v>426</v>
      </c>
      <c r="G31" t="s">
        <v>102</v>
      </c>
      <c r="H31" s="77">
        <v>18500</v>
      </c>
      <c r="I31" s="77">
        <v>1586</v>
      </c>
      <c r="J31" s="77">
        <v>0</v>
      </c>
      <c r="K31" s="77">
        <v>293.41000000000003</v>
      </c>
      <c r="L31" s="78">
        <v>1E-3</v>
      </c>
      <c r="M31" s="78">
        <v>1.2800000000000001E-2</v>
      </c>
      <c r="N31" s="78">
        <v>1.17E-2</v>
      </c>
    </row>
    <row r="32" spans="2:14">
      <c r="B32" t="s">
        <v>464</v>
      </c>
      <c r="C32" t="s">
        <v>465</v>
      </c>
      <c r="D32" t="s">
        <v>100</v>
      </c>
      <c r="E32" t="s">
        <v>429</v>
      </c>
      <c r="F32" t="s">
        <v>426</v>
      </c>
      <c r="G32" t="s">
        <v>102</v>
      </c>
      <c r="H32" s="77">
        <v>10000</v>
      </c>
      <c r="I32" s="77">
        <v>3073</v>
      </c>
      <c r="J32" s="77">
        <v>0</v>
      </c>
      <c r="K32" s="77">
        <v>307.3</v>
      </c>
      <c r="L32" s="78">
        <v>1.4E-3</v>
      </c>
      <c r="M32" s="78">
        <v>1.35E-2</v>
      </c>
      <c r="N32" s="78">
        <v>1.2200000000000001E-2</v>
      </c>
    </row>
    <row r="33" spans="2:14">
      <c r="B33" t="s">
        <v>466</v>
      </c>
      <c r="C33" t="s">
        <v>467</v>
      </c>
      <c r="D33" t="s">
        <v>100</v>
      </c>
      <c r="E33" t="s">
        <v>468</v>
      </c>
      <c r="F33" t="s">
        <v>426</v>
      </c>
      <c r="G33" t="s">
        <v>102</v>
      </c>
      <c r="H33" s="77">
        <v>1000</v>
      </c>
      <c r="I33" s="77">
        <v>5643</v>
      </c>
      <c r="J33" s="77">
        <v>0</v>
      </c>
      <c r="K33" s="77">
        <v>56.43</v>
      </c>
      <c r="L33" s="78">
        <v>1E-4</v>
      </c>
      <c r="M33" s="78">
        <v>2.5000000000000001E-3</v>
      </c>
      <c r="N33" s="78">
        <v>2.2000000000000001E-3</v>
      </c>
    </row>
    <row r="34" spans="2:14">
      <c r="B34" t="s">
        <v>469</v>
      </c>
      <c r="C34" t="s">
        <v>470</v>
      </c>
      <c r="D34" t="s">
        <v>100</v>
      </c>
      <c r="E34" t="s">
        <v>468</v>
      </c>
      <c r="F34" t="s">
        <v>426</v>
      </c>
      <c r="G34" t="s">
        <v>102</v>
      </c>
      <c r="H34" s="77">
        <v>6000</v>
      </c>
      <c r="I34" s="77">
        <v>6035</v>
      </c>
      <c r="J34" s="77">
        <v>0</v>
      </c>
      <c r="K34" s="77">
        <v>362.1</v>
      </c>
      <c r="L34" s="78">
        <v>2.9999999999999997E-4</v>
      </c>
      <c r="M34" s="78">
        <v>1.5900000000000001E-2</v>
      </c>
      <c r="N34" s="78">
        <v>1.44E-2</v>
      </c>
    </row>
    <row r="35" spans="2:14">
      <c r="B35" t="s">
        <v>471</v>
      </c>
      <c r="C35" t="s">
        <v>472</v>
      </c>
      <c r="D35" t="s">
        <v>100</v>
      </c>
      <c r="E35" t="s">
        <v>432</v>
      </c>
      <c r="F35" t="s">
        <v>426</v>
      </c>
      <c r="G35" t="s">
        <v>102</v>
      </c>
      <c r="H35" s="77">
        <v>1800</v>
      </c>
      <c r="I35" s="77">
        <v>11310</v>
      </c>
      <c r="J35" s="77">
        <v>0</v>
      </c>
      <c r="K35" s="77">
        <v>203.58</v>
      </c>
      <c r="L35" s="78">
        <v>1E-4</v>
      </c>
      <c r="M35" s="78">
        <v>8.8999999999999999E-3</v>
      </c>
      <c r="N35" s="78">
        <v>8.0999999999999996E-3</v>
      </c>
    </row>
    <row r="36" spans="2:14">
      <c r="B36" t="s">
        <v>473</v>
      </c>
      <c r="C36" t="s">
        <v>474</v>
      </c>
      <c r="D36" t="s">
        <v>100</v>
      </c>
      <c r="E36" t="s">
        <v>432</v>
      </c>
      <c r="F36" t="s">
        <v>426</v>
      </c>
      <c r="G36" t="s">
        <v>102</v>
      </c>
      <c r="H36" s="77">
        <v>32500</v>
      </c>
      <c r="I36" s="77">
        <v>474</v>
      </c>
      <c r="J36" s="77">
        <v>0</v>
      </c>
      <c r="K36" s="77">
        <v>154.05000000000001</v>
      </c>
      <c r="L36" s="78">
        <v>1E-4</v>
      </c>
      <c r="M36" s="78">
        <v>6.7000000000000002E-3</v>
      </c>
      <c r="N36" s="78">
        <v>6.1000000000000004E-3</v>
      </c>
    </row>
    <row r="37" spans="2:14">
      <c r="B37" t="s">
        <v>475</v>
      </c>
      <c r="C37" t="s">
        <v>476</v>
      </c>
      <c r="D37" t="s">
        <v>100</v>
      </c>
      <c r="E37" t="s">
        <v>432</v>
      </c>
      <c r="F37" t="s">
        <v>426</v>
      </c>
      <c r="G37" t="s">
        <v>102</v>
      </c>
      <c r="H37" s="77">
        <v>4000</v>
      </c>
      <c r="I37" s="77">
        <v>9894</v>
      </c>
      <c r="J37" s="77">
        <v>0</v>
      </c>
      <c r="K37" s="77">
        <v>395.76</v>
      </c>
      <c r="L37" s="78">
        <v>1E-4</v>
      </c>
      <c r="M37" s="78">
        <v>1.7299999999999999E-2</v>
      </c>
      <c r="N37" s="78">
        <v>1.5699999999999999E-2</v>
      </c>
    </row>
    <row r="38" spans="2:14">
      <c r="B38" t="s">
        <v>477</v>
      </c>
      <c r="C38" t="s">
        <v>478</v>
      </c>
      <c r="D38" t="s">
        <v>100</v>
      </c>
      <c r="E38" t="s">
        <v>432</v>
      </c>
      <c r="F38" t="s">
        <v>426</v>
      </c>
      <c r="G38" t="s">
        <v>102</v>
      </c>
      <c r="H38" s="77">
        <v>5500</v>
      </c>
      <c r="I38" s="77">
        <v>3461</v>
      </c>
      <c r="J38" s="77">
        <v>0</v>
      </c>
      <c r="K38" s="77">
        <v>190.35499999999999</v>
      </c>
      <c r="L38" s="78">
        <v>0</v>
      </c>
      <c r="M38" s="78">
        <v>8.3000000000000001E-3</v>
      </c>
      <c r="N38" s="78">
        <v>7.6E-3</v>
      </c>
    </row>
    <row r="39" spans="2:14">
      <c r="B39" t="s">
        <v>479</v>
      </c>
      <c r="C39" t="s">
        <v>480</v>
      </c>
      <c r="D39" t="s">
        <v>100</v>
      </c>
      <c r="E39" t="s">
        <v>439</v>
      </c>
      <c r="F39" t="s">
        <v>426</v>
      </c>
      <c r="G39" t="s">
        <v>102</v>
      </c>
      <c r="H39" s="77">
        <v>150</v>
      </c>
      <c r="I39" s="77">
        <v>11310</v>
      </c>
      <c r="J39" s="77">
        <v>0</v>
      </c>
      <c r="K39" s="77">
        <v>16.965</v>
      </c>
      <c r="L39" s="78">
        <v>0</v>
      </c>
      <c r="M39" s="78">
        <v>6.9999999999999999E-4</v>
      </c>
      <c r="N39" s="78">
        <v>6.9999999999999999E-4</v>
      </c>
    </row>
    <row r="40" spans="2:14">
      <c r="B40" t="s">
        <v>481</v>
      </c>
      <c r="C40" t="s">
        <v>482</v>
      </c>
      <c r="D40" t="s">
        <v>100</v>
      </c>
      <c r="E40" t="s">
        <v>439</v>
      </c>
      <c r="F40" t="s">
        <v>426</v>
      </c>
      <c r="G40" t="s">
        <v>102</v>
      </c>
      <c r="H40" s="77">
        <v>375</v>
      </c>
      <c r="I40" s="77">
        <v>10590</v>
      </c>
      <c r="J40" s="77">
        <v>0</v>
      </c>
      <c r="K40" s="77">
        <v>39.712499999999999</v>
      </c>
      <c r="L40" s="78">
        <v>0</v>
      </c>
      <c r="M40" s="78">
        <v>1.6999999999999999E-3</v>
      </c>
      <c r="N40" s="78">
        <v>1.6000000000000001E-3</v>
      </c>
    </row>
    <row r="41" spans="2:14">
      <c r="B41" t="s">
        <v>483</v>
      </c>
      <c r="C41" t="s">
        <v>484</v>
      </c>
      <c r="D41" t="s">
        <v>100</v>
      </c>
      <c r="E41" t="s">
        <v>439</v>
      </c>
      <c r="F41" t="s">
        <v>426</v>
      </c>
      <c r="G41" t="s">
        <v>102</v>
      </c>
      <c r="H41" s="77">
        <v>9200</v>
      </c>
      <c r="I41" s="77">
        <v>6062</v>
      </c>
      <c r="J41" s="77">
        <v>0</v>
      </c>
      <c r="K41" s="77">
        <v>557.70399999999995</v>
      </c>
      <c r="L41" s="78">
        <v>1E-4</v>
      </c>
      <c r="M41" s="78">
        <v>2.4400000000000002E-2</v>
      </c>
      <c r="N41" s="78">
        <v>2.2100000000000002E-2</v>
      </c>
    </row>
    <row r="42" spans="2:14">
      <c r="B42" t="s">
        <v>485</v>
      </c>
      <c r="C42" t="s">
        <v>486</v>
      </c>
      <c r="D42" t="s">
        <v>100</v>
      </c>
      <c r="E42" t="s">
        <v>439</v>
      </c>
      <c r="F42" t="s">
        <v>426</v>
      </c>
      <c r="G42" t="s">
        <v>102</v>
      </c>
      <c r="H42" s="77">
        <v>1729</v>
      </c>
      <c r="I42" s="77">
        <v>12790</v>
      </c>
      <c r="J42" s="77">
        <v>0</v>
      </c>
      <c r="K42" s="77">
        <v>221.13910000000001</v>
      </c>
      <c r="L42" s="78">
        <v>0</v>
      </c>
      <c r="M42" s="78">
        <v>9.7000000000000003E-3</v>
      </c>
      <c r="N42" s="78">
        <v>8.8000000000000005E-3</v>
      </c>
    </row>
    <row r="43" spans="2:14">
      <c r="B43" t="s">
        <v>487</v>
      </c>
      <c r="C43" t="s">
        <v>488</v>
      </c>
      <c r="D43" t="s">
        <v>100</v>
      </c>
      <c r="E43" t="s">
        <v>439</v>
      </c>
      <c r="F43" t="s">
        <v>426</v>
      </c>
      <c r="G43" t="s">
        <v>102</v>
      </c>
      <c r="H43" s="77">
        <v>10000</v>
      </c>
      <c r="I43" s="77">
        <v>4707</v>
      </c>
      <c r="J43" s="77">
        <v>0</v>
      </c>
      <c r="K43" s="77">
        <v>470.7</v>
      </c>
      <c r="L43" s="78">
        <v>2.9999999999999997E-4</v>
      </c>
      <c r="M43" s="78">
        <v>2.06E-2</v>
      </c>
      <c r="N43" s="78">
        <v>1.8700000000000001E-2</v>
      </c>
    </row>
    <row r="44" spans="2:14">
      <c r="B44" t="s">
        <v>489</v>
      </c>
      <c r="C44" t="s">
        <v>490</v>
      </c>
      <c r="D44" t="s">
        <v>100</v>
      </c>
      <c r="E44" t="s">
        <v>439</v>
      </c>
      <c r="F44" t="s">
        <v>426</v>
      </c>
      <c r="G44" t="s">
        <v>102</v>
      </c>
      <c r="H44" s="77">
        <v>10000</v>
      </c>
      <c r="I44" s="77">
        <v>1745</v>
      </c>
      <c r="J44" s="77">
        <v>0</v>
      </c>
      <c r="K44" s="77">
        <v>174.5</v>
      </c>
      <c r="L44" s="78">
        <v>1E-4</v>
      </c>
      <c r="M44" s="78">
        <v>7.6E-3</v>
      </c>
      <c r="N44" s="78">
        <v>6.8999999999999999E-3</v>
      </c>
    </row>
    <row r="45" spans="2:14">
      <c r="B45" t="s">
        <v>491</v>
      </c>
      <c r="C45" t="s">
        <v>492</v>
      </c>
      <c r="D45" t="s">
        <v>100</v>
      </c>
      <c r="E45" t="s">
        <v>444</v>
      </c>
      <c r="F45" t="s">
        <v>426</v>
      </c>
      <c r="G45" t="s">
        <v>102</v>
      </c>
      <c r="H45" s="77">
        <v>18000</v>
      </c>
      <c r="I45" s="77">
        <v>1933</v>
      </c>
      <c r="J45" s="77">
        <v>0</v>
      </c>
      <c r="K45" s="77">
        <v>347.94</v>
      </c>
      <c r="L45" s="78">
        <v>5.9999999999999995E-4</v>
      </c>
      <c r="M45" s="78">
        <v>1.52E-2</v>
      </c>
      <c r="N45" s="78">
        <v>1.38E-2</v>
      </c>
    </row>
    <row r="46" spans="2:14">
      <c r="B46" t="s">
        <v>493</v>
      </c>
      <c r="C46" t="s">
        <v>494</v>
      </c>
      <c r="D46" t="s">
        <v>100</v>
      </c>
      <c r="E46" t="s">
        <v>444</v>
      </c>
      <c r="F46" t="s">
        <v>426</v>
      </c>
      <c r="G46" t="s">
        <v>102</v>
      </c>
      <c r="H46" s="77">
        <v>3000</v>
      </c>
      <c r="I46" s="77">
        <v>11250</v>
      </c>
      <c r="J46" s="77">
        <v>0</v>
      </c>
      <c r="K46" s="77">
        <v>337.5</v>
      </c>
      <c r="L46" s="78">
        <v>5.9999999999999995E-4</v>
      </c>
      <c r="M46" s="78">
        <v>1.4800000000000001E-2</v>
      </c>
      <c r="N46" s="78">
        <v>1.34E-2</v>
      </c>
    </row>
    <row r="47" spans="2:14">
      <c r="B47" t="s">
        <v>495</v>
      </c>
      <c r="C47" t="s">
        <v>496</v>
      </c>
      <c r="D47" t="s">
        <v>100</v>
      </c>
      <c r="E47" t="s">
        <v>444</v>
      </c>
      <c r="F47" t="s">
        <v>426</v>
      </c>
      <c r="G47" t="s">
        <v>102</v>
      </c>
      <c r="H47" s="77">
        <v>27500</v>
      </c>
      <c r="I47" s="77">
        <v>3795</v>
      </c>
      <c r="J47" s="77">
        <v>0</v>
      </c>
      <c r="K47" s="77">
        <v>1043.625</v>
      </c>
      <c r="L47" s="78">
        <v>4.0000000000000002E-4</v>
      </c>
      <c r="M47" s="78">
        <v>4.5699999999999998E-2</v>
      </c>
      <c r="N47" s="78">
        <v>4.1399999999999999E-2</v>
      </c>
    </row>
    <row r="48" spans="2:14">
      <c r="B48" t="s">
        <v>497</v>
      </c>
      <c r="C48" t="s">
        <v>498</v>
      </c>
      <c r="D48" t="s">
        <v>100</v>
      </c>
      <c r="E48" t="s">
        <v>444</v>
      </c>
      <c r="F48" t="s">
        <v>426</v>
      </c>
      <c r="G48" t="s">
        <v>102</v>
      </c>
      <c r="H48" s="77">
        <v>650</v>
      </c>
      <c r="I48" s="77">
        <v>14150</v>
      </c>
      <c r="J48" s="77">
        <v>0</v>
      </c>
      <c r="K48" s="77">
        <v>91.974999999999994</v>
      </c>
      <c r="L48" s="78">
        <v>0</v>
      </c>
      <c r="M48" s="78">
        <v>4.0000000000000001E-3</v>
      </c>
      <c r="N48" s="78">
        <v>3.7000000000000002E-3</v>
      </c>
    </row>
    <row r="49" spans="2:14">
      <c r="B49" s="79" t="s">
        <v>499</v>
      </c>
      <c r="D49" s="16"/>
      <c r="E49" s="16"/>
      <c r="F49" s="16"/>
      <c r="G49" s="16"/>
      <c r="H49" s="81">
        <v>0</v>
      </c>
      <c r="J49" s="81">
        <v>0</v>
      </c>
      <c r="K49" s="81">
        <v>0</v>
      </c>
      <c r="M49" s="80">
        <v>0</v>
      </c>
      <c r="N49" s="80">
        <v>0</v>
      </c>
    </row>
    <row r="50" spans="2:14">
      <c r="B50" t="s">
        <v>213</v>
      </c>
      <c r="C50" t="s">
        <v>213</v>
      </c>
      <c r="D50" s="16"/>
      <c r="E50" s="16"/>
      <c r="F50" t="s">
        <v>213</v>
      </c>
      <c r="G50" t="s">
        <v>213</v>
      </c>
      <c r="H50" s="77">
        <v>0</v>
      </c>
      <c r="I50" s="77">
        <v>0</v>
      </c>
      <c r="K50" s="77">
        <v>0</v>
      </c>
      <c r="L50" s="78">
        <v>0</v>
      </c>
      <c r="M50" s="78">
        <v>0</v>
      </c>
      <c r="N50" s="78">
        <v>0</v>
      </c>
    </row>
    <row r="51" spans="2:14">
      <c r="B51" s="79" t="s">
        <v>500</v>
      </c>
      <c r="D51" s="16"/>
      <c r="E51" s="16"/>
      <c r="F51" s="16"/>
      <c r="G51" s="16"/>
      <c r="H51" s="81">
        <v>0</v>
      </c>
      <c r="J51" s="81">
        <v>0</v>
      </c>
      <c r="K51" s="81">
        <v>0</v>
      </c>
      <c r="M51" s="80">
        <v>0</v>
      </c>
      <c r="N51" s="80">
        <v>0</v>
      </c>
    </row>
    <row r="52" spans="2:14">
      <c r="B52" t="s">
        <v>213</v>
      </c>
      <c r="C52" t="s">
        <v>213</v>
      </c>
      <c r="D52" s="16"/>
      <c r="E52" s="16"/>
      <c r="F52" t="s">
        <v>213</v>
      </c>
      <c r="G52" t="s">
        <v>213</v>
      </c>
      <c r="H52" s="77">
        <v>0</v>
      </c>
      <c r="I52" s="77">
        <v>0</v>
      </c>
      <c r="K52" s="77">
        <v>0</v>
      </c>
      <c r="L52" s="78">
        <v>0</v>
      </c>
      <c r="M52" s="78">
        <v>0</v>
      </c>
      <c r="N52" s="78">
        <v>0</v>
      </c>
    </row>
    <row r="53" spans="2:14">
      <c r="B53" s="79" t="s">
        <v>272</v>
      </c>
      <c r="D53" s="16"/>
      <c r="E53" s="16"/>
      <c r="F53" s="16"/>
      <c r="G53" s="16"/>
      <c r="H53" s="81">
        <v>0</v>
      </c>
      <c r="J53" s="81">
        <v>0</v>
      </c>
      <c r="K53" s="81">
        <v>0</v>
      </c>
      <c r="M53" s="80">
        <v>0</v>
      </c>
      <c r="N53" s="80">
        <v>0</v>
      </c>
    </row>
    <row r="54" spans="2:14">
      <c r="B54" t="s">
        <v>213</v>
      </c>
      <c r="C54" t="s">
        <v>213</v>
      </c>
      <c r="D54" s="16"/>
      <c r="E54" s="16"/>
      <c r="F54" t="s">
        <v>213</v>
      </c>
      <c r="G54" t="s">
        <v>213</v>
      </c>
      <c r="H54" s="77">
        <v>0</v>
      </c>
      <c r="I54" s="77">
        <v>0</v>
      </c>
      <c r="K54" s="77">
        <v>0</v>
      </c>
      <c r="L54" s="78">
        <v>0</v>
      </c>
      <c r="M54" s="78">
        <v>0</v>
      </c>
      <c r="N54" s="78">
        <v>0</v>
      </c>
    </row>
    <row r="55" spans="2:14">
      <c r="B55" s="79" t="s">
        <v>501</v>
      </c>
      <c r="D55" s="16"/>
      <c r="E55" s="16"/>
      <c r="F55" s="16"/>
      <c r="G55" s="16"/>
      <c r="H55" s="81">
        <v>0</v>
      </c>
      <c r="J55" s="81">
        <v>0</v>
      </c>
      <c r="K55" s="81">
        <v>0</v>
      </c>
      <c r="M55" s="80">
        <v>0</v>
      </c>
      <c r="N55" s="80">
        <v>0</v>
      </c>
    </row>
    <row r="56" spans="2:14">
      <c r="B56" t="s">
        <v>213</v>
      </c>
      <c r="C56" t="s">
        <v>213</v>
      </c>
      <c r="D56" s="16"/>
      <c r="E56" s="16"/>
      <c r="F56" t="s">
        <v>213</v>
      </c>
      <c r="G56" t="s">
        <v>213</v>
      </c>
      <c r="H56" s="77">
        <v>0</v>
      </c>
      <c r="I56" s="77">
        <v>0</v>
      </c>
      <c r="K56" s="77">
        <v>0</v>
      </c>
      <c r="L56" s="78">
        <v>0</v>
      </c>
      <c r="M56" s="78">
        <v>0</v>
      </c>
      <c r="N56" s="78">
        <v>0</v>
      </c>
    </row>
    <row r="57" spans="2:14">
      <c r="B57" s="79" t="s">
        <v>218</v>
      </c>
      <c r="D57" s="16"/>
      <c r="E57" s="16"/>
      <c r="F57" s="16"/>
      <c r="G57" s="16"/>
      <c r="H57" s="81">
        <v>7250</v>
      </c>
      <c r="J57" s="81">
        <v>7.5511499999999998</v>
      </c>
      <c r="K57" s="81">
        <v>4767.7926500000003</v>
      </c>
      <c r="M57" s="80">
        <v>0.20880000000000001</v>
      </c>
      <c r="N57" s="80">
        <v>0.18940000000000001</v>
      </c>
    </row>
    <row r="58" spans="2:14">
      <c r="B58" s="79" t="s">
        <v>502</v>
      </c>
      <c r="D58" s="16"/>
      <c r="E58" s="16"/>
      <c r="F58" s="16"/>
      <c r="G58" s="16"/>
      <c r="H58" s="81">
        <v>7250</v>
      </c>
      <c r="J58" s="81">
        <v>7.5511499999999998</v>
      </c>
      <c r="K58" s="81">
        <v>4767.7926500000003</v>
      </c>
      <c r="M58" s="80">
        <v>0.20880000000000001</v>
      </c>
      <c r="N58" s="80">
        <v>0.18940000000000001</v>
      </c>
    </row>
    <row r="59" spans="2:14">
      <c r="B59" t="s">
        <v>503</v>
      </c>
      <c r="C59" t="s">
        <v>504</v>
      </c>
      <c r="D59" t="s">
        <v>123</v>
      </c>
      <c r="E59" t="s">
        <v>505</v>
      </c>
      <c r="F59" t="s">
        <v>506</v>
      </c>
      <c r="G59" t="s">
        <v>106</v>
      </c>
      <c r="H59" s="77">
        <v>2100</v>
      </c>
      <c r="I59" s="77">
        <v>6920</v>
      </c>
      <c r="J59" s="77">
        <v>0</v>
      </c>
      <c r="K59" s="77">
        <v>508.62</v>
      </c>
      <c r="L59" s="78">
        <v>0</v>
      </c>
      <c r="M59" s="78">
        <v>2.23E-2</v>
      </c>
      <c r="N59" s="78">
        <v>2.0199999999999999E-2</v>
      </c>
    </row>
    <row r="60" spans="2:14">
      <c r="B60" t="s">
        <v>507</v>
      </c>
      <c r="C60" t="s">
        <v>508</v>
      </c>
      <c r="D60" t="s">
        <v>509</v>
      </c>
      <c r="E60" t="s">
        <v>510</v>
      </c>
      <c r="F60" t="s">
        <v>426</v>
      </c>
      <c r="G60" t="s">
        <v>106</v>
      </c>
      <c r="H60" s="77">
        <v>1650</v>
      </c>
      <c r="I60" s="77">
        <v>28028</v>
      </c>
      <c r="J60" s="77">
        <v>1.6594100000000001</v>
      </c>
      <c r="K60" s="77">
        <v>1620.2764099999999</v>
      </c>
      <c r="L60" s="78">
        <v>0</v>
      </c>
      <c r="M60" s="78">
        <v>7.0999999999999994E-2</v>
      </c>
      <c r="N60" s="78">
        <v>6.4399999999999999E-2</v>
      </c>
    </row>
    <row r="61" spans="2:14">
      <c r="B61" t="s">
        <v>511</v>
      </c>
      <c r="C61" t="s">
        <v>512</v>
      </c>
      <c r="D61" t="s">
        <v>509</v>
      </c>
      <c r="E61" t="s">
        <v>513</v>
      </c>
      <c r="F61" t="s">
        <v>426</v>
      </c>
      <c r="G61" t="s">
        <v>106</v>
      </c>
      <c r="H61" s="77">
        <v>700</v>
      </c>
      <c r="I61" s="77">
        <v>5581</v>
      </c>
      <c r="J61" s="77">
        <v>0</v>
      </c>
      <c r="K61" s="77">
        <v>136.7345</v>
      </c>
      <c r="L61" s="78">
        <v>0</v>
      </c>
      <c r="M61" s="78">
        <v>6.0000000000000001E-3</v>
      </c>
      <c r="N61" s="78">
        <v>5.4000000000000003E-3</v>
      </c>
    </row>
    <row r="62" spans="2:14">
      <c r="B62" t="s">
        <v>514</v>
      </c>
      <c r="C62" t="s">
        <v>515</v>
      </c>
      <c r="D62" t="s">
        <v>516</v>
      </c>
      <c r="E62" t="s">
        <v>517</v>
      </c>
      <c r="F62" t="s">
        <v>426</v>
      </c>
      <c r="G62" t="s">
        <v>106</v>
      </c>
      <c r="H62" s="77">
        <v>1800</v>
      </c>
      <c r="I62" s="77">
        <v>37725</v>
      </c>
      <c r="J62" s="77">
        <v>5.8917400000000004</v>
      </c>
      <c r="K62" s="77">
        <v>2382.5667400000002</v>
      </c>
      <c r="L62" s="78">
        <v>0</v>
      </c>
      <c r="M62" s="78">
        <v>0.1043</v>
      </c>
      <c r="N62" s="78">
        <v>9.4600000000000004E-2</v>
      </c>
    </row>
    <row r="63" spans="2:14">
      <c r="B63" t="s">
        <v>518</v>
      </c>
      <c r="C63" t="s">
        <v>519</v>
      </c>
      <c r="D63" t="s">
        <v>516</v>
      </c>
      <c r="E63" t="s">
        <v>520</v>
      </c>
      <c r="F63" t="s">
        <v>426</v>
      </c>
      <c r="G63" t="s">
        <v>106</v>
      </c>
      <c r="H63" s="77">
        <v>1000</v>
      </c>
      <c r="I63" s="77">
        <v>3417</v>
      </c>
      <c r="J63" s="77">
        <v>0</v>
      </c>
      <c r="K63" s="77">
        <v>119.595</v>
      </c>
      <c r="L63" s="78">
        <v>0</v>
      </c>
      <c r="M63" s="78">
        <v>5.1999999999999998E-3</v>
      </c>
      <c r="N63" s="78">
        <v>4.7000000000000002E-3</v>
      </c>
    </row>
    <row r="64" spans="2:14">
      <c r="B64" s="79" t="s">
        <v>521</v>
      </c>
      <c r="D64" s="16"/>
      <c r="E64" s="16"/>
      <c r="F64" s="16"/>
      <c r="G64" s="16"/>
      <c r="H64" s="81">
        <v>0</v>
      </c>
      <c r="J64" s="81">
        <v>0</v>
      </c>
      <c r="K64" s="81">
        <v>0</v>
      </c>
      <c r="M64" s="80">
        <v>0</v>
      </c>
      <c r="N64" s="80">
        <v>0</v>
      </c>
    </row>
    <row r="65" spans="2:14">
      <c r="B65" t="s">
        <v>213</v>
      </c>
      <c r="C65" t="s">
        <v>213</v>
      </c>
      <c r="D65" s="16"/>
      <c r="E65" s="16"/>
      <c r="F65" t="s">
        <v>213</v>
      </c>
      <c r="G65" t="s">
        <v>213</v>
      </c>
      <c r="H65" s="77">
        <v>0</v>
      </c>
      <c r="I65" s="77">
        <v>0</v>
      </c>
      <c r="K65" s="77">
        <v>0</v>
      </c>
      <c r="L65" s="78">
        <v>0</v>
      </c>
      <c r="M65" s="78">
        <v>0</v>
      </c>
      <c r="N65" s="78">
        <v>0</v>
      </c>
    </row>
    <row r="66" spans="2:14">
      <c r="B66" s="79" t="s">
        <v>272</v>
      </c>
      <c r="D66" s="16"/>
      <c r="E66" s="16"/>
      <c r="F66" s="16"/>
      <c r="G66" s="16"/>
      <c r="H66" s="81">
        <v>0</v>
      </c>
      <c r="J66" s="81">
        <v>0</v>
      </c>
      <c r="K66" s="81">
        <v>0</v>
      </c>
      <c r="M66" s="80">
        <v>0</v>
      </c>
      <c r="N66" s="80">
        <v>0</v>
      </c>
    </row>
    <row r="67" spans="2:14">
      <c r="B67" t="s">
        <v>213</v>
      </c>
      <c r="C67" t="s">
        <v>213</v>
      </c>
      <c r="D67" s="16"/>
      <c r="E67" s="16"/>
      <c r="F67" t="s">
        <v>213</v>
      </c>
      <c r="G67" t="s">
        <v>213</v>
      </c>
      <c r="H67" s="77">
        <v>0</v>
      </c>
      <c r="I67" s="77">
        <v>0</v>
      </c>
      <c r="K67" s="77">
        <v>0</v>
      </c>
      <c r="L67" s="78">
        <v>0</v>
      </c>
      <c r="M67" s="78">
        <v>0</v>
      </c>
      <c r="N67" s="78">
        <v>0</v>
      </c>
    </row>
    <row r="68" spans="2:14">
      <c r="B68" s="79" t="s">
        <v>501</v>
      </c>
      <c r="D68" s="16"/>
      <c r="E68" s="16"/>
      <c r="F68" s="16"/>
      <c r="G68" s="16"/>
      <c r="H68" s="81">
        <v>0</v>
      </c>
      <c r="J68" s="81">
        <v>0</v>
      </c>
      <c r="K68" s="81">
        <v>0</v>
      </c>
      <c r="M68" s="80">
        <v>0</v>
      </c>
      <c r="N68" s="80">
        <v>0</v>
      </c>
    </row>
    <row r="69" spans="2:14">
      <c r="B69" t="s">
        <v>213</v>
      </c>
      <c r="C69" t="s">
        <v>213</v>
      </c>
      <c r="D69" s="16"/>
      <c r="E69" s="16"/>
      <c r="F69" t="s">
        <v>213</v>
      </c>
      <c r="G69" t="s">
        <v>213</v>
      </c>
      <c r="H69" s="77">
        <v>0</v>
      </c>
      <c r="I69" s="77">
        <v>0</v>
      </c>
      <c r="K69" s="77">
        <v>0</v>
      </c>
      <c r="L69" s="78">
        <v>0</v>
      </c>
      <c r="M69" s="78">
        <v>0</v>
      </c>
      <c r="N69" s="78">
        <v>0</v>
      </c>
    </row>
    <row r="70" spans="2:14">
      <c r="B70" t="s">
        <v>220</v>
      </c>
      <c r="D70" s="16"/>
      <c r="E70" s="16"/>
      <c r="F70" s="16"/>
      <c r="G70" s="16"/>
    </row>
    <row r="71" spans="2:14">
      <c r="B71" t="s">
        <v>249</v>
      </c>
      <c r="D71" s="16"/>
      <c r="E71" s="16"/>
      <c r="F71" s="16"/>
      <c r="G71" s="16"/>
    </row>
    <row r="72" spans="2:14">
      <c r="B72" t="s">
        <v>250</v>
      </c>
      <c r="D72" s="16"/>
      <c r="E72" s="16"/>
      <c r="F72" s="16"/>
      <c r="G72" s="16"/>
    </row>
    <row r="73" spans="2:14">
      <c r="B73" t="s">
        <v>251</v>
      </c>
      <c r="D73" s="16"/>
      <c r="E73" s="16"/>
      <c r="F73" s="16"/>
      <c r="G73" s="16"/>
    </row>
    <row r="74" spans="2:14">
      <c r="B74" t="s">
        <v>252</v>
      </c>
      <c r="D74" s="16"/>
      <c r="E74" s="16"/>
      <c r="F74" s="16"/>
      <c r="G74" s="16"/>
    </row>
    <row r="75" spans="2:14">
      <c r="D75" s="16"/>
      <c r="E75" s="16"/>
      <c r="F75" s="16"/>
      <c r="G75" s="16"/>
    </row>
    <row r="76" spans="2:14">
      <c r="D76" s="16"/>
      <c r="E76" s="16"/>
      <c r="F76" s="16"/>
      <c r="G76" s="16"/>
    </row>
    <row r="77" spans="2:14">
      <c r="D77" s="16"/>
      <c r="E77" s="16"/>
      <c r="F77" s="16"/>
      <c r="G77" s="16"/>
    </row>
    <row r="78" spans="2:14">
      <c r="D78" s="16"/>
      <c r="E78" s="16"/>
      <c r="F78" s="16"/>
      <c r="G78" s="16"/>
    </row>
    <row r="79" spans="2:14">
      <c r="D79" s="16"/>
      <c r="E79" s="16"/>
      <c r="F79" s="16"/>
      <c r="G79" s="16"/>
    </row>
    <row r="80" spans="2:14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200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522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I14" t="s">
        <v>213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523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I16" t="s">
        <v>213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I18" t="s">
        <v>213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272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I20" t="s">
        <v>213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218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522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213</v>
      </c>
      <c r="C23" t="s">
        <v>213</v>
      </c>
      <c r="D23" s="16"/>
      <c r="E23" s="16"/>
      <c r="F23" t="s">
        <v>213</v>
      </c>
      <c r="G23" t="s">
        <v>213</v>
      </c>
      <c r="I23" t="s">
        <v>213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523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213</v>
      </c>
      <c r="C25" t="s">
        <v>213</v>
      </c>
      <c r="D25" s="16"/>
      <c r="E25" s="16"/>
      <c r="F25" t="s">
        <v>213</v>
      </c>
      <c r="G25" t="s">
        <v>213</v>
      </c>
      <c r="I25" t="s">
        <v>213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213</v>
      </c>
      <c r="C27" t="s">
        <v>213</v>
      </c>
      <c r="D27" s="16"/>
      <c r="E27" s="16"/>
      <c r="F27" t="s">
        <v>213</v>
      </c>
      <c r="G27" t="s">
        <v>213</v>
      </c>
      <c r="I27" t="s">
        <v>213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272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213</v>
      </c>
      <c r="C29" t="s">
        <v>213</v>
      </c>
      <c r="D29" s="16"/>
      <c r="E29" s="16"/>
      <c r="F29" t="s">
        <v>213</v>
      </c>
      <c r="G29" t="s">
        <v>213</v>
      </c>
      <c r="I29" t="s">
        <v>213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220</v>
      </c>
      <c r="C30" s="16"/>
      <c r="D30" s="16"/>
      <c r="E30" s="16"/>
    </row>
    <row r="31" spans="2:15">
      <c r="B31" t="s">
        <v>249</v>
      </c>
      <c r="C31" s="16"/>
      <c r="D31" s="16"/>
      <c r="E31" s="16"/>
    </row>
    <row r="32" spans="2:15">
      <c r="B32" t="s">
        <v>250</v>
      </c>
      <c r="C32" s="16"/>
      <c r="D32" s="16"/>
      <c r="E32" s="16"/>
    </row>
    <row r="33" spans="2:5">
      <c r="B33" t="s">
        <v>251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200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524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213</v>
      </c>
      <c r="C14" t="s">
        <v>213</v>
      </c>
      <c r="D14" s="16"/>
      <c r="E14" t="s">
        <v>213</v>
      </c>
      <c r="F14" t="s">
        <v>213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218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525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213</v>
      </c>
      <c r="C17" t="s">
        <v>213</v>
      </c>
      <c r="D17" s="16"/>
      <c r="E17" t="s">
        <v>213</v>
      </c>
      <c r="F17" t="s">
        <v>213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220</v>
      </c>
      <c r="D18" s="16"/>
      <c r="E18" s="16"/>
    </row>
    <row r="19" spans="2:12">
      <c r="B19" t="s">
        <v>249</v>
      </c>
      <c r="D19" s="16"/>
      <c r="E19" s="16"/>
    </row>
    <row r="20" spans="2:12">
      <c r="B20" t="s">
        <v>250</v>
      </c>
      <c r="D20" s="16"/>
      <c r="E20" s="16"/>
    </row>
    <row r="21" spans="2:12">
      <c r="B21" t="s">
        <v>251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200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526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213</v>
      </c>
      <c r="C14" t="s">
        <v>213</v>
      </c>
      <c r="D14" s="16"/>
      <c r="E14" t="s">
        <v>213</v>
      </c>
      <c r="F14" t="s">
        <v>213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527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213</v>
      </c>
      <c r="C16" t="s">
        <v>213</v>
      </c>
      <c r="D16" s="16"/>
      <c r="E16" t="s">
        <v>213</v>
      </c>
      <c r="F16" t="s">
        <v>213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528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213</v>
      </c>
      <c r="C18" t="s">
        <v>213</v>
      </c>
      <c r="D18" s="16"/>
      <c r="E18" t="s">
        <v>213</v>
      </c>
      <c r="F18" t="s">
        <v>213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272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213</v>
      </c>
      <c r="C20" t="s">
        <v>213</v>
      </c>
      <c r="D20" s="16"/>
      <c r="E20" t="s">
        <v>213</v>
      </c>
      <c r="F20" t="s">
        <v>213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218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526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213</v>
      </c>
      <c r="C23" t="s">
        <v>213</v>
      </c>
      <c r="D23" s="16"/>
      <c r="E23" t="s">
        <v>213</v>
      </c>
      <c r="F23" t="s">
        <v>213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529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213</v>
      </c>
      <c r="C25" t="s">
        <v>213</v>
      </c>
      <c r="D25" s="16"/>
      <c r="E25" t="s">
        <v>213</v>
      </c>
      <c r="F25" t="s">
        <v>213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528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213</v>
      </c>
      <c r="C27" t="s">
        <v>213</v>
      </c>
      <c r="D27" s="16"/>
      <c r="E27" t="s">
        <v>213</v>
      </c>
      <c r="F27" t="s">
        <v>213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530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213</v>
      </c>
      <c r="C29" t="s">
        <v>213</v>
      </c>
      <c r="D29" s="16"/>
      <c r="E29" t="s">
        <v>213</v>
      </c>
      <c r="F29" t="s">
        <v>213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272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213</v>
      </c>
      <c r="C31" t="s">
        <v>213</v>
      </c>
      <c r="D31" s="16"/>
      <c r="E31" t="s">
        <v>213</v>
      </c>
      <c r="F31" t="s">
        <v>213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220</v>
      </c>
      <c r="C32" s="16"/>
      <c r="D32" s="16"/>
      <c r="E32" s="16"/>
    </row>
    <row r="33" spans="2:5">
      <c r="B33" t="s">
        <v>249</v>
      </c>
      <c r="C33" s="16"/>
      <c r="D33" s="16"/>
      <c r="E33" s="16"/>
    </row>
    <row r="34" spans="2:5">
      <c r="B34" t="s">
        <v>250</v>
      </c>
      <c r="C34" s="16"/>
      <c r="D34" s="16"/>
      <c r="E34" s="16"/>
    </row>
    <row r="35" spans="2:5">
      <c r="B35" t="s">
        <v>251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200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213</v>
      </c>
      <c r="C13" t="s">
        <v>213</v>
      </c>
      <c r="D13" s="19"/>
      <c r="E13" t="s">
        <v>213</v>
      </c>
      <c r="F13" t="s">
        <v>213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218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213</v>
      </c>
      <c r="C15" t="s">
        <v>213</v>
      </c>
      <c r="D15" s="19"/>
      <c r="E15" t="s">
        <v>213</v>
      </c>
      <c r="F15" t="s">
        <v>213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220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249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250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251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200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531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213</v>
      </c>
      <c r="C14" t="s">
        <v>213</v>
      </c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532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213</v>
      </c>
      <c r="C16" t="s">
        <v>213</v>
      </c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533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534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213</v>
      </c>
      <c r="C19" t="s">
        <v>213</v>
      </c>
      <c r="E19" t="s">
        <v>213</v>
      </c>
      <c r="H19" s="77">
        <v>0</v>
      </c>
      <c r="I19" t="s">
        <v>213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535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213</v>
      </c>
      <c r="C21" t="s">
        <v>213</v>
      </c>
      <c r="E21" t="s">
        <v>213</v>
      </c>
      <c r="H21" s="77">
        <v>0</v>
      </c>
      <c r="I21" t="s">
        <v>213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536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213</v>
      </c>
      <c r="C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537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213</v>
      </c>
      <c r="C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218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531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213</v>
      </c>
      <c r="C28" t="s">
        <v>213</v>
      </c>
      <c r="E28" t="s">
        <v>213</v>
      </c>
      <c r="H28" s="77">
        <v>0</v>
      </c>
      <c r="I28" t="s">
        <v>213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532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213</v>
      </c>
      <c r="C30" t="s">
        <v>213</v>
      </c>
      <c r="E30" t="s">
        <v>213</v>
      </c>
      <c r="H30" s="77">
        <v>0</v>
      </c>
      <c r="I30" t="s">
        <v>213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533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534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213</v>
      </c>
      <c r="C33" t="s">
        <v>213</v>
      </c>
      <c r="E33" t="s">
        <v>213</v>
      </c>
      <c r="H33" s="77">
        <v>0</v>
      </c>
      <c r="I33" t="s">
        <v>213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535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213</v>
      </c>
      <c r="C35" t="s">
        <v>213</v>
      </c>
      <c r="E35" t="s">
        <v>213</v>
      </c>
      <c r="H35" s="77">
        <v>0</v>
      </c>
      <c r="I35" t="s">
        <v>213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536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213</v>
      </c>
      <c r="C37" t="s">
        <v>213</v>
      </c>
      <c r="E37" t="s">
        <v>213</v>
      </c>
      <c r="H37" s="77">
        <v>0</v>
      </c>
      <c r="I37" t="s">
        <v>213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537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213</v>
      </c>
      <c r="C39" t="s">
        <v>213</v>
      </c>
      <c r="E39" t="s">
        <v>213</v>
      </c>
      <c r="H39" s="77">
        <v>0</v>
      </c>
      <c r="I39" t="s">
        <v>213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220</v>
      </c>
    </row>
    <row r="41" spans="2:17">
      <c r="B41" t="s">
        <v>249</v>
      </c>
    </row>
    <row r="42" spans="2:17">
      <c r="B42" t="s">
        <v>250</v>
      </c>
    </row>
    <row r="43" spans="2:17">
      <c r="B43" t="s">
        <v>251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538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213</v>
      </c>
      <c r="C14" t="s">
        <v>213</v>
      </c>
      <c r="D14" t="s">
        <v>213</v>
      </c>
      <c r="G14" s="77">
        <v>0</v>
      </c>
      <c r="H14" t="s">
        <v>213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539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213</v>
      </c>
      <c r="C16" t="s">
        <v>213</v>
      </c>
      <c r="D16" t="s">
        <v>213</v>
      </c>
      <c r="G16" s="77">
        <v>0</v>
      </c>
      <c r="H16" t="s">
        <v>213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540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213</v>
      </c>
      <c r="C18" t="s">
        <v>213</v>
      </c>
      <c r="D18" t="s">
        <v>213</v>
      </c>
      <c r="G18" s="77">
        <v>0</v>
      </c>
      <c r="H18" t="s">
        <v>213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541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213</v>
      </c>
      <c r="C20" t="s">
        <v>213</v>
      </c>
      <c r="D20" t="s">
        <v>213</v>
      </c>
      <c r="G20" s="77">
        <v>0</v>
      </c>
      <c r="H20" t="s">
        <v>213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272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213</v>
      </c>
      <c r="C22" t="s">
        <v>213</v>
      </c>
      <c r="D22" t="s">
        <v>213</v>
      </c>
      <c r="G22" s="77">
        <v>0</v>
      </c>
      <c r="H22" t="s">
        <v>213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218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247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213</v>
      </c>
      <c r="C25" t="s">
        <v>213</v>
      </c>
      <c r="D25" t="s">
        <v>213</v>
      </c>
      <c r="G25" s="77">
        <v>0</v>
      </c>
      <c r="H25" t="s">
        <v>213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542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213</v>
      </c>
      <c r="C27" t="s">
        <v>213</v>
      </c>
      <c r="D27" t="s">
        <v>213</v>
      </c>
      <c r="G27" s="77">
        <v>0</v>
      </c>
      <c r="H27" t="s">
        <v>213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249</v>
      </c>
    </row>
    <row r="29" spans="2:16">
      <c r="B29" t="s">
        <v>250</v>
      </c>
    </row>
    <row r="30" spans="2:16">
      <c r="B30" t="s">
        <v>251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200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543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J14" s="77">
        <v>0</v>
      </c>
      <c r="K14" t="s">
        <v>213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544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J16" s="77">
        <v>0</v>
      </c>
      <c r="K16" t="s">
        <v>213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254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J18" s="77">
        <v>0</v>
      </c>
      <c r="K18" t="s">
        <v>213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272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J20" s="77">
        <v>0</v>
      </c>
      <c r="K20" t="s">
        <v>213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218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545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213</v>
      </c>
      <c r="C23" t="s">
        <v>213</v>
      </c>
      <c r="D23" s="16"/>
      <c r="E23" s="16"/>
      <c r="F23" t="s">
        <v>213</v>
      </c>
      <c r="G23" t="s">
        <v>213</v>
      </c>
      <c r="J23" s="77">
        <v>0</v>
      </c>
      <c r="K23" t="s">
        <v>213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546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213</v>
      </c>
      <c r="C25" t="s">
        <v>213</v>
      </c>
      <c r="D25" s="16"/>
      <c r="E25" s="16"/>
      <c r="F25" t="s">
        <v>213</v>
      </c>
      <c r="G25" t="s">
        <v>213</v>
      </c>
      <c r="J25" s="77">
        <v>0</v>
      </c>
      <c r="K25" t="s">
        <v>213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220</v>
      </c>
      <c r="D26" s="16"/>
      <c r="E26" s="16"/>
      <c r="F26" s="16"/>
    </row>
    <row r="27" spans="2:19">
      <c r="B27" t="s">
        <v>249</v>
      </c>
      <c r="D27" s="16"/>
      <c r="E27" s="16"/>
      <c r="F27" s="16"/>
    </row>
    <row r="28" spans="2:19">
      <c r="B28" t="s">
        <v>250</v>
      </c>
      <c r="D28" s="16"/>
      <c r="E28" s="16"/>
      <c r="F28" s="16"/>
    </row>
    <row r="29" spans="2:19">
      <c r="B29" t="s">
        <v>251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200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543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J14" s="77">
        <v>0</v>
      </c>
      <c r="K14" t="s">
        <v>213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544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J16" s="77">
        <v>0</v>
      </c>
      <c r="K16" t="s">
        <v>213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254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J18" s="77">
        <v>0</v>
      </c>
      <c r="K18" t="s">
        <v>213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272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J20" s="77">
        <v>0</v>
      </c>
      <c r="K20" t="s">
        <v>213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218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255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213</v>
      </c>
      <c r="C23" t="s">
        <v>213</v>
      </c>
      <c r="D23" s="16"/>
      <c r="E23" s="16"/>
      <c r="F23" t="s">
        <v>213</v>
      </c>
      <c r="G23" t="s">
        <v>213</v>
      </c>
      <c r="J23" s="77">
        <v>0</v>
      </c>
      <c r="K23" t="s">
        <v>213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256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213</v>
      </c>
      <c r="C25" t="s">
        <v>213</v>
      </c>
      <c r="D25" s="16"/>
      <c r="E25" s="16"/>
      <c r="F25" t="s">
        <v>213</v>
      </c>
      <c r="G25" t="s">
        <v>213</v>
      </c>
      <c r="J25" s="77">
        <v>0</v>
      </c>
      <c r="K25" t="s">
        <v>213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220</v>
      </c>
      <c r="C26" s="16"/>
      <c r="D26" s="16"/>
      <c r="E26" s="16"/>
    </row>
    <row r="27" spans="2:19">
      <c r="B27" t="s">
        <v>249</v>
      </c>
      <c r="C27" s="16"/>
      <c r="D27" s="16"/>
      <c r="E27" s="16"/>
    </row>
    <row r="28" spans="2:19">
      <c r="B28" t="s">
        <v>250</v>
      </c>
      <c r="C28" s="16"/>
      <c r="D28" s="16"/>
      <c r="E28" s="16"/>
    </row>
    <row r="29" spans="2:19">
      <c r="B29" t="s">
        <v>251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200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213</v>
      </c>
      <c r="C13" t="s">
        <v>213</v>
      </c>
      <c r="D13" s="16"/>
      <c r="E13" s="16"/>
      <c r="F13" t="s">
        <v>213</v>
      </c>
      <c r="G13" t="s">
        <v>213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218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255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256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220</v>
      </c>
      <c r="C19" s="16"/>
      <c r="D19" s="16"/>
      <c r="E19" s="16"/>
    </row>
    <row r="20" spans="2:13">
      <c r="B20" t="s">
        <v>249</v>
      </c>
      <c r="C20" s="16"/>
      <c r="D20" s="16"/>
      <c r="E20" s="16"/>
    </row>
    <row r="21" spans="2:13">
      <c r="B21" t="s">
        <v>250</v>
      </c>
      <c r="C21" s="16"/>
      <c r="D21" s="16"/>
      <c r="E21" s="16"/>
    </row>
    <row r="22" spans="2:13">
      <c r="B22" t="s">
        <v>251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200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547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213</v>
      </c>
      <c r="C14" t="s">
        <v>213</v>
      </c>
      <c r="D14" t="s">
        <v>213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548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213</v>
      </c>
      <c r="C16" t="s">
        <v>213</v>
      </c>
      <c r="D16" t="s">
        <v>213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549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213</v>
      </c>
      <c r="C18" t="s">
        <v>213</v>
      </c>
      <c r="D18" t="s">
        <v>213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550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213</v>
      </c>
      <c r="C20" t="s">
        <v>213</v>
      </c>
      <c r="D20" t="s">
        <v>213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218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551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213</v>
      </c>
      <c r="C23" t="s">
        <v>213</v>
      </c>
      <c r="D23" t="s">
        <v>213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552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213</v>
      </c>
      <c r="C25" t="s">
        <v>213</v>
      </c>
      <c r="D25" t="s">
        <v>213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553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213</v>
      </c>
      <c r="C27" t="s">
        <v>213</v>
      </c>
      <c r="D27" t="s">
        <v>213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554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213</v>
      </c>
      <c r="C29" t="s">
        <v>213</v>
      </c>
      <c r="D29" t="s">
        <v>213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220</v>
      </c>
      <c r="C30" s="16"/>
    </row>
    <row r="31" spans="2:11">
      <c r="B31" t="s">
        <v>249</v>
      </c>
      <c r="C31" s="16"/>
    </row>
    <row r="32" spans="2:11">
      <c r="B32" t="s">
        <v>250</v>
      </c>
      <c r="C32" s="16"/>
    </row>
    <row r="33" spans="2:3">
      <c r="B33" t="s">
        <v>251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555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213</v>
      </c>
      <c r="C13" t="s">
        <v>213</v>
      </c>
      <c r="D13" t="s">
        <v>213</v>
      </c>
      <c r="E13" t="s">
        <v>213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525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213</v>
      </c>
      <c r="C15" t="s">
        <v>213</v>
      </c>
      <c r="D15" t="s">
        <v>213</v>
      </c>
      <c r="E15" t="s">
        <v>213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220</v>
      </c>
      <c r="C16" s="16"/>
      <c r="D16" s="16"/>
    </row>
    <row r="17" spans="2:4">
      <c r="B17" t="s">
        <v>249</v>
      </c>
      <c r="C17" s="16"/>
      <c r="D17" s="16"/>
    </row>
    <row r="18" spans="2:4">
      <c r="B18" t="s">
        <v>250</v>
      </c>
      <c r="C18" s="16"/>
      <c r="D18" s="16"/>
    </row>
    <row r="19" spans="2:4">
      <c r="B19" t="s">
        <v>251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526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213</v>
      </c>
      <c r="C14" t="s">
        <v>213</v>
      </c>
      <c r="D14" t="s">
        <v>213</v>
      </c>
      <c r="E14" t="s">
        <v>213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527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213</v>
      </c>
      <c r="C16" t="s">
        <v>213</v>
      </c>
      <c r="D16" t="s">
        <v>213</v>
      </c>
      <c r="E16" t="s">
        <v>213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556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213</v>
      </c>
      <c r="C18" t="s">
        <v>213</v>
      </c>
      <c r="D18" t="s">
        <v>213</v>
      </c>
      <c r="E18" t="s">
        <v>213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528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213</v>
      </c>
      <c r="C20" t="s">
        <v>213</v>
      </c>
      <c r="D20" t="s">
        <v>213</v>
      </c>
      <c r="E20" t="s">
        <v>213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272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213</v>
      </c>
      <c r="C22" t="s">
        <v>213</v>
      </c>
      <c r="D22" t="s">
        <v>213</v>
      </c>
      <c r="E22" t="s">
        <v>213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218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526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213</v>
      </c>
      <c r="C25" t="s">
        <v>213</v>
      </c>
      <c r="D25" t="s">
        <v>213</v>
      </c>
      <c r="E25" t="s">
        <v>213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529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213</v>
      </c>
      <c r="C27" t="s">
        <v>213</v>
      </c>
      <c r="D27" t="s">
        <v>213</v>
      </c>
      <c r="E27" t="s">
        <v>213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528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213</v>
      </c>
      <c r="C29" t="s">
        <v>213</v>
      </c>
      <c r="D29" t="s">
        <v>213</v>
      </c>
      <c r="E29" t="s">
        <v>213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530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213</v>
      </c>
      <c r="C31" t="s">
        <v>213</v>
      </c>
      <c r="D31" t="s">
        <v>213</v>
      </c>
      <c r="E31" t="s">
        <v>213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272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213</v>
      </c>
      <c r="C33" t="s">
        <v>213</v>
      </c>
      <c r="D33" t="s">
        <v>213</v>
      </c>
      <c r="E33" t="s">
        <v>213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220</v>
      </c>
      <c r="C34" s="16"/>
      <c r="D34" s="16"/>
    </row>
    <row r="35" spans="2:12">
      <c r="B35" t="s">
        <v>249</v>
      </c>
      <c r="C35" s="16"/>
      <c r="D35" s="16"/>
    </row>
    <row r="36" spans="2:12">
      <c r="B36" t="s">
        <v>250</v>
      </c>
      <c r="C36" s="16"/>
      <c r="D36" s="16"/>
    </row>
    <row r="37" spans="2:12">
      <c r="B37" t="s">
        <v>251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200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526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213</v>
      </c>
      <c r="C14" t="s">
        <v>213</v>
      </c>
      <c r="D14" t="s">
        <v>213</v>
      </c>
      <c r="E14" t="s">
        <v>213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527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213</v>
      </c>
      <c r="C16" t="s">
        <v>213</v>
      </c>
      <c r="D16" t="s">
        <v>213</v>
      </c>
      <c r="E16" t="s">
        <v>213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556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213</v>
      </c>
      <c r="C18" t="s">
        <v>213</v>
      </c>
      <c r="D18" t="s">
        <v>213</v>
      </c>
      <c r="E18" t="s">
        <v>213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528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213</v>
      </c>
      <c r="C20" t="s">
        <v>213</v>
      </c>
      <c r="D20" t="s">
        <v>213</v>
      </c>
      <c r="E20" t="s">
        <v>213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272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213</v>
      </c>
      <c r="C22" t="s">
        <v>213</v>
      </c>
      <c r="D22" t="s">
        <v>213</v>
      </c>
      <c r="E22" t="s">
        <v>213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218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526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213</v>
      </c>
      <c r="C25" t="s">
        <v>213</v>
      </c>
      <c r="D25" t="s">
        <v>213</v>
      </c>
      <c r="E25" t="s">
        <v>213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529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213</v>
      </c>
      <c r="C27" t="s">
        <v>213</v>
      </c>
      <c r="D27" t="s">
        <v>213</v>
      </c>
      <c r="E27" t="s">
        <v>213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528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213</v>
      </c>
      <c r="C29" t="s">
        <v>213</v>
      </c>
      <c r="D29" t="s">
        <v>213</v>
      </c>
      <c r="E29" t="s">
        <v>213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272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213</v>
      </c>
      <c r="C31" t="s">
        <v>213</v>
      </c>
      <c r="D31" t="s">
        <v>213</v>
      </c>
      <c r="E31" t="s">
        <v>213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220</v>
      </c>
      <c r="C32" s="16"/>
      <c r="D32" s="16"/>
    </row>
    <row r="33" spans="2:4">
      <c r="B33" t="s">
        <v>249</v>
      </c>
      <c r="C33" s="16"/>
      <c r="D33" s="16"/>
    </row>
    <row r="34" spans="2:4">
      <c r="B34" t="s">
        <v>250</v>
      </c>
      <c r="C34" s="16"/>
      <c r="D34" s="16"/>
    </row>
    <row r="35" spans="2:4">
      <c r="B35" t="s">
        <v>251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200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531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213</v>
      </c>
      <c r="C14" t="s">
        <v>213</v>
      </c>
      <c r="D14" s="16"/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532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213</v>
      </c>
      <c r="C16" t="s">
        <v>213</v>
      </c>
      <c r="D16" s="16"/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533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534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213</v>
      </c>
      <c r="C19" t="s">
        <v>213</v>
      </c>
      <c r="D19" s="16"/>
      <c r="E19" t="s">
        <v>213</v>
      </c>
      <c r="H19" s="77">
        <v>0</v>
      </c>
      <c r="I19" t="s">
        <v>213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535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213</v>
      </c>
      <c r="C21" t="s">
        <v>213</v>
      </c>
      <c r="D21" s="16"/>
      <c r="E21" t="s">
        <v>213</v>
      </c>
      <c r="H21" s="77">
        <v>0</v>
      </c>
      <c r="I21" t="s">
        <v>213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536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213</v>
      </c>
      <c r="C23" t="s">
        <v>213</v>
      </c>
      <c r="D23" s="16"/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537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213</v>
      </c>
      <c r="C25" t="s">
        <v>213</v>
      </c>
      <c r="D25" s="16"/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218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531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213</v>
      </c>
      <c r="C28" t="s">
        <v>213</v>
      </c>
      <c r="D28" s="16"/>
      <c r="E28" t="s">
        <v>213</v>
      </c>
      <c r="H28" s="77">
        <v>0</v>
      </c>
      <c r="I28" t="s">
        <v>213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532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213</v>
      </c>
      <c r="C30" t="s">
        <v>213</v>
      </c>
      <c r="D30" s="16"/>
      <c r="E30" t="s">
        <v>213</v>
      </c>
      <c r="H30" s="77">
        <v>0</v>
      </c>
      <c r="I30" t="s">
        <v>213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533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534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213</v>
      </c>
      <c r="C33" t="s">
        <v>213</v>
      </c>
      <c r="D33" s="16"/>
      <c r="E33" t="s">
        <v>213</v>
      </c>
      <c r="H33" s="77">
        <v>0</v>
      </c>
      <c r="I33" t="s">
        <v>213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535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213</v>
      </c>
      <c r="C35" t="s">
        <v>213</v>
      </c>
      <c r="D35" s="16"/>
      <c r="E35" t="s">
        <v>213</v>
      </c>
      <c r="H35" s="77">
        <v>0</v>
      </c>
      <c r="I35" t="s">
        <v>213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536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213</v>
      </c>
      <c r="C37" t="s">
        <v>213</v>
      </c>
      <c r="D37" s="16"/>
      <c r="E37" t="s">
        <v>213</v>
      </c>
      <c r="H37" s="77">
        <v>0</v>
      </c>
      <c r="I37" t="s">
        <v>213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537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213</v>
      </c>
      <c r="C39" t="s">
        <v>213</v>
      </c>
      <c r="D39" s="16"/>
      <c r="E39" t="s">
        <v>213</v>
      </c>
      <c r="H39" s="77">
        <v>0</v>
      </c>
      <c r="I39" t="s">
        <v>213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220</v>
      </c>
      <c r="D40" s="16"/>
    </row>
    <row r="41" spans="2:17">
      <c r="B41" t="s">
        <v>249</v>
      </c>
      <c r="D41" s="16"/>
    </row>
    <row r="42" spans="2:17">
      <c r="B42" t="s">
        <v>250</v>
      </c>
      <c r="D42" s="16"/>
    </row>
    <row r="43" spans="2:17">
      <c r="B43" t="s">
        <v>251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200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557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213</v>
      </c>
      <c r="D14" t="s">
        <v>213</v>
      </c>
      <c r="F14" t="s">
        <v>213</v>
      </c>
      <c r="I14" s="77">
        <v>0</v>
      </c>
      <c r="J14" t="s">
        <v>213</v>
      </c>
      <c r="K14" t="s">
        <v>213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558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213</v>
      </c>
      <c r="D16" t="s">
        <v>213</v>
      </c>
      <c r="F16" t="s">
        <v>213</v>
      </c>
      <c r="I16" s="77">
        <v>0</v>
      </c>
      <c r="J16" t="s">
        <v>213</v>
      </c>
      <c r="K16" t="s">
        <v>213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559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213</v>
      </c>
      <c r="D18" t="s">
        <v>213</v>
      </c>
      <c r="F18" t="s">
        <v>213</v>
      </c>
      <c r="I18" s="77">
        <v>0</v>
      </c>
      <c r="J18" t="s">
        <v>213</v>
      </c>
      <c r="K18" t="s">
        <v>213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560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213</v>
      </c>
      <c r="D20" t="s">
        <v>213</v>
      </c>
      <c r="F20" t="s">
        <v>213</v>
      </c>
      <c r="I20" s="77">
        <v>0</v>
      </c>
      <c r="J20" t="s">
        <v>213</v>
      </c>
      <c r="K20" t="s">
        <v>213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561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213</v>
      </c>
      <c r="D22" t="s">
        <v>213</v>
      </c>
      <c r="F22" t="s">
        <v>213</v>
      </c>
      <c r="I22" s="77">
        <v>0</v>
      </c>
      <c r="J22" t="s">
        <v>213</v>
      </c>
      <c r="K22" t="s">
        <v>213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562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563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213</v>
      </c>
      <c r="D25" t="s">
        <v>213</v>
      </c>
      <c r="F25" t="s">
        <v>213</v>
      </c>
      <c r="I25" s="77">
        <v>0</v>
      </c>
      <c r="J25" t="s">
        <v>213</v>
      </c>
      <c r="K25" t="s">
        <v>213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564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213</v>
      </c>
      <c r="D27" t="s">
        <v>213</v>
      </c>
      <c r="F27" t="s">
        <v>213</v>
      </c>
      <c r="I27" s="77">
        <v>0</v>
      </c>
      <c r="J27" t="s">
        <v>213</v>
      </c>
      <c r="K27" t="s">
        <v>213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565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213</v>
      </c>
      <c r="D29" t="s">
        <v>213</v>
      </c>
      <c r="F29" t="s">
        <v>213</v>
      </c>
      <c r="I29" s="77">
        <v>0</v>
      </c>
      <c r="J29" t="s">
        <v>213</v>
      </c>
      <c r="K29" t="s">
        <v>213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566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213</v>
      </c>
      <c r="D31" t="s">
        <v>213</v>
      </c>
      <c r="F31" t="s">
        <v>213</v>
      </c>
      <c r="I31" s="77">
        <v>0</v>
      </c>
      <c r="J31" t="s">
        <v>213</v>
      </c>
      <c r="K31" t="s">
        <v>213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218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567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213</v>
      </c>
      <c r="D34" t="s">
        <v>213</v>
      </c>
      <c r="F34" t="s">
        <v>213</v>
      </c>
      <c r="I34" s="77">
        <v>0</v>
      </c>
      <c r="J34" t="s">
        <v>213</v>
      </c>
      <c r="K34" t="s">
        <v>213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559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213</v>
      </c>
      <c r="D36" t="s">
        <v>213</v>
      </c>
      <c r="F36" t="s">
        <v>213</v>
      </c>
      <c r="I36" s="77">
        <v>0</v>
      </c>
      <c r="J36" t="s">
        <v>213</v>
      </c>
      <c r="K36" t="s">
        <v>213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560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213</v>
      </c>
      <c r="D38" t="s">
        <v>213</v>
      </c>
      <c r="F38" t="s">
        <v>213</v>
      </c>
      <c r="I38" s="77">
        <v>0</v>
      </c>
      <c r="J38" t="s">
        <v>213</v>
      </c>
      <c r="K38" t="s">
        <v>213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566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213</v>
      </c>
      <c r="D40" t="s">
        <v>213</v>
      </c>
      <c r="F40" t="s">
        <v>213</v>
      </c>
      <c r="I40" s="77">
        <v>0</v>
      </c>
      <c r="J40" t="s">
        <v>213</v>
      </c>
      <c r="K40" t="s">
        <v>213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220</v>
      </c>
    </row>
    <row r="42" spans="2:18">
      <c r="B42" t="s">
        <v>249</v>
      </c>
    </row>
    <row r="43" spans="2:18">
      <c r="B43" t="s">
        <v>250</v>
      </c>
    </row>
    <row r="44" spans="2:18">
      <c r="B44" t="s">
        <v>251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543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213</v>
      </c>
      <c r="C14" t="s">
        <v>213</v>
      </c>
      <c r="E14" t="s">
        <v>213</v>
      </c>
      <c r="G14" s="77">
        <v>0</v>
      </c>
      <c r="H14" t="s">
        <v>213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544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213</v>
      </c>
      <c r="C16" t="s">
        <v>213</v>
      </c>
      <c r="E16" t="s">
        <v>213</v>
      </c>
      <c r="G16" s="77">
        <v>0</v>
      </c>
      <c r="H16" t="s">
        <v>213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568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213</v>
      </c>
      <c r="C18" t="s">
        <v>213</v>
      </c>
      <c r="E18" t="s">
        <v>213</v>
      </c>
      <c r="G18" s="77">
        <v>0</v>
      </c>
      <c r="H18" t="s">
        <v>213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569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213</v>
      </c>
      <c r="C20" t="s">
        <v>213</v>
      </c>
      <c r="E20" t="s">
        <v>213</v>
      </c>
      <c r="G20" s="77">
        <v>0</v>
      </c>
      <c r="H20" t="s">
        <v>213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272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213</v>
      </c>
      <c r="C22" t="s">
        <v>213</v>
      </c>
      <c r="E22" t="s">
        <v>213</v>
      </c>
      <c r="G22" s="77">
        <v>0</v>
      </c>
      <c r="H22" t="s">
        <v>213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218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213</v>
      </c>
      <c r="C24" t="s">
        <v>213</v>
      </c>
      <c r="E24" t="s">
        <v>213</v>
      </c>
      <c r="G24" s="77">
        <v>0</v>
      </c>
      <c r="H24" t="s">
        <v>213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220</v>
      </c>
    </row>
    <row r="26" spans="2:15">
      <c r="B26" t="s">
        <v>249</v>
      </c>
    </row>
    <row r="27" spans="2:15">
      <c r="B27" t="s">
        <v>250</v>
      </c>
    </row>
    <row r="28" spans="2:15">
      <c r="B28" t="s">
        <v>251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200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570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213</v>
      </c>
      <c r="E14" s="78">
        <v>0</v>
      </c>
      <c r="F14" t="s">
        <v>213</v>
      </c>
      <c r="G14" s="77">
        <v>0</v>
      </c>
      <c r="H14" s="78">
        <v>0</v>
      </c>
      <c r="I14" s="78">
        <v>0</v>
      </c>
    </row>
    <row r="15" spans="2:55">
      <c r="B15" s="79" t="s">
        <v>571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213</v>
      </c>
      <c r="E16" s="78">
        <v>0</v>
      </c>
      <c r="F16" t="s">
        <v>213</v>
      </c>
      <c r="G16" s="77">
        <v>0</v>
      </c>
      <c r="H16" s="78">
        <v>0</v>
      </c>
      <c r="I16" s="78">
        <v>0</v>
      </c>
    </row>
    <row r="17" spans="2:9">
      <c r="B17" s="79" t="s">
        <v>218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570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213</v>
      </c>
      <c r="E19" s="78">
        <v>0</v>
      </c>
      <c r="F19" t="s">
        <v>213</v>
      </c>
      <c r="G19" s="77">
        <v>0</v>
      </c>
      <c r="H19" s="78">
        <v>0</v>
      </c>
      <c r="I19" s="78">
        <v>0</v>
      </c>
    </row>
    <row r="20" spans="2:9">
      <c r="B20" s="79" t="s">
        <v>571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213</v>
      </c>
      <c r="E21" s="78">
        <v>0</v>
      </c>
      <c r="F21" t="s">
        <v>213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213</v>
      </c>
      <c r="D13" t="s">
        <v>213</v>
      </c>
      <c r="E13" s="19"/>
      <c r="F13" s="78">
        <v>0</v>
      </c>
      <c r="G13" t="s">
        <v>213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213</v>
      </c>
      <c r="D15" t="s">
        <v>213</v>
      </c>
      <c r="E15" s="19"/>
      <c r="F15" s="78">
        <v>0</v>
      </c>
      <c r="G15" t="s">
        <v>213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213</v>
      </c>
      <c r="C13" t="s">
        <v>213</v>
      </c>
      <c r="D13" t="s">
        <v>213</v>
      </c>
      <c r="E13" s="19"/>
      <c r="F13" s="78">
        <v>0</v>
      </c>
      <c r="G13" t="s">
        <v>213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213</v>
      </c>
      <c r="C15" t="s">
        <v>213</v>
      </c>
      <c r="D15" t="s">
        <v>213</v>
      </c>
      <c r="E15" s="19"/>
      <c r="F15" s="78">
        <v>0</v>
      </c>
      <c r="G15" t="s">
        <v>213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200</v>
      </c>
      <c r="C12" s="81">
        <v>0</v>
      </c>
    </row>
    <row r="13" spans="2:17">
      <c r="B13" t="s">
        <v>213</v>
      </c>
      <c r="C13" s="77">
        <v>0</v>
      </c>
    </row>
    <row r="14" spans="2:17">
      <c r="B14" s="79" t="s">
        <v>218</v>
      </c>
      <c r="C14" s="81">
        <v>0</v>
      </c>
    </row>
    <row r="15" spans="2:17">
      <c r="B15" t="s">
        <v>213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253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213</v>
      </c>
      <c r="C14" t="s">
        <v>213</v>
      </c>
      <c r="D14" t="s">
        <v>213</v>
      </c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223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213</v>
      </c>
      <c r="C16" t="s">
        <v>213</v>
      </c>
      <c r="D16" t="s">
        <v>213</v>
      </c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254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213</v>
      </c>
      <c r="C18" t="s">
        <v>213</v>
      </c>
      <c r="D18" t="s">
        <v>213</v>
      </c>
      <c r="E18" t="s">
        <v>213</v>
      </c>
      <c r="H18" s="77">
        <v>0</v>
      </c>
      <c r="I18" t="s">
        <v>213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272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213</v>
      </c>
      <c r="C20" t="s">
        <v>213</v>
      </c>
      <c r="D20" t="s">
        <v>213</v>
      </c>
      <c r="E20" t="s">
        <v>213</v>
      </c>
      <c r="H20" s="77">
        <v>0</v>
      </c>
      <c r="I20" t="s">
        <v>213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255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256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220</v>
      </c>
      <c r="D26" s="16"/>
    </row>
    <row r="27" spans="2:16">
      <c r="B27" t="s">
        <v>249</v>
      </c>
      <c r="D27" s="16"/>
    </row>
    <row r="28" spans="2:16">
      <c r="B28" t="s">
        <v>251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543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213</v>
      </c>
      <c r="C14" t="s">
        <v>213</v>
      </c>
      <c r="D14" t="s">
        <v>213</v>
      </c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544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213</v>
      </c>
      <c r="C16" t="s">
        <v>213</v>
      </c>
      <c r="D16" t="s">
        <v>213</v>
      </c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254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213</v>
      </c>
      <c r="C18" t="s">
        <v>213</v>
      </c>
      <c r="D18" t="s">
        <v>213</v>
      </c>
      <c r="E18" t="s">
        <v>213</v>
      </c>
      <c r="H18" s="77">
        <v>0</v>
      </c>
      <c r="I18" t="s">
        <v>213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272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213</v>
      </c>
      <c r="C20" t="s">
        <v>213</v>
      </c>
      <c r="D20" t="s">
        <v>213</v>
      </c>
      <c r="E20" t="s">
        <v>213</v>
      </c>
      <c r="H20" s="77">
        <v>0</v>
      </c>
      <c r="I20" t="s">
        <v>213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255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256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220</v>
      </c>
      <c r="D26" s="16"/>
    </row>
    <row r="27" spans="2:16">
      <c r="B27" t="s">
        <v>249</v>
      </c>
      <c r="D27" s="16"/>
    </row>
    <row r="28" spans="2:16">
      <c r="B28" t="s">
        <v>251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200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543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213</v>
      </c>
      <c r="C14" t="s">
        <v>213</v>
      </c>
      <c r="D14" t="s">
        <v>213</v>
      </c>
      <c r="E14" t="s">
        <v>213</v>
      </c>
      <c r="F14" s="15"/>
      <c r="G14" s="15"/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544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213</v>
      </c>
      <c r="C16" t="s">
        <v>213</v>
      </c>
      <c r="D16" t="s">
        <v>213</v>
      </c>
      <c r="E16" t="s">
        <v>213</v>
      </c>
      <c r="F16" s="15"/>
      <c r="G16" s="15"/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254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213</v>
      </c>
      <c r="C18" t="s">
        <v>213</v>
      </c>
      <c r="D18" t="s">
        <v>213</v>
      </c>
      <c r="E18" t="s">
        <v>213</v>
      </c>
      <c r="F18" s="15"/>
      <c r="G18" s="15"/>
      <c r="H18" s="77">
        <v>0</v>
      </c>
      <c r="I18" t="s">
        <v>213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272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213</v>
      </c>
      <c r="C20" t="s">
        <v>213</v>
      </c>
      <c r="D20" t="s">
        <v>213</v>
      </c>
      <c r="E20" t="s">
        <v>213</v>
      </c>
      <c r="F20" s="15"/>
      <c r="G20" s="15"/>
      <c r="H20" s="77">
        <v>0</v>
      </c>
      <c r="I20" t="s">
        <v>213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255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256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220</v>
      </c>
      <c r="D26" s="16"/>
    </row>
    <row r="27" spans="2:23">
      <c r="B27" t="s">
        <v>249</v>
      </c>
      <c r="D27" s="16"/>
    </row>
    <row r="28" spans="2:23">
      <c r="B28" t="s">
        <v>250</v>
      </c>
      <c r="D28" s="16"/>
    </row>
    <row r="29" spans="2:23">
      <c r="B29" t="s">
        <v>251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  <Order1 xmlns="1ca4df27-5183-4bee-9dbd-0c46c9c4aa40" xsi:nil="true"/>
    <IsAccessible xmlns="1ca4df27-5183-4bee-9dbd-0c46c9c4aa40">כן</IsAccessible>
    <PublishingStartDate xmlns="http://schemas.microsoft.com/sharepoint/v3" xsi:nil="true"/>
    <PublishingExpirationDate xmlns="http://schemas.microsoft.com/sharepoint/v3" xsi:nil="true"/>
    <isFileInUse xmlns="1ca4df27-5183-4bee-9dbd-0c46c9c4aa40">true</isFileInUse>
  </documentManagement>
</p:properties>
</file>

<file path=customXml/itemProps1.xml><?xml version="1.0" encoding="utf-8"?>
<ds:datastoreItem xmlns:ds="http://schemas.openxmlformats.org/officeDocument/2006/customXml" ds:itemID="{188697EB-FD62-43D0-847A-182C0E0959EB}"/>
</file>

<file path=customXml/itemProps2.xml><?xml version="1.0" encoding="utf-8"?>
<ds:datastoreItem xmlns:ds="http://schemas.openxmlformats.org/officeDocument/2006/customXml" ds:itemID="{0B521EE9-7AA6-43AB-BB45-0EFF27A59318}"/>
</file>

<file path=customXml/itemProps3.xml><?xml version="1.0" encoding="utf-8"?>
<ds:datastoreItem xmlns:ds="http://schemas.openxmlformats.org/officeDocument/2006/customXml" ds:itemID="{9AC92A7B-4C77-4621-BB49-43A33ED79C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2022-07-13T09:12:51Z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