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09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4" hidden="1">'אג"ח קונצרני'!$A$7:$BM$806</definedName>
    <definedName name="_xlnm._FilterDatabase" localSheetId="5" hidden="1">מניות!$A$7:$BI$336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K57" i="6" l="1"/>
  <c r="I57" i="6" s="1"/>
  <c r="K69" i="6"/>
  <c r="I69" i="6" s="1"/>
  <c r="K58" i="6"/>
  <c r="I58" i="6" s="1"/>
  <c r="K76" i="6" l="1"/>
  <c r="K77" i="6"/>
</calcChain>
</file>

<file path=xl/sharedStrings.xml><?xml version="1.0" encoding="utf-8"?>
<sst xmlns="http://schemas.openxmlformats.org/spreadsheetml/2006/main" count="3697" uniqueCount="886">
  <si>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</si>
  <si>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</si>
  <si>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</si>
  <si>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</si>
  <si>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</si>
  <si>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</si>
  <si>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</si>
  <si>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</si>
  <si>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</si>
  <si>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</si>
  <si>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</si>
  <si>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</si>
  <si>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</si>
  <si>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</si>
  <si>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</si>
  <si>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</si>
  <si>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</si>
  <si>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</si>
  <si>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</si>
  <si>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</si>
  <si>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</si>
  <si>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</si>
  <si>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</si>
  <si>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</si>
  <si>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</si>
  <si>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</si>
  <si>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</si>
  <si>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</si>
  <si>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</si>
  <si>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</si>
  <si>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</si>
  <si>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</si>
  <si>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</si>
  <si>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</si>
  <si>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</si>
  <si>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</si>
  <si>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</si>
  <si>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</si>
  <si>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</si>
  <si>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</si>
  <si>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</si>
  <si>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</si>
  <si>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</si>
  <si>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</si>
  <si>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</si>
  <si>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</si>
  <si>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</si>
  <si>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</si>
  <si>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</si>
  <si>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</si>
  <si>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</si>
  <si>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</si>
  <si>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</si>
  <si>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</si>
  <si>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</si>
  <si>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</si>
  <si>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</si>
  <si>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</si>
  <si>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</si>
  <si>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</si>
  <si>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</si>
  <si>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</si>
  <si>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</si>
  <si>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</si>
  <si>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</si>
  <si>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</si>
  <si>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</si>
  <si>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</si>
  <si>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</si>
  <si>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</si>
  <si>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</si>
  <si>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</si>
  <si>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</si>
  <si>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</si>
  <si>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</si>
  <si>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</si>
  <si>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</si>
  <si>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</si>
  <si>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</si>
  <si>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</si>
  <si>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</si>
  <si>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</si>
  <si>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</si>
  <si>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</si>
  <si>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</si>
  <si>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</si>
  <si>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</si>
  <si>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</si>
  <si>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</si>
  <si>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</si>
  <si>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</si>
  <si>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</si>
  <si>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</si>
  <si>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</si>
  <si>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</si>
  <si>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</si>
  <si>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</si>
  <si>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</si>
  <si>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</si>
  <si>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</si>
  <si>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</si>
  <si>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</si>
  <si>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</si>
  <si>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</si>
  <si>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</si>
  <si>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</si>
  <si>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</si>
  <si>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</si>
  <si>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</si>
  <si>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</si>
  <si>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</si>
  <si>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</si>
  <si>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</si>
  <si>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</si>
  <si>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</si>
  <si>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</si>
  <si>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</si>
  <si>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</si>
  <si>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</si>
  <si>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</si>
  <si>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</si>
  <si>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</si>
  <si>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</si>
  <si>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</si>
  <si>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</si>
  <si>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</si>
  <si>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</si>
  <si>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</si>
  <si>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</si>
  <si>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</si>
  <si>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</si>
  <si>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</si>
  <si>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</si>
  <si>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</si>
  <si>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</si>
  <si>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</si>
  <si>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</si>
  <si>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</si>
  <si>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</si>
  <si>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</si>
  <si>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</si>
  <si>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</si>
  <si>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</si>
  <si>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</si>
  <si>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</si>
  <si>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</si>
  <si>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</si>
  <si>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</si>
  <si>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</si>
  <si>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</si>
  <si>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</si>
  <si>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</si>
  <si>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</si>
  <si>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</si>
  <si>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</si>
  <si>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</si>
  <si>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</si>
  <si>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</si>
  <si>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</si>
  <si>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</si>
  <si>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</si>
  <si>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</si>
  <si>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</si>
  <si>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</si>
  <si>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</si>
  <si>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</si>
  <si>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</si>
  <si>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</si>
  <si>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</si>
  <si>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</si>
  <si>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</si>
  <si>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</si>
  <si>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</si>
  <si>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</si>
  <si>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</si>
  <si>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</si>
  <si>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</si>
  <si>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</si>
  <si>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</si>
  <si>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</si>
  <si>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</si>
  <si>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</si>
  <si>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</si>
  <si>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</si>
  <si>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</si>
  <si>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</si>
  <si>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</si>
  <si>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</si>
  <si>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</si>
  <si>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</si>
  <si>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</si>
  <si>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</si>
  <si>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</si>
  <si>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</si>
  <si>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</si>
  <si>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</si>
  <si>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</si>
  <si>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מור מניות</t>
  </si>
  <si>
    <t>בהתאם לשיטה שיושמה בדוח הכספי *</t>
  </si>
  <si>
    <t>כתר דני</t>
  </si>
  <si>
    <t>דולר סינגפור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</si>
  <si>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</si>
  <si>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</si>
  <si>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</si>
  <si>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</si>
  <si>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</si>
  <si>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</si>
  <si>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</si>
  <si>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</si>
  <si>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</si>
  <si>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</si>
  <si>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</si>
  <si>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</si>
  <si>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אירו-100(לקבל)- בנק מזרחי</t>
  </si>
  <si>
    <t>דולר -20001- בנק מזרחי</t>
  </si>
  <si>
    <t>20001- 20- בנק מזרחי</t>
  </si>
  <si>
    <t>דולר סינגפורי-345- בנק מזרחי</t>
  </si>
  <si>
    <t>345- 20- בנק מזרחי</t>
  </si>
  <si>
    <t>כתר דני - 78- בנק מזרחי</t>
  </si>
  <si>
    <t>78- 20-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</si>
  <si>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</si>
  <si>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</si>
  <si>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</si>
  <si>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</si>
  <si>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</si>
  <si>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</si>
  <si>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</si>
  <si>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</si>
  <si>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</si>
  <si>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</si>
  <si>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</si>
  <si>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</si>
  <si>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</si>
  <si>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</si>
  <si>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</si>
  <si>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811- בנק ישראל- מק"מ</t>
  </si>
  <si>
    <t>8210817</t>
  </si>
  <si>
    <t>RF</t>
  </si>
  <si>
    <t>18/08/20</t>
  </si>
  <si>
    <t>מ.ק.מ.711</t>
  </si>
  <si>
    <t>8210718</t>
  </si>
  <si>
    <t>16/08/20</t>
  </si>
  <si>
    <t>סה"כ שחר</t>
  </si>
  <si>
    <t>ממשל קצרה 0521- האוצר - ממשלתית קצרה</t>
  </si>
  <si>
    <t>1167113</t>
  </si>
  <si>
    <t>10/08/20</t>
  </si>
  <si>
    <t>ממשל שקלית 0421</t>
  </si>
  <si>
    <t>1138130</t>
  </si>
  <si>
    <t>06/09/20</t>
  </si>
  <si>
    <t>ממשל שקלית 0722- האוצר - ממשלתית שקלית</t>
  </si>
  <si>
    <t>1158104</t>
  </si>
  <si>
    <t>24/05/20</t>
  </si>
  <si>
    <t>ממשל שקלית 1122- האוצר - ממשלתית שקלית</t>
  </si>
  <si>
    <t>1141225</t>
  </si>
  <si>
    <t>09/06/20</t>
  </si>
  <si>
    <t>ממשל שקלית 1123- האוצר - ממשלתית שקלית</t>
  </si>
  <si>
    <t>1155068</t>
  </si>
  <si>
    <t>ממשלתי 0122- האוצר - ממשלתית שקלית</t>
  </si>
  <si>
    <t>1123272</t>
  </si>
  <si>
    <t>22/07/20</t>
  </si>
  <si>
    <t>ממשלתי 0323</t>
  </si>
  <si>
    <t>1126747</t>
  </si>
  <si>
    <t>01/06/20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</si>
  <si>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</si>
  <si>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</si>
  <si>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</si>
  <si>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</si>
  <si>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B 0 03/12/20</t>
  </si>
  <si>
    <t>US912796TU31</t>
  </si>
  <si>
    <t>S&amp;P</t>
  </si>
  <si>
    <t>12/06/20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</si>
  <si>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</si>
  <si>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</si>
  <si>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</si>
  <si>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</si>
  <si>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</si>
  <si>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</si>
  <si>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</si>
  <si>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</si>
  <si>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 אג32- פועלים הנפקות</t>
  </si>
  <si>
    <t>1940535</t>
  </si>
  <si>
    <t>520032640</t>
  </si>
  <si>
    <t>בנקים</t>
  </si>
  <si>
    <t>13/05/20</t>
  </si>
  <si>
    <t>עזריאלי אג2(ריבית לקבל)- קבוצת עזריאלי</t>
  </si>
  <si>
    <t>1134436</t>
  </si>
  <si>
    <t>510960719</t>
  </si>
  <si>
    <t>נדלן מניב בישראל</t>
  </si>
  <si>
    <t>ilAA+</t>
  </si>
  <si>
    <t>30/09/20</t>
  </si>
  <si>
    <t>בל"ל ש"ה נד 200- לאומי</t>
  </si>
  <si>
    <t>6040141</t>
  </si>
  <si>
    <t>520018078</t>
  </si>
  <si>
    <t>ilAA</t>
  </si>
  <si>
    <t>10/02/20</t>
  </si>
  <si>
    <t>אגוד הנפ  אגח ט- אגוד הנפקות</t>
  </si>
  <si>
    <t>1139492</t>
  </si>
  <si>
    <t>513668277</t>
  </si>
  <si>
    <t>Aa3.il</t>
  </si>
  <si>
    <t>אגוד הנפ אגח יא</t>
  </si>
  <si>
    <t>1157353</t>
  </si>
  <si>
    <t>29/07/20</t>
  </si>
  <si>
    <t>ירושלים הנפקות אג"ח ט- ירושלים הנפקות</t>
  </si>
  <si>
    <t>1127422</t>
  </si>
  <si>
    <t>513682146</t>
  </si>
  <si>
    <t>ilAA-</t>
  </si>
  <si>
    <t>22/01/20</t>
  </si>
  <si>
    <t>אגוד הנפ התח יט- אגוד הנפקות</t>
  </si>
  <si>
    <t>1124080</t>
  </si>
  <si>
    <t>A1.il</t>
  </si>
  <si>
    <t>21/01/20</t>
  </si>
  <si>
    <t>דיסקונט שה א</t>
  </si>
  <si>
    <t>6910095</t>
  </si>
  <si>
    <t>520007030</t>
  </si>
  <si>
    <t>ilA</t>
  </si>
  <si>
    <t>שיכון ובינוי אגח 5- שיכון ובינוי</t>
  </si>
  <si>
    <t>1125210</t>
  </si>
  <si>
    <t>520036104</t>
  </si>
  <si>
    <t>בנייה</t>
  </si>
  <si>
    <t>רני צים אגח א- רני צים</t>
  </si>
  <si>
    <t>1159680</t>
  </si>
  <si>
    <t>514353671</t>
  </si>
  <si>
    <t>Baa1.il</t>
  </si>
  <si>
    <t>09/09/20</t>
  </si>
  <si>
    <t>דיסקונט הש אג6- דיסקונט השקעות</t>
  </si>
  <si>
    <t>6390207</t>
  </si>
  <si>
    <t>520023896</t>
  </si>
  <si>
    <t>ilBBB-</t>
  </si>
  <si>
    <t>29/09/20</t>
  </si>
  <si>
    <t>דיסקונט מנפיקים אג"ח יג</t>
  </si>
  <si>
    <t>7480155</t>
  </si>
  <si>
    <t>520029935</t>
  </si>
  <si>
    <t>07/09/20</t>
  </si>
  <si>
    <t>לאומי   אגח 178- לאומי</t>
  </si>
  <si>
    <t>6040323</t>
  </si>
  <si>
    <t>מזרחי הנפקות אג"ח   41- מזרחי טפחות הנפק</t>
  </si>
  <si>
    <t>2310175</t>
  </si>
  <si>
    <t>520032046</t>
  </si>
  <si>
    <t>מרכנתיל הנפקות אגח ב</t>
  </si>
  <si>
    <t>1138205</t>
  </si>
  <si>
    <t>513686154</t>
  </si>
  <si>
    <t>דיסקונט הת11- דיסקונט</t>
  </si>
  <si>
    <t>6910137</t>
  </si>
  <si>
    <t>14/06/20</t>
  </si>
  <si>
    <t>נמלי ישראל אג"ח ג- נמלי ישראל</t>
  </si>
  <si>
    <t>1145580</t>
  </si>
  <si>
    <t>513569780</t>
  </si>
  <si>
    <t>Aa1.il</t>
  </si>
  <si>
    <t>25/05/20</t>
  </si>
  <si>
    <t>פועלים הנפקות הת 16- פועלים הנפקות</t>
  </si>
  <si>
    <t>1940550</t>
  </si>
  <si>
    <t>21/05/20</t>
  </si>
  <si>
    <t>שטראוס גרופ אג"ח ד</t>
  </si>
  <si>
    <t>7460363</t>
  </si>
  <si>
    <t>520003781</t>
  </si>
  <si>
    <t>מזון</t>
  </si>
  <si>
    <t>אמות      אגח ה- אמות</t>
  </si>
  <si>
    <t>1138114</t>
  </si>
  <si>
    <t>520026683</t>
  </si>
  <si>
    <t>22/04/20</t>
  </si>
  <si>
    <t>וילאר אגח 7- וילאר</t>
  </si>
  <si>
    <t>4160149</t>
  </si>
  <si>
    <t>520038910</t>
  </si>
  <si>
    <t>05/08/20</t>
  </si>
  <si>
    <t>לאומי ש"ה  201- לאומי</t>
  </si>
  <si>
    <t>6040158</t>
  </si>
  <si>
    <t>26/01/20</t>
  </si>
  <si>
    <t>סאמיט אג11- סאמיט</t>
  </si>
  <si>
    <t>1156405</t>
  </si>
  <si>
    <t>520043720</t>
  </si>
  <si>
    <t>נדלן מניב בחו"ל</t>
  </si>
  <si>
    <t>Aa2.il</t>
  </si>
  <si>
    <t>23/04/20</t>
  </si>
  <si>
    <t>תעשיה אוירית אג"ח 4</t>
  </si>
  <si>
    <t>1133131</t>
  </si>
  <si>
    <t>520027194</t>
  </si>
  <si>
    <t>ביטחוניות</t>
  </si>
  <si>
    <t>23/01/20</t>
  </si>
  <si>
    <t>ביג אג6- ביג</t>
  </si>
  <si>
    <t>1132521</t>
  </si>
  <si>
    <t>513623314</t>
  </si>
  <si>
    <t>ווסטדייל  אגח א- ווסטדייל אמריקה</t>
  </si>
  <si>
    <t>1157577</t>
  </si>
  <si>
    <t>1772</t>
  </si>
  <si>
    <t>18/03/20</t>
  </si>
  <si>
    <t>מגדל הון  אגח ו- מגדל ביטוח הון</t>
  </si>
  <si>
    <t>1142785</t>
  </si>
  <si>
    <t>513230029</t>
  </si>
  <si>
    <t>ביטוח</t>
  </si>
  <si>
    <t>18/02/20</t>
  </si>
  <si>
    <t>לידר אגח ז- לידר השקעות</t>
  </si>
  <si>
    <t>3180338</t>
  </si>
  <si>
    <t>520037664</t>
  </si>
  <si>
    <t>15/03/20</t>
  </si>
  <si>
    <t>אנרג'יקס אג ב</t>
  </si>
  <si>
    <t>1168483</t>
  </si>
  <si>
    <t>513901371</t>
  </si>
  <si>
    <t>A2.il</t>
  </si>
  <si>
    <t>רילייטד אג1- רילייטד</t>
  </si>
  <si>
    <t>1134923</t>
  </si>
  <si>
    <t>1849766</t>
  </si>
  <si>
    <t>24/09/20</t>
  </si>
  <si>
    <t>אלון רבוע כחול אג"ח ה- אלון רבוע כחול</t>
  </si>
  <si>
    <t>1155621</t>
  </si>
  <si>
    <t>520042847</t>
  </si>
  <si>
    <t>A3.il</t>
  </si>
  <si>
    <t>דור אלון  אגח ה- דור אלון</t>
  </si>
  <si>
    <t>1136761</t>
  </si>
  <si>
    <t>520043878</t>
  </si>
  <si>
    <t>אנרגיה</t>
  </si>
  <si>
    <t>12/03/20</t>
  </si>
  <si>
    <t>מויניאן   אגח ב- מויניאן לימיטד</t>
  </si>
  <si>
    <t>1143015</t>
  </si>
  <si>
    <t>1643</t>
  </si>
  <si>
    <t>05/03/20</t>
  </si>
  <si>
    <t>אמ.די.ג'י אגח ב- אמ.די.ג'י</t>
  </si>
  <si>
    <t>1140557</t>
  </si>
  <si>
    <t>1632</t>
  </si>
  <si>
    <t>16/03/20</t>
  </si>
  <si>
    <t>שוהם ביזנס אג2- שוהם ביזנס</t>
  </si>
  <si>
    <t>1160480</t>
  </si>
  <si>
    <t>520043860</t>
  </si>
  <si>
    <t>אורון  אגח ב- אורון קבוצה</t>
  </si>
  <si>
    <t>1160571</t>
  </si>
  <si>
    <t>513432765</t>
  </si>
  <si>
    <t>ilBBB</t>
  </si>
  <si>
    <t>11/03/20</t>
  </si>
  <si>
    <t>דיסק השק  אגח י- דיסקונט השקעות</t>
  </si>
  <si>
    <t>6390348</t>
  </si>
  <si>
    <t>חנן מור אגח י- חנן מור</t>
  </si>
  <si>
    <t>1165299</t>
  </si>
  <si>
    <t>513605519</t>
  </si>
  <si>
    <t>לא מדורג</t>
  </si>
  <si>
    <t>25/02/20</t>
  </si>
  <si>
    <t>ישראמקו אג1- ישראמקו יהש</t>
  </si>
  <si>
    <t>2320174</t>
  </si>
  <si>
    <t>550010003</t>
  </si>
  <si>
    <t>חיפושי נפט וגז</t>
  </si>
  <si>
    <t>25/03/20</t>
  </si>
  <si>
    <t>חברה לישראל אג"ח 11</t>
  </si>
  <si>
    <t>5760244</t>
  </si>
  <si>
    <t>520028010</t>
  </si>
  <si>
    <t>07/05/20</t>
  </si>
  <si>
    <t>סה"כ אחר</t>
  </si>
  <si>
    <t>סה"כ תל אביב 35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</si>
  <si>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</si>
  <si>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</si>
  <si>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</si>
  <si>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</si>
  <si>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</si>
  <si>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</si>
  <si>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</si>
  <si>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</si>
  <si>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</si>
  <si>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</si>
  <si>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</si>
  <si>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</si>
  <si>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</si>
  <si>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</si>
  <si>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</si>
  <si>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</si>
  <si>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</si>
  <si>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</si>
  <si>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</si>
  <si>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</si>
  <si>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520000522</t>
  </si>
  <si>
    <t>פועלים</t>
  </si>
  <si>
    <t>662577</t>
  </si>
  <si>
    <t>520000118</t>
  </si>
  <si>
    <t>אנרג'יאן- אנרג'יאן</t>
  </si>
  <si>
    <t>1155290</t>
  </si>
  <si>
    <t>560033185</t>
  </si>
  <si>
    <t>איי.סי.אל- איי.סי.אל</t>
  </si>
  <si>
    <t>281014</t>
  </si>
  <si>
    <t>520027830</t>
  </si>
  <si>
    <t>כימיה, גומי ופלסטיק</t>
  </si>
  <si>
    <t>שטראוס- שטראוס גרופ</t>
  </si>
  <si>
    <t>746016</t>
  </si>
  <si>
    <t>שופרסל- שופרסל</t>
  </si>
  <si>
    <t>777037</t>
  </si>
  <si>
    <t>520022732</t>
  </si>
  <si>
    <t>מסחר</t>
  </si>
  <si>
    <t>מבני תעשיה- מבני תעשיה</t>
  </si>
  <si>
    <t>226019</t>
  </si>
  <si>
    <t>520024126</t>
  </si>
  <si>
    <t>מליסרון- מליסרון</t>
  </si>
  <si>
    <t>323014</t>
  </si>
  <si>
    <t>520037789</t>
  </si>
  <si>
    <t>עזריאלי קבוצה</t>
  </si>
  <si>
    <t>1119478</t>
  </si>
  <si>
    <t>טבע- טבע</t>
  </si>
  <si>
    <t>629014</t>
  </si>
  <si>
    <t>520013954</t>
  </si>
  <si>
    <t>פארמה</t>
  </si>
  <si>
    <t>אורמת טכנו- אורמת טכנו</t>
  </si>
  <si>
    <t>1134402</t>
  </si>
  <si>
    <t>880326081</t>
  </si>
  <si>
    <t>נייס</t>
  </si>
  <si>
    <t>273011</t>
  </si>
  <si>
    <t>520036872</t>
  </si>
  <si>
    <t>בזק- בזק</t>
  </si>
  <si>
    <t>230011</t>
  </si>
  <si>
    <t>520031931</t>
  </si>
  <si>
    <t>סה"כ תל אביב 90</t>
  </si>
  <si>
    <t>פוקס- פוקס</t>
  </si>
  <si>
    <t>1087022</t>
  </si>
  <si>
    <t>512157603</t>
  </si>
  <si>
    <t>ארקו אחזקות- ארקו החזקות</t>
  </si>
  <si>
    <t>310011</t>
  </si>
  <si>
    <t>520037367</t>
  </si>
  <si>
    <t>סופרגז- סופרגז אנרגיה</t>
  </si>
  <si>
    <t>1166917</t>
  </si>
  <si>
    <t>516077989</t>
  </si>
  <si>
    <t>איידיאיי ביטוח</t>
  </si>
  <si>
    <t>1129501</t>
  </si>
  <si>
    <t>513910703</t>
  </si>
  <si>
    <t>מנורה    1- מנורה מבטחים החזקות</t>
  </si>
  <si>
    <t>566018</t>
  </si>
  <si>
    <t>520007469</t>
  </si>
  <si>
    <t>ישראל קנדה- ישראל קנדה</t>
  </si>
  <si>
    <t>434019</t>
  </si>
  <si>
    <t>520039298</t>
  </si>
  <si>
    <t>אייאיאס תעש- אייאיאס</t>
  </si>
  <si>
    <t>431015</t>
  </si>
  <si>
    <t>520039132</t>
  </si>
  <si>
    <t>אלקו- אלקו</t>
  </si>
  <si>
    <t>694034</t>
  </si>
  <si>
    <t>520025370</t>
  </si>
  <si>
    <t>דלק קד יהש- דלק קידוחים יהש</t>
  </si>
  <si>
    <t>475020</t>
  </si>
  <si>
    <t>550013098</t>
  </si>
  <si>
    <t>קמטק- קמטק</t>
  </si>
  <si>
    <t>1095264</t>
  </si>
  <si>
    <t>511235434</t>
  </si>
  <si>
    <t>מוליכים למחצה</t>
  </si>
  <si>
    <t>איתמר</t>
  </si>
  <si>
    <t>1102458</t>
  </si>
  <si>
    <t>512434218</t>
  </si>
  <si>
    <t>מכשור רפואי</t>
  </si>
  <si>
    <t>פתאל החזקות- פתאל החזקות</t>
  </si>
  <si>
    <t>1143429</t>
  </si>
  <si>
    <t>512607888</t>
  </si>
  <si>
    <t>מלונאות ותיירות</t>
  </si>
  <si>
    <t>נטו מלינדה 1- נטו מלינדה</t>
  </si>
  <si>
    <t>1105097</t>
  </si>
  <si>
    <t>511725459</t>
  </si>
  <si>
    <t>פרשמרקט- פרשמרקט</t>
  </si>
  <si>
    <t>1157833</t>
  </si>
  <si>
    <t>513226050</t>
  </si>
  <si>
    <t>תדיראן הולדינגס- תדיראן הולדינגס</t>
  </si>
  <si>
    <t>258012</t>
  </si>
  <si>
    <t>520036732</t>
  </si>
  <si>
    <t>אינרום</t>
  </si>
  <si>
    <t>1132356</t>
  </si>
  <si>
    <t>515001659</t>
  </si>
  <si>
    <t>מתכת ומוצרי בניה</t>
  </si>
  <si>
    <t>אדגר- אדגר השקעות</t>
  </si>
  <si>
    <t>1820083</t>
  </si>
  <si>
    <t>520035171</t>
  </si>
  <si>
    <t>אפריקה נכסים- אפי נכסים</t>
  </si>
  <si>
    <t>1091354</t>
  </si>
  <si>
    <t>510560188</t>
  </si>
  <si>
    <t>סאמיט</t>
  </si>
  <si>
    <t>1081686</t>
  </si>
  <si>
    <t>ביג</t>
  </si>
  <si>
    <t>1097260</t>
  </si>
  <si>
    <t>גב ים    1- גב-ים</t>
  </si>
  <si>
    <t>759019</t>
  </si>
  <si>
    <t>520001736</t>
  </si>
  <si>
    <t>סלע נדל"ן- סלע קפיטל נדל"ן</t>
  </si>
  <si>
    <t>1109644</t>
  </si>
  <si>
    <t>513992529</t>
  </si>
  <si>
    <t>ריט 1- ריט1</t>
  </si>
  <si>
    <t>1098920</t>
  </si>
  <si>
    <t>513821488</t>
  </si>
  <si>
    <t>אוגווינד- אוגווינד</t>
  </si>
  <si>
    <t>513961334</t>
  </si>
  <si>
    <t>אלקטריאון</t>
  </si>
  <si>
    <t>520038126</t>
  </si>
  <si>
    <t>דוראל אנרגיה- דוראל אנרגיה</t>
  </si>
  <si>
    <t>1166768</t>
  </si>
  <si>
    <t>515364891</t>
  </si>
  <si>
    <t>וואן תוכנה- וואן טכנולוגיות תוכנה</t>
  </si>
  <si>
    <t>161018</t>
  </si>
  <si>
    <t>520034695</t>
  </si>
  <si>
    <t>שירותי מידע</t>
  </si>
  <si>
    <t>דנאל כא- דנאל כא</t>
  </si>
  <si>
    <t>314013</t>
  </si>
  <si>
    <t>520037565</t>
  </si>
  <si>
    <t>ישראכרט- ישראכרט</t>
  </si>
  <si>
    <t>1157403</t>
  </si>
  <si>
    <t>510706153</t>
  </si>
  <si>
    <t>פרטנר- פרטנר</t>
  </si>
  <si>
    <t>1083484</t>
  </si>
  <si>
    <t>520044314</t>
  </si>
  <si>
    <t>סה"כ מניות היתר</t>
  </si>
  <si>
    <t>רובוגרופ ט.א.ק- רובוגרופ</t>
  </si>
  <si>
    <t>266015</t>
  </si>
  <si>
    <t>520034984</t>
  </si>
  <si>
    <t>אלקטרוניקה ואופטיקה</t>
  </si>
  <si>
    <t>ג'נריישן קפיטל- ג'נריישן קפיטל</t>
  </si>
  <si>
    <t>1156926</t>
  </si>
  <si>
    <t>515846558</t>
  </si>
  <si>
    <t>חג'ג' נדל"ן- חג'ג' נדלן</t>
  </si>
  <si>
    <t>823013</t>
  </si>
  <si>
    <t>520033309</t>
  </si>
  <si>
    <t>יוניקורן טכנולוגיות - יוניקורן טכנו</t>
  </si>
  <si>
    <t>1168657</t>
  </si>
  <si>
    <t>540294428</t>
  </si>
  <si>
    <t>השקעות בהי-טק</t>
  </si>
  <si>
    <t>מיט-טק- מיט-טק</t>
  </si>
  <si>
    <t>520041955</t>
  </si>
  <si>
    <t>מספנות ישראל</t>
  </si>
  <si>
    <t>1168533</t>
  </si>
  <si>
    <t>516084753</t>
  </si>
  <si>
    <t>נאוויטס פטר יהש- נאוויטס פטרו</t>
  </si>
  <si>
    <t>1141969</t>
  </si>
  <si>
    <t>550263107</t>
  </si>
  <si>
    <t>פייטון- פייטון</t>
  </si>
  <si>
    <t>412015</t>
  </si>
  <si>
    <t>בלומברג</t>
  </si>
  <si>
    <t>520038951</t>
  </si>
  <si>
    <t>חשמל</t>
  </si>
  <si>
    <t>פלרם- פלרם</t>
  </si>
  <si>
    <t>644013</t>
  </si>
  <si>
    <t>520039843</t>
  </si>
  <si>
    <t>רבל- רבל</t>
  </si>
  <si>
    <t>1103878</t>
  </si>
  <si>
    <t>513506329</t>
  </si>
  <si>
    <t>נטו- נטו אחזקות</t>
  </si>
  <si>
    <t>168013</t>
  </si>
  <si>
    <t>520034109</t>
  </si>
  <si>
    <t>גלוברנדס- גלוברנדס גרופ</t>
  </si>
  <si>
    <t>1147487</t>
  </si>
  <si>
    <t>515809499</t>
  </si>
  <si>
    <t>גלוברנדס-פרמיה- גלוברנדס גרופ</t>
  </si>
  <si>
    <t>מקס סטוק</t>
  </si>
  <si>
    <t>1168558</t>
  </si>
  <si>
    <t>513618967</t>
  </si>
  <si>
    <t>חמת- חמת</t>
  </si>
  <si>
    <t>384016</t>
  </si>
  <si>
    <t>520038530</t>
  </si>
  <si>
    <t>נכסים בנין</t>
  </si>
  <si>
    <t>699017</t>
  </si>
  <si>
    <t>520025438</t>
  </si>
  <si>
    <t>רני צים- רני צים</t>
  </si>
  <si>
    <t>1143619</t>
  </si>
  <si>
    <t>פנאקסיה ישראל- פנאקסיה ישראל</t>
  </si>
  <si>
    <t>513673970</t>
  </si>
  <si>
    <t>שיח מדיקל- שיח מדיקל</t>
  </si>
  <si>
    <t>249011</t>
  </si>
  <si>
    <t>520036567</t>
  </si>
  <si>
    <t>טלרד נטוורקס- טלרד נטוורקס</t>
  </si>
  <si>
    <t>1140953</t>
  </si>
  <si>
    <t>510852643</t>
  </si>
  <si>
    <t>ציוד תקשורת</t>
  </si>
  <si>
    <t>סייברוואן- סייברוואן</t>
  </si>
  <si>
    <t>1166693</t>
  </si>
  <si>
    <t>515154607</t>
  </si>
  <si>
    <t>משק אנרגיה- משק אנרגיה</t>
  </si>
  <si>
    <t>1166974</t>
  </si>
  <si>
    <t>516167343</t>
  </si>
  <si>
    <t>סולגרין- סולגרין</t>
  </si>
  <si>
    <t>1102235</t>
  </si>
  <si>
    <t>512882747</t>
  </si>
  <si>
    <t>איאלדי (ALD)- אי.אל.די</t>
  </si>
  <si>
    <t>1084003</t>
  </si>
  <si>
    <t>511029373</t>
  </si>
  <si>
    <t>אמת- אמת</t>
  </si>
  <si>
    <t>382010</t>
  </si>
  <si>
    <t>520038514</t>
  </si>
  <si>
    <t>טלדור- טלדור</t>
  </si>
  <si>
    <t>477018</t>
  </si>
  <si>
    <t>520039710</t>
  </si>
  <si>
    <t>אסאר אקורד- אס.אר אקורד</t>
  </si>
  <si>
    <t>422014</t>
  </si>
  <si>
    <t>520038670</t>
  </si>
  <si>
    <t>שוהם ביזנס- שוהם ביזנס</t>
  </si>
  <si>
    <t>1082007</t>
  </si>
  <si>
    <t>טופ מערכות- טופ מערכות</t>
  </si>
  <si>
    <t>1083377</t>
  </si>
  <si>
    <t>520044231</t>
  </si>
  <si>
    <t>סאטקום מערכות- סאטקום מערכות</t>
  </si>
  <si>
    <t>1080597</t>
  </si>
  <si>
    <t>520041674</t>
  </si>
  <si>
    <t>סה"כ call 001 אופציות</t>
  </si>
  <si>
    <t>G WILLI FOOD INTERNATIONAL</t>
  </si>
  <si>
    <t>IL0010828585</t>
  </si>
  <si>
    <t>NASDAQ</t>
  </si>
  <si>
    <t>5195</t>
  </si>
  <si>
    <t>Food &amp; Staples Retailing</t>
  </si>
  <si>
    <t>Itamar Medical ADR</t>
  </si>
  <si>
    <t>US4654371016</t>
  </si>
  <si>
    <t>Health Care Equipment &amp; Services</t>
  </si>
  <si>
    <t>KORNIT DIGITAL-KRNT</t>
  </si>
  <si>
    <t>IL0011216723</t>
  </si>
  <si>
    <t>NYSE</t>
  </si>
  <si>
    <t>1564</t>
  </si>
  <si>
    <t>Other</t>
  </si>
  <si>
    <t>Rada Electronic Industries</t>
  </si>
  <si>
    <t>IL0010826506</t>
  </si>
  <si>
    <t>5204</t>
  </si>
  <si>
    <t>TARO PHARMACEUTICAL INDUS</t>
  </si>
  <si>
    <t>IL0010827181</t>
  </si>
  <si>
    <t>5188</t>
  </si>
  <si>
    <t>Pharmaceuticals &amp; Biotechnology</t>
  </si>
  <si>
    <t>Protalix Biotherapeutics Inc</t>
  </si>
  <si>
    <t>US74365A3095</t>
  </si>
  <si>
    <t>1554</t>
  </si>
  <si>
    <t>NEOEN FP</t>
  </si>
  <si>
    <t>FR0011675362</t>
  </si>
  <si>
    <t>5175</t>
  </si>
  <si>
    <t>Energy</t>
  </si>
  <si>
    <t>ORSTED A/S</t>
  </si>
  <si>
    <t>DK0060094928</t>
  </si>
  <si>
    <t>5232</t>
  </si>
  <si>
    <t>PFIZER INC-PFE- PFIZER</t>
  </si>
  <si>
    <t>US7170811035</t>
  </si>
  <si>
    <t>1190</t>
  </si>
  <si>
    <t>AROUNDTOWN PROP</t>
  </si>
  <si>
    <t>LU1673108939</t>
  </si>
  <si>
    <t>FWB</t>
  </si>
  <si>
    <t>4845</t>
  </si>
  <si>
    <t>Real Estate</t>
  </si>
  <si>
    <t>CY0105562116</t>
  </si>
  <si>
    <t>BOSTON PROPERTIES</t>
  </si>
  <si>
    <t>US1011211018</t>
  </si>
  <si>
    <t>5214</t>
  </si>
  <si>
    <t>PARK PLAZA  HOTEL</t>
  </si>
  <si>
    <t>GG00B1Z5FH87</t>
  </si>
  <si>
    <t>LSE</t>
  </si>
  <si>
    <t>5123</t>
  </si>
  <si>
    <t>PRIME US REIT</t>
  </si>
  <si>
    <t>SGXC75818630</t>
  </si>
  <si>
    <t>5197</t>
  </si>
  <si>
    <t>TSM - TAIWAN SEMICONDUCTOR- TAIWAN SEMI</t>
  </si>
  <si>
    <t>us8740391003</t>
  </si>
  <si>
    <t>5088</t>
  </si>
  <si>
    <t>Semiconductors &amp; Semiconductor Equipment</t>
  </si>
  <si>
    <t>PALO ALTO NETWO</t>
  </si>
  <si>
    <t>US6974351057</t>
  </si>
  <si>
    <t>4723</t>
  </si>
  <si>
    <t>Software &amp; Services</t>
  </si>
  <si>
    <t>SOLAREDGE</t>
  </si>
  <si>
    <t>US83417M1045</t>
  </si>
  <si>
    <t>4744</t>
  </si>
  <si>
    <t>Technology Hardware &amp; Equipment</t>
  </si>
  <si>
    <t>ENEL SPA</t>
  </si>
  <si>
    <t>IT0003128367</t>
  </si>
  <si>
    <t>5039</t>
  </si>
  <si>
    <t>Utilities</t>
  </si>
  <si>
    <t>RWE GR</t>
  </si>
  <si>
    <t>DE0007037129</t>
  </si>
  <si>
    <t>5242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</si>
  <si>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</si>
  <si>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</si>
  <si>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</si>
  <si>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</si>
  <si>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</si>
  <si>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</si>
  <si>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</si>
  <si>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</si>
  <si>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</si>
  <si>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מור השקעות קרן גמישה- מור קרנות נאמנות</t>
  </si>
  <si>
    <t>5127725</t>
  </si>
  <si>
    <t>514884485</t>
  </si>
  <si>
    <t>מניות</t>
  </si>
  <si>
    <t>מור מניות טכנולוגיה- מור קרנות נאמנות</t>
  </si>
  <si>
    <t>5128962</t>
  </si>
  <si>
    <t>מור אנרגיה נקיה- מור קרנות נאמנות</t>
  </si>
  <si>
    <t>5131040</t>
  </si>
  <si>
    <t>סה"כ כתבי אופציות בישראל</t>
  </si>
  <si>
    <t>יוניקורן טכ אפ1 9/12/21- יוניקורן טכנו</t>
  </si>
  <si>
    <t>1168665</t>
  </si>
  <si>
    <t>יוניקורן טכ אפ2 10/9/23- יוניקורן טכנו</t>
  </si>
  <si>
    <t>1168673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</si>
  <si>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</si>
  <si>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</si>
  <si>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</si>
  <si>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</si>
  <si>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</si>
  <si>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</si>
  <si>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DAX-DFWZ0-18/12/20</t>
  </si>
  <si>
    <t>DE000C47BQ10</t>
  </si>
  <si>
    <t>DJIA-DMZ0-18/12/20</t>
  </si>
  <si>
    <t>BBG00R2NN706</t>
  </si>
  <si>
    <t>FUT VAL EUR HSB -רוו"ה מח</t>
  </si>
  <si>
    <t>333740</t>
  </si>
  <si>
    <t>FUT VAL USD - רוו"ה מחוזים</t>
  </si>
  <si>
    <t>415349</t>
  </si>
  <si>
    <t>MDAX - MFZ0 - 18/12/20</t>
  </si>
  <si>
    <t>DE000C47BPV4</t>
  </si>
  <si>
    <t>MONEY EUR HSBC -בטחונות</t>
  </si>
  <si>
    <t>327064</t>
  </si>
  <si>
    <t>NASDAQ 100 EMINI FUT</t>
  </si>
  <si>
    <t>BBG00Q7B2739</t>
  </si>
  <si>
    <t>RUSSELL2000 -RTYZ0- 18/12/20</t>
  </si>
  <si>
    <t>BB00Q7B28B8</t>
  </si>
  <si>
    <t>S&amp;P500 E-MINI -ESZ0-18/12/2020</t>
  </si>
  <si>
    <t>BBG00Q7B26MO</t>
  </si>
  <si>
    <t>STOXX 600- SXOZ0-18/12/20</t>
  </si>
  <si>
    <t>DE000C47BX03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</si>
  <si>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</si>
  <si>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</si>
  <si>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</si>
  <si>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</si>
  <si>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</si>
  <si>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</si>
  <si>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</si>
  <si>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</si>
  <si>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</si>
  <si>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</si>
  <si>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</si>
  <si>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</si>
  <si>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</si>
  <si>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</si>
  <si>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</si>
  <si>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</si>
  <si>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</si>
  <si>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</si>
  <si>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</si>
  <si>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</si>
  <si>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</si>
  <si>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</si>
  <si>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</si>
  <si>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</si>
  <si>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</si>
  <si>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</si>
  <si>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</si>
  <si>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מיט-טק אופציה לא סחירה 18/05/2023- מיט-טק</t>
  </si>
  <si>
    <t>18/05/20</t>
  </si>
  <si>
    <t>פנאקסיה ישראל אופציה לא סחירה 09/03/2022- פנאקסיה ישראל</t>
  </si>
  <si>
    <t>שיח מדיקל אופציה א' לא סחירה 10/06/21- שיח מדיקל</t>
  </si>
  <si>
    <t>10/06/20</t>
  </si>
  <si>
    <t>שיח מדיקל אופציה ב' לא סחירה 10/07/22- שיח מדיקל</t>
  </si>
  <si>
    <t>אוגווינד-אופציה</t>
  </si>
  <si>
    <t>אלקטריאון - אופציה</t>
  </si>
  <si>
    <t>01/07/20</t>
  </si>
  <si>
    <t>איאלדי (ALD) אופציה לא סחירה 15/02/24- אי.אל.די</t>
  </si>
  <si>
    <t>17/02/20</t>
  </si>
  <si>
    <t>סאטקום אופציה לא סחירה 20/1/22- סאטקום מערכות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</si>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</sst>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0.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9" fontId="18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0" borderId="0" xfId="0" applyFill="1"/>
    <xf numFmtId="4" fontId="0" fillId="0" borderId="0" xfId="0" applyNumberFormat="1" applyFont="1" applyFill="1"/>
    <xf numFmtId="167" fontId="0" fillId="0" borderId="0" xfId="0" applyNumberFormat="1" applyFont="1" applyFill="1"/>
    <xf numFmtId="0" fontId="2" fillId="0" borderId="0" xfId="0" applyFont="1" applyFill="1" applyAlignment="1">
      <alignment horizontal="center"/>
    </xf>
    <xf numFmtId="9" fontId="2" fillId="0" borderId="0" xfId="11" applyFont="1" applyAlignment="1">
      <alignment horizontal="center"/>
    </xf>
    <xf numFmtId="168" fontId="2" fillId="0" borderId="0" xfId="11" applyNumberFormat="1" applyFont="1" applyAlignment="1">
      <alignment horizontal="center"/>
    </xf>
    <xf numFmtId="0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1" builtinId="5"/>
    <cellStyle name="Percent 2" xfId="9"/>
    <cellStyle name="Text" xfId="10"/>
    <cellStyle name="היפר-קישור" xfId="2" builtinId="8"/>
  </cellStyles>
  <dxfs count="42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numFmt numFmtId="0" formatCode="General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4;&#1499;&#1505;%20&#1489;&#1493;&#1491;&#1491;-&#1491;&#1489;&#1512;&#1497;&#1501;%20&#1497;&#1491;&#1504;&#1497;&#1497;&#1501;/09.20/&#1491;&#1493;&#1495;%20&#1495;&#1491;&#1513;%20(960)%20&#1514;&#1489;&#1504;&#1497;&#1514;%20&#1504;&#1497;&#1497;&#1512;&#1493;&#1514;%20&#1495;&#1505;&#1493;&#1502;&#1497;&#1501;%20&#1493;&#1508;&#1512;&#1502;&#1497;&#1493;&#1514;%20%20&#1511;&#1489;&#1493;&#1510;&#1492;%20%20&#1497;&#1500;&#1497;&#1503;%20&#1500;&#1508;&#1497;&#1491;&#1493;&#1514;%20&#1488;&#1490;&#1495;%20(722)%20&#1493;&#1506;&#1493;&#1491;...%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M4">
            <v>15388.688524590107</v>
          </cell>
        </row>
        <row r="66">
          <cell r="L66">
            <v>378961.80000000005</v>
          </cell>
          <cell r="M66">
            <v>2074668.6065573764</v>
          </cell>
        </row>
      </sheetData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5" tableBorderDxfId="424">
  <autoFilter ref="B6:D42">
    <filterColumn colId="0" hiddenButton="1"/>
    <filterColumn colId="1" hiddenButton="1"/>
    <filterColumn colId="2" hiddenButton="1"/>
  </autoFilter>
  <tableColumns count="3">
    <tableColumn id="1" name="עמודה1" dataDxfId="423" dataCellStyle="Normal_2007-16618"/>
    <tableColumn id="2" name="שווי הוגן" dataDxfId="422"/>
    <tableColumn id="3" name="שעור מנכסי השקעה*" dataDxfId="4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7" totalsRowShown="0" headerRowDxfId="286" dataDxfId="287" headerRowBorderDxfId="295" tableBorderDxfId="296">
  <autoFilter ref="A7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94"/>
    <tableColumn id="4" name="ענף מסחר"/>
    <tableColumn id="5" name="סוג מטבע"/>
    <tableColumn id="6" name="ערך נקוב****" dataDxfId="293"/>
    <tableColumn id="7" name="שער***" dataDxfId="292"/>
    <tableColumn id="8" name="שווי שוק" dataDxfId="291"/>
    <tableColumn id="9" name="שעור מערך נקוב מונפק" dataDxfId="290"/>
    <tableColumn id="10" name="שעור מנכסי אפיק ההשקעה" dataDxfId="289"/>
    <tableColumn id="11" name="שעור מסך נכסי השקעה**" dataDxfId="2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5" dataDxfId="276" headerRowBorderDxfId="284" tableBorderDxfId="285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3"/>
    <tableColumn id="4" name="ענף מסחר"/>
    <tableColumn id="5" name="סוג מטבע"/>
    <tableColumn id="6" name="ערך נקוב****" dataDxfId="282"/>
    <tableColumn id="7" name="שער***" dataDxfId="281"/>
    <tableColumn id="8" name="שווי שוק" dataDxfId="280"/>
    <tableColumn id="9" name="שעור מערך נקוב מונפק" dataDxfId="279"/>
    <tableColumn id="10" name="שעור מנכסי אפיק ההשקעה" dataDxfId="278"/>
    <tableColumn id="11" name="שעור מסך נכסי השקעה**" dataDxfId="2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4" totalsRowShown="0" headerRowDxfId="266" dataDxfId="267" headerRowBorderDxfId="273" tableBorderDxfId="274">
  <autoFilter ref="A7:J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72"/>
    <tableColumn id="7" name="שער***" dataDxfId="271"/>
    <tableColumn id="8" name="שווי שוק" dataDxfId="270"/>
    <tableColumn id="9" name="שעור מנכסי אפיק ההשקעה" dataDxfId="269"/>
    <tableColumn id="10" name="שעור מסך נכסי השקעה**" dataDxfId="2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50" dataDxfId="251" headerRowBorderDxfId="264" tableBorderDxfId="265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3"/>
    <tableColumn id="4" name="דירוג"/>
    <tableColumn id="5" name="שם מדרג" dataDxfId="262"/>
    <tableColumn id="6" name="תאריך רכישה" dataDxfId="261"/>
    <tableColumn id="7" name="מח&quot;מ" dataDxfId="260"/>
    <tableColumn id="8" name="סוג מטבע"/>
    <tableColumn id="9" name="שיעור ריבית" dataDxfId="259"/>
    <tableColumn id="10" name="תשואה לפידיון" dataDxfId="258"/>
    <tableColumn id="11" name="ערך נקוב****" dataDxfId="257"/>
    <tableColumn id="12" name="שער***" dataDxfId="256"/>
    <tableColumn id="13" name="שווי שוק" dataDxfId="255"/>
    <tableColumn id="14" name="שעור מערך נקוב מונפק" dataDxfId="254"/>
    <tableColumn id="15" name="שעור מנכסי אפיק ההשקעה" dataDxfId="253"/>
    <tableColumn id="16" name="שעור מסך נכסי השקעה**" dataDxfId="2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31" dataDxfId="232" headerRowBorderDxfId="248" tableBorderDxfId="249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7"/>
    <tableColumn id="2" name="מספר ני&quot;ע" dataDxfId="246"/>
    <tableColumn id="3" name="דירוג" dataDxfId="245"/>
    <tableColumn id="4" name="שם מדרג" dataDxfId="244"/>
    <tableColumn id="5" name="תאריך רכישה" dataDxfId="243"/>
    <tableColumn id="6" name="מח&quot;מ" dataDxfId="242"/>
    <tableColumn id="7" name="סוג מטבע" dataDxfId="241"/>
    <tableColumn id="8" name="שיעור ריבית" dataDxfId="240"/>
    <tableColumn id="9" name="תשואה לפידיון" dataDxfId="239"/>
    <tableColumn id="10" name="ערך נקוב****" dataDxfId="238"/>
    <tableColumn id="11" name="שער***" dataDxfId="237"/>
    <tableColumn id="12" name="שווי הוגן" dataDxfId="236"/>
    <tableColumn id="13" name="שעור מערך נקוב מונפק" dataDxfId="235"/>
    <tableColumn id="14" name="שעור מנכסי אפיק ההשקעה" dataDxfId="234"/>
    <tableColumn id="15" name="שעור מסך נכסי השקעה**" dataDxfId="2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9" dataDxfId="210" headerRowBorderDxfId="229" tableBorderDxfId="23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8"/>
    <tableColumn id="2" name="מספר ני&quot;ע" dataDxfId="227"/>
    <tableColumn id="3" name="ספק המידע" dataDxfId="226"/>
    <tableColumn id="4" name="מספר מנפיק" dataDxfId="225"/>
    <tableColumn id="5" name="ענף מסחר" dataDxfId="224"/>
    <tableColumn id="6" name="דירוג" dataDxfId="223"/>
    <tableColumn id="7" name="שם מדרג" dataDxfId="222"/>
    <tableColumn id="8" name="תאריך רכישה" dataDxfId="221"/>
    <tableColumn id="9" name="מח&quot;מ" dataDxfId="220"/>
    <tableColumn id="10" name="סוג מטבע" dataDxfId="219"/>
    <tableColumn id="11" name="שיעור ריבית" dataDxfId="218"/>
    <tableColumn id="12" name="תשואה לפידיון" dataDxfId="217"/>
    <tableColumn id="13" name="ערך נקוב****" dataDxfId="216"/>
    <tableColumn id="14" name="שער***" dataDxfId="215"/>
    <tableColumn id="15" name="שווי הוגן" dataDxfId="214"/>
    <tableColumn id="16" name="שעור מערך נקוב מונפק" dataDxfId="213"/>
    <tableColumn id="17" name="שעור מנכסי אפיק ההשקעה" dataDxfId="212"/>
    <tableColumn id="18" name="שעור מסך נכסי השקעה**" dataDxfId="2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7" dataDxfId="188" headerRowBorderDxfId="207" tableBorderDxfId="208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6"/>
    <tableColumn id="2" name="מספר ני&quot;ע" dataDxfId="205"/>
    <tableColumn id="3" name="ספק המידע" dataDxfId="204"/>
    <tableColumn id="4" name="מספר מנפיק" dataDxfId="203"/>
    <tableColumn id="5" name="ענף מסחר" dataDxfId="202"/>
    <tableColumn id="6" name="דירוג" dataDxfId="201"/>
    <tableColumn id="7" name="שם מדרג" dataDxfId="200"/>
    <tableColumn id="8" name="תאריך רכישה" dataDxfId="199"/>
    <tableColumn id="9" name="מח&quot;מ" dataDxfId="198"/>
    <tableColumn id="10" name="סוג מטבע" dataDxfId="197"/>
    <tableColumn id="11" name="שיעור ריבית" dataDxfId="196"/>
    <tableColumn id="12" name="תשואה לפידיון" dataDxfId="195"/>
    <tableColumn id="13" name="ערך נקוב****" dataDxfId="194"/>
    <tableColumn id="14" name="שער***" dataDxfId="193"/>
    <tableColumn id="15" name="שווי הוגן" dataDxfId="192"/>
    <tableColumn id="16" name="שעור מערך נקוב מונפק" dataDxfId="191"/>
    <tableColumn id="17" name="שעור מנכסי אפיק ההשקעה" dataDxfId="190"/>
    <tableColumn id="18" name="שעור מסך נכסי השקעה**" dataDxfId="1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1" dataDxfId="172" headerRowBorderDxfId="185" tableBorderDxfId="186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4"/>
    <tableColumn id="2" name="מספר ני&quot;ע" dataDxfId="183"/>
    <tableColumn id="3" name="ספק המידע" dataDxfId="182"/>
    <tableColumn id="4" name="מספר מנפיק" dataDxfId="181"/>
    <tableColumn id="5" name="ענף מסחר" dataDxfId="180"/>
    <tableColumn id="6" name="סוג מטבע" dataDxfId="179"/>
    <tableColumn id="7" name="ערך נקוב****" dataDxfId="178"/>
    <tableColumn id="8" name="שער***" dataDxfId="177"/>
    <tableColumn id="9" name="שווי הוגן" dataDxfId="176"/>
    <tableColumn id="10" name="שעור מערך נקוב מונפק" dataDxfId="175"/>
    <tableColumn id="11" name="שעור מנכסי אפיק ההשקעה" dataDxfId="174"/>
    <tableColumn id="12" name="שעור מסך נכסי השקעה**" dataDxfId="1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60" dataDxfId="161" headerRowBorderDxfId="169" tableBorderDxfId="170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8"/>
    <tableColumn id="5" name="ערך נקוב****" dataDxfId="167"/>
    <tableColumn id="6" name="שער***" dataDxfId="166"/>
    <tableColumn id="7" name="שווי הוגן" dataDxfId="165"/>
    <tableColumn id="8" name="שעור מערך נקוב מונפק" dataDxfId="164"/>
    <tableColumn id="9" name="שעור מנכסי אפיק ההשקעה" dataDxfId="163"/>
    <tableColumn id="10" name="שעור מסך נכסי השקעה**" dataDxfId="1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22" totalsRowShown="0" headerRowDxfId="149" dataDxfId="150" headerRowBorderDxfId="158" tableBorderDxfId="159">
  <autoFilter ref="A7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 dataDxfId="157"/>
    <tableColumn id="3" name="ענף מסחר"/>
    <tableColumn id="4" name="סוג מטבע"/>
    <tableColumn id="5" name="תאריך רכישה"/>
    <tableColumn id="6" name="ערך נקוב****" dataDxfId="156"/>
    <tableColumn id="7" name="שער***" dataDxfId="155"/>
    <tableColumn id="8" name="שווי הוגן" dataDxfId="154"/>
    <tableColumn id="9" name="שעור מערך נקוב מונפק" dataDxfId="153"/>
    <tableColumn id="10" name="שעור מנכסי אפיק ההשקעה" dataDxfId="152"/>
    <tableColumn id="11" name="שעור מסך נכסי השקעה**" dataDxfId="1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0" totalsRowShown="0" headerRowDxfId="420" headerRowBorderDxfId="419" tableBorderDxfId="418" headerRowCellStyle="Normal_2007-16618">
  <autoFilter ref="C44:D50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6" dataDxfId="97" headerRowBorderDxfId="110" tableBorderDxfId="111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ה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6" totalsRowShown="0" headerRowDxfId="403" dataDxfId="404" headerRowBorderDxfId="416" tableBorderDxfId="417">
  <autoFilter ref="A6:K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5"/>
    <tableColumn id="2" name="מספר ני&quot;ע" dataDxfId="414"/>
    <tableColumn id="3" name="מספר מנפיק" dataDxfId="413"/>
    <tableColumn id="4" name="דירוג" dataDxfId="412"/>
    <tableColumn id="5" name="שם מדרג" dataDxfId="411"/>
    <tableColumn id="6" name="סוג מטבע" dataDxfId="410"/>
    <tableColumn id="7" name="שיעור ריבית" dataDxfId="409"/>
    <tableColumn id="8" name="תשואה לפידיון" dataDxfId="408"/>
    <tableColumn id="9" name="שווי שוק" dataDxfId="407"/>
    <tableColumn id="10" name="שעור מנכסי אפיק ההשקעה" dataDxfId="406"/>
    <tableColumn id="11" name="שעור מסך נכסי השקעה" dataDxfId="4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5" totalsRowShown="0" headerRowDxfId="382" dataDxfId="383" headerRowBorderDxfId="401" tableBorderDxfId="402">
  <autoFilter ref="A7:Q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400"/>
    <tableColumn id="2" name="מספר ני&quot;ע" dataDxfId="399"/>
    <tableColumn id="3" name="זירת מסחר" dataDxfId="398"/>
    <tableColumn id="4" name="דירוג" dataDxfId="397"/>
    <tableColumn id="5" name="שם מדרג" dataDxfId="396"/>
    <tableColumn id="6" name="תאריך רכישה" dataDxfId="395"/>
    <tableColumn id="7" name="מח&quot;מ" dataDxfId="394"/>
    <tableColumn id="8" name="סוג מטבע" dataDxfId="393"/>
    <tableColumn id="9" name="שיעור ריבית" dataDxfId="392"/>
    <tableColumn id="10" name="תשואה לפידיון" dataDxfId="391"/>
    <tableColumn id="11" name="ערך נקוב****" dataDxfId="390"/>
    <tableColumn id="12" name="שער***" dataDxfId="389"/>
    <tableColumn id="13" name="פדיון/ריבית/דיבידנד לקבל*****  " dataDxfId="388"/>
    <tableColumn id="14" name="שווי שוק" dataDxfId="387"/>
    <tableColumn id="15" name="שעור מערך נקוב**** מונפק" dataDxfId="386"/>
    <tableColumn id="16" name="שעור מנכסי אפיק ההשקעה" dataDxfId="385"/>
    <tableColumn id="17" name="שעור מסך נכסי השקעה**" dataDxfId="3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8" dataDxfId="359" headerRowBorderDxfId="380" tableBorderDxfId="381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9"/>
    <tableColumn id="2" name="מספר ני&quot;ע" dataDxfId="378"/>
    <tableColumn id="3" name="זירת מסחר" dataDxfId="377"/>
    <tableColumn id="4" name="ספק מידע" dataDxfId="376"/>
    <tableColumn id="5" name="מספר מנפיק" dataDxfId="375"/>
    <tableColumn id="6" name="ענף מסחר" dataDxfId="374"/>
    <tableColumn id="7" name="דירוג" dataDxfId="373"/>
    <tableColumn id="8" name="שם מדרג" dataDxfId="372"/>
    <tableColumn id="9" name="תאריך רכישה" dataDxfId="371"/>
    <tableColumn id="10" name="מח&quot;מ" dataDxfId="370"/>
    <tableColumn id="11" name="סוג מטבע" dataDxfId="369"/>
    <tableColumn id="12" name="שיעור ריבית" dataDxfId="368"/>
    <tableColumn id="13" name="תשואה לפידיון" dataDxfId="367"/>
    <tableColumn id="14" name="ערך נקוב****" dataDxfId="366"/>
    <tableColumn id="15" name="שער***" dataDxfId="365"/>
    <tableColumn id="16" name="פדיון/ריבית/דיבידנד לקבל*****  " dataDxfId="364"/>
    <tableColumn id="17" name="שווי שוק" dataDxfId="363"/>
    <tableColumn id="18" name="שעור מערך נקוב מונפק" dataDxfId="362"/>
    <tableColumn id="19" name="שעור מנכסי אפיק ההשקעה" dataDxfId="361"/>
    <tableColumn id="20" name="שעור מסך נכסי השקעה**" dataDxfId="3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61" totalsRowShown="0" headerRowDxfId="334" dataDxfId="335" headerRowBorderDxfId="356" tableBorderDxfId="357">
  <autoFilter ref="A7:T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5"/>
    <tableColumn id="2" name="מספר ני&quot;ע" dataDxfId="354"/>
    <tableColumn id="3" name="זירת מסחר" dataDxfId="353"/>
    <tableColumn id="4" name="ספק מידע" dataDxfId="352"/>
    <tableColumn id="5" name="מספר מנפיק" dataDxfId="351"/>
    <tableColumn id="6" name="ענף מסחר" dataDxfId="350"/>
    <tableColumn id="7" name="דירוג" dataDxfId="349"/>
    <tableColumn id="8" name="שם מדרג" dataDxfId="348"/>
    <tableColumn id="9" name="תאריך רכישה" dataDxfId="347"/>
    <tableColumn id="10" name="מח&quot;מ" dataDxfId="346"/>
    <tableColumn id="11" name="סוג מטבע" dataDxfId="345"/>
    <tableColumn id="12" name="שיעור ריבית" dataDxfId="344"/>
    <tableColumn id="13" name="תשואה לפידיון" dataDxfId="343"/>
    <tableColumn id="14" name="ערך נקוב****" dataDxfId="342"/>
    <tableColumn id="15" name="שער***" dataDxfId="341"/>
    <tableColumn id="16" name="פדיון/ריבית/דיבידנד לקבל*****  " dataDxfId="340"/>
    <tableColumn id="17" name="שווי שוק" dataDxfId="339"/>
    <tableColumn id="18" name="שעור מערך נקוב מונפק" dataDxfId="338"/>
    <tableColumn id="19" name="שעור מנכסי אפיק ההשקעה" dataDxfId="337"/>
    <tableColumn id="20" name="שעור מסך נכסי השקעה**" dataDxfId="3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18" totalsRowShown="0" headerRowDxfId="323" dataDxfId="324" headerRowBorderDxfId="332" tableBorderDxfId="333">
  <autoFilter ref="A7:N1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31"/>
    <tableColumn id="9" name="שער***" dataDxfId="330"/>
    <tableColumn id="10" name="פדיון/ריבית/דיבידנד לקבל*****  " dataDxfId="329"/>
    <tableColumn id="11" name="שווי שוק" dataDxfId="328"/>
    <tableColumn id="12" name="שעור מערך נקוב מונפק" dataDxfId="327"/>
    <tableColumn id="13" name="שעור מנכסי אפיק ההשקעה" dataDxfId="326"/>
    <tableColumn id="14" name="שעור מסך נכסי השקעה**" dataDxfId="3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10" dataDxfId="311" headerRowBorderDxfId="321" tableBorderDxfId="322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20"/>
    <tableColumn id="4" name="מספר מנפיק" dataDxfId="319"/>
    <tableColumn id="5" name="ענף מסחר"/>
    <tableColumn id="6" name="סוג מטבע"/>
    <tableColumn id="7" name="ערך נקוב****" dataDxfId="318"/>
    <tableColumn id="8" name="שער***" dataDxfId="317"/>
    <tableColumn id="9" name="פדיון/ריבית/דיבידנד לקבל*****  " dataDxfId="316"/>
    <tableColumn id="10" name="שווי שוק" dataDxfId="315"/>
    <tableColumn id="11" name="שעור מערך נקוב מונפק" dataDxfId="314"/>
    <tableColumn id="12" name="שעור מנכסי אפיק ההשקעה" dataDxfId="313"/>
    <tableColumn id="13" name="שעור מסך נכסי השקעה**" dataDxfId="3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30" totalsRowShown="0" headerRowDxfId="297" dataDxfId="298" headerRowBorderDxfId="308" tableBorderDxfId="309">
  <autoFilter ref="A7:N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7"/>
    <tableColumn id="4" name="מספר מנפיק" dataDxfId="306"/>
    <tableColumn id="5" name="ענף מסחר"/>
    <tableColumn id="6" name="דירוג"/>
    <tableColumn id="7" name="שם מדרג" dataDxfId="305"/>
    <tableColumn id="8" name="סוג מטבע"/>
    <tableColumn id="9" name="ערך נקוב****" dataDxfId="304"/>
    <tableColumn id="10" name="שער***" dataDxfId="303"/>
    <tableColumn id="11" name="שווי שוק" dataDxfId="302"/>
    <tableColumn id="12" name="שעור מערך נקוב מונפק" dataDxfId="301"/>
    <tableColumn id="13" name="שעור מנכסי אפיק ההשקעה" dataDxfId="300"/>
    <tableColumn id="14" name="שעור מסך נכסי השקעה**" dataDxfId="2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1"/>
  <sheetViews>
    <sheetView rightToLeft="1" topLeftCell="A19" workbookViewId="0">
      <selection activeCell="B6" sqref="B6"/>
    </sheetView>
  </sheetViews>
  <sheetFormatPr defaultColWidth="0" defaultRowHeight="18" zeroHeight="1"/>
  <cols>
    <col min="1" max="1" width="29.5703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7" t="s">
        <v>4</v>
      </c>
      <c r="C5" s="78"/>
      <c r="D5" s="79"/>
    </row>
    <row r="6" spans="1:36" s="3" customFormat="1">
      <c r="B6" s="40" t="s">
        <v>885</v>
      </c>
      <c r="C6" s="80" t="s">
        <v>5</v>
      </c>
      <c r="D6" s="81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857</v>
      </c>
      <c r="B10" s="57" t="s">
        <v>13</v>
      </c>
      <c r="C10" s="63">
        <v>17315.912442936988</v>
      </c>
      <c r="D10" s="64">
        <v>0.13370000000000001</v>
      </c>
    </row>
    <row r="11" spans="1:36">
      <c r="B11" s="57" t="s">
        <v>14</v>
      </c>
      <c r="C11" s="50"/>
      <c r="D11" s="50"/>
    </row>
    <row r="12" spans="1:36">
      <c r="A12" s="9" t="s">
        <v>858</v>
      </c>
      <c r="B12" s="58" t="s">
        <v>15</v>
      </c>
      <c r="C12" s="65">
        <v>47168.51931602</v>
      </c>
      <c r="D12" s="66">
        <v>0.35749999999999998</v>
      </c>
    </row>
    <row r="13" spans="1:36">
      <c r="A13" s="9" t="s">
        <v>859</v>
      </c>
      <c r="B13" s="58" t="s">
        <v>16</v>
      </c>
      <c r="C13" s="65">
        <v>0</v>
      </c>
      <c r="D13" s="66">
        <v>0</v>
      </c>
    </row>
    <row r="14" spans="1:36">
      <c r="A14" s="9" t="s">
        <v>860</v>
      </c>
      <c r="B14" s="58" t="s">
        <v>17</v>
      </c>
      <c r="C14" s="65">
        <v>6929.3335995369998</v>
      </c>
      <c r="D14" s="66">
        <v>5.2499999999999998E-2</v>
      </c>
    </row>
    <row r="15" spans="1:36">
      <c r="A15" s="9" t="s">
        <v>766</v>
      </c>
      <c r="B15" s="58" t="s">
        <v>18</v>
      </c>
      <c r="C15" s="65">
        <v>44933.980041596093</v>
      </c>
      <c r="D15" s="66">
        <v>0.34050000000000002</v>
      </c>
    </row>
    <row r="16" spans="1:36">
      <c r="A16" s="9" t="s">
        <v>861</v>
      </c>
      <c r="B16" s="58" t="s">
        <v>194</v>
      </c>
      <c r="C16" s="65">
        <v>0</v>
      </c>
      <c r="D16" s="66">
        <v>0</v>
      </c>
    </row>
    <row r="17" spans="1:4">
      <c r="A17" s="9" t="s">
        <v>862</v>
      </c>
      <c r="B17" s="58" t="s">
        <v>19</v>
      </c>
      <c r="C17" s="65">
        <v>6209.2121129999996</v>
      </c>
      <c r="D17" s="66">
        <v>4.7100000000000003E-2</v>
      </c>
    </row>
    <row r="18" spans="1:4">
      <c r="A18" s="9" t="s">
        <v>863</v>
      </c>
      <c r="B18" s="58" t="s">
        <v>20</v>
      </c>
      <c r="C18" s="65">
        <v>456.96</v>
      </c>
      <c r="D18" s="66">
        <v>3.5000000000000001E-3</v>
      </c>
    </row>
    <row r="19" spans="1:4">
      <c r="A19" s="9" t="s">
        <v>864</v>
      </c>
      <c r="B19" s="58" t="s">
        <v>21</v>
      </c>
      <c r="C19" s="65">
        <v>0</v>
      </c>
      <c r="D19" s="66">
        <v>0</v>
      </c>
    </row>
    <row r="20" spans="1:4">
      <c r="A20" s="9" t="s">
        <v>865</v>
      </c>
      <c r="B20" s="58" t="s">
        <v>22</v>
      </c>
      <c r="C20" s="65">
        <v>8033.1149743700971</v>
      </c>
      <c r="D20" s="66">
        <v>6.0900000000000003E-2</v>
      </c>
    </row>
    <row r="21" spans="1:4">
      <c r="A21" s="9" t="s">
        <v>866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867</v>
      </c>
      <c r="B23" s="58" t="s">
        <v>25</v>
      </c>
      <c r="C23" s="65">
        <v>0</v>
      </c>
      <c r="D23" s="66">
        <v>0</v>
      </c>
    </row>
    <row r="24" spans="1:4">
      <c r="A24" s="9" t="s">
        <v>868</v>
      </c>
      <c r="B24" s="58" t="s">
        <v>26</v>
      </c>
      <c r="C24" s="65">
        <v>0</v>
      </c>
      <c r="D24" s="66">
        <v>0</v>
      </c>
    </row>
    <row r="25" spans="1:4">
      <c r="A25" s="9" t="s">
        <v>869</v>
      </c>
      <c r="B25" s="58" t="s">
        <v>17</v>
      </c>
      <c r="C25" s="65">
        <v>0</v>
      </c>
      <c r="D25" s="66">
        <v>0</v>
      </c>
    </row>
    <row r="26" spans="1:4">
      <c r="A26" s="9" t="s">
        <v>870</v>
      </c>
      <c r="B26" s="58" t="s">
        <v>27</v>
      </c>
      <c r="C26" s="65">
        <v>0</v>
      </c>
      <c r="D26" s="66">
        <v>0</v>
      </c>
    </row>
    <row r="27" spans="1:4">
      <c r="A27" s="9" t="s">
        <v>871</v>
      </c>
      <c r="B27" s="58" t="s">
        <v>28</v>
      </c>
      <c r="C27" s="65">
        <v>0</v>
      </c>
      <c r="D27" s="66">
        <v>0</v>
      </c>
    </row>
    <row r="28" spans="1:4">
      <c r="A28" s="9" t="s">
        <v>872</v>
      </c>
      <c r="B28" s="58" t="s">
        <v>29</v>
      </c>
      <c r="C28" s="65">
        <v>580.23422619600001</v>
      </c>
      <c r="D28" s="66">
        <v>4.4000000000000003E-3</v>
      </c>
    </row>
    <row r="29" spans="1:4">
      <c r="A29" s="9" t="s">
        <v>873</v>
      </c>
      <c r="B29" s="58" t="s">
        <v>30</v>
      </c>
      <c r="C29" s="65">
        <v>0</v>
      </c>
      <c r="D29" s="66">
        <v>0</v>
      </c>
    </row>
    <row r="30" spans="1:4">
      <c r="A30" s="9" t="s">
        <v>874</v>
      </c>
      <c r="B30" s="58" t="s">
        <v>31</v>
      </c>
      <c r="C30" s="65">
        <v>0</v>
      </c>
      <c r="D30" s="66">
        <v>0</v>
      </c>
    </row>
    <row r="31" spans="1:4">
      <c r="A31" s="9" t="s">
        <v>875</v>
      </c>
      <c r="B31" s="58" t="s">
        <v>32</v>
      </c>
      <c r="C31" s="65">
        <v>0</v>
      </c>
      <c r="D31" s="66">
        <v>0</v>
      </c>
    </row>
    <row r="32" spans="1:4">
      <c r="A32" s="9" t="s">
        <v>876</v>
      </c>
      <c r="B32" s="57" t="s">
        <v>33</v>
      </c>
      <c r="C32" s="65">
        <v>0</v>
      </c>
      <c r="D32" s="66">
        <v>0</v>
      </c>
    </row>
    <row r="33" spans="1:4">
      <c r="A33" s="9" t="s">
        <v>877</v>
      </c>
      <c r="B33" s="57" t="s">
        <v>34</v>
      </c>
      <c r="C33" s="65">
        <v>0</v>
      </c>
      <c r="D33" s="66">
        <v>0</v>
      </c>
    </row>
    <row r="34" spans="1:4">
      <c r="A34" s="9" t="s">
        <v>878</v>
      </c>
      <c r="B34" s="57" t="s">
        <v>35</v>
      </c>
      <c r="C34" s="65">
        <v>0</v>
      </c>
      <c r="D34" s="66">
        <v>0</v>
      </c>
    </row>
    <row r="35" spans="1:4">
      <c r="A35" s="9" t="s">
        <v>879</v>
      </c>
      <c r="B35" s="57" t="s">
        <v>36</v>
      </c>
      <c r="C35" s="65">
        <v>0</v>
      </c>
      <c r="D35" s="66">
        <v>0</v>
      </c>
    </row>
    <row r="36" spans="1:4">
      <c r="A36" s="9" t="s">
        <v>880</v>
      </c>
      <c r="B36" s="57" t="s">
        <v>37</v>
      </c>
      <c r="C36" s="65">
        <v>0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881</v>
      </c>
      <c r="B38" s="60" t="s">
        <v>39</v>
      </c>
      <c r="C38" s="65">
        <v>0</v>
      </c>
      <c r="D38" s="66">
        <v>0</v>
      </c>
    </row>
    <row r="39" spans="1:4">
      <c r="A39" s="9" t="s">
        <v>882</v>
      </c>
      <c r="B39" s="60" t="s">
        <v>40</v>
      </c>
      <c r="C39" s="65">
        <v>0</v>
      </c>
      <c r="D39" s="66">
        <v>0</v>
      </c>
    </row>
    <row r="40" spans="1:4">
      <c r="A40" s="9" t="s">
        <v>883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131627.26671365616</v>
      </c>
      <c r="D41" s="66">
        <v>1</v>
      </c>
    </row>
    <row r="42" spans="1:4">
      <c r="A42" s="9" t="s">
        <v>884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82" t="s">
        <v>44</v>
      </c>
      <c r="D44" s="81" t="s">
        <v>45</v>
      </c>
    </row>
    <row r="45" spans="1:4">
      <c r="C45" s="12" t="s">
        <v>9</v>
      </c>
      <c r="D45" s="12" t="s">
        <v>10</v>
      </c>
    </row>
    <row r="46" spans="1:4">
      <c r="C46" t="s">
        <v>199</v>
      </c>
      <c r="D46">
        <v>0.54069999999999996</v>
      </c>
    </row>
    <row r="47" spans="1:4">
      <c r="C47" t="s">
        <v>109</v>
      </c>
      <c r="D47">
        <v>4.0258000000000003</v>
      </c>
    </row>
    <row r="48" spans="1:4">
      <c r="C48" t="s">
        <v>200</v>
      </c>
      <c r="D48">
        <v>2.5131000000000001</v>
      </c>
    </row>
    <row r="49" spans="3:4">
      <c r="C49" t="s">
        <v>105</v>
      </c>
      <c r="D49">
        <v>3.4409999999999998</v>
      </c>
    </row>
    <row r="50" spans="3:4">
      <c r="C50" t="s">
        <v>112</v>
      </c>
      <c r="D50">
        <v>4.4108000000000001</v>
      </c>
    </row>
    <row r="51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55"/>
  <sheetViews>
    <sheetView rightToLeft="1" workbookViewId="0">
      <selection activeCell="A7" sqref="A7"/>
    </sheetView>
  </sheetViews>
  <sheetFormatPr defaultColWidth="9.140625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customWidth="1"/>
    <col min="13" max="13" width="6.7109375" style="14" customWidth="1"/>
    <col min="14" max="14" width="7.7109375" style="14" customWidth="1"/>
    <col min="15" max="15" width="7.140625" style="14" customWidth="1"/>
    <col min="16" max="16" width="6" style="14" customWidth="1"/>
    <col min="17" max="17" width="7.85546875" style="14" customWidth="1"/>
    <col min="18" max="18" width="8.140625" style="14" customWidth="1"/>
    <col min="19" max="19" width="6.28515625" style="14" customWidth="1"/>
    <col min="20" max="20" width="8" style="14" customWidth="1"/>
    <col min="21" max="21" width="8.7109375" style="14" customWidth="1"/>
    <col min="22" max="22" width="10" style="14" customWidth="1"/>
    <col min="23" max="23" width="9.5703125" style="14" customWidth="1"/>
    <col min="24" max="24" width="6.140625" style="14" customWidth="1"/>
    <col min="25" max="26" width="5.7109375" style="14" customWidth="1"/>
    <col min="27" max="27" width="6.85546875" style="14" customWidth="1"/>
    <col min="28" max="28" width="6.42578125" style="14" customWidth="1"/>
    <col min="29" max="29" width="6.7109375" style="14" customWidth="1"/>
    <col min="30" max="30" width="7.28515625" style="14" customWidth="1"/>
    <col min="31" max="42" width="5.7109375" style="14" customWidth="1"/>
    <col min="43" max="16384" width="9.140625" style="14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60" ht="26.25" customHeight="1">
      <c r="A6" s="100" t="s">
        <v>97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201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777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223</v>
      </c>
      <c r="B13" t="s">
        <v>223</v>
      </c>
      <c r="C13" s="14"/>
      <c r="D13" t="s">
        <v>223</v>
      </c>
      <c r="E13" t="s">
        <v>223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778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223</v>
      </c>
      <c r="B15" t="s">
        <v>223</v>
      </c>
      <c r="C15" s="14"/>
      <c r="D15" t="s">
        <v>223</v>
      </c>
      <c r="E15" t="s">
        <v>223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779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223</v>
      </c>
      <c r="B17" t="s">
        <v>223</v>
      </c>
      <c r="C17" s="14"/>
      <c r="D17" t="s">
        <v>223</v>
      </c>
      <c r="E17" t="s">
        <v>223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443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223</v>
      </c>
      <c r="B19" t="s">
        <v>223</v>
      </c>
      <c r="C19" s="14"/>
      <c r="D19" t="s">
        <v>223</v>
      </c>
      <c r="E19" t="s">
        <v>223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228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777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223</v>
      </c>
      <c r="B22" t="s">
        <v>223</v>
      </c>
      <c r="C22" s="14"/>
      <c r="D22" t="s">
        <v>223</v>
      </c>
      <c r="E22" t="s">
        <v>223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780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223</v>
      </c>
      <c r="B24" t="s">
        <v>223</v>
      </c>
      <c r="C24" s="14"/>
      <c r="D24" t="s">
        <v>223</v>
      </c>
      <c r="E24" t="s">
        <v>223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779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223</v>
      </c>
      <c r="B26" t="s">
        <v>223</v>
      </c>
      <c r="C26" s="14"/>
      <c r="D26" t="s">
        <v>223</v>
      </c>
      <c r="E26" t="s">
        <v>223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781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223</v>
      </c>
      <c r="B28" t="s">
        <v>223</v>
      </c>
      <c r="C28" s="14"/>
      <c r="D28" t="s">
        <v>223</v>
      </c>
      <c r="E28" t="s">
        <v>223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443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223</v>
      </c>
      <c r="B30" t="s">
        <v>223</v>
      </c>
      <c r="C30" s="14"/>
      <c r="D30" t="s">
        <v>223</v>
      </c>
      <c r="E30" t="s">
        <v>223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6" t="s">
        <v>230</v>
      </c>
      <c r="B31" s="14"/>
      <c r="C31" s="14"/>
      <c r="D31" s="14"/>
    </row>
    <row r="32" spans="1:11">
      <c r="A32" s="86" t="s">
        <v>271</v>
      </c>
      <c r="B32" s="14"/>
      <c r="C32" s="14"/>
      <c r="D32" s="14"/>
    </row>
    <row r="33" spans="1:4">
      <c r="A33" s="86" t="s">
        <v>272</v>
      </c>
      <c r="B33" s="14"/>
      <c r="C33" s="14"/>
      <c r="D33" s="14"/>
    </row>
    <row r="34" spans="1:4">
      <c r="A34" s="86" t="s">
        <v>273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2"/>
      <c r="BB5" s="14" t="s">
        <v>99</v>
      </c>
      <c r="BD5" s="14" t="s">
        <v>100</v>
      </c>
      <c r="BF5" s="16" t="s">
        <v>101</v>
      </c>
    </row>
    <row r="6" spans="1:58" ht="26.25" customHeight="1">
      <c r="A6" s="100" t="s">
        <v>102</v>
      </c>
      <c r="B6" s="101"/>
      <c r="C6" s="101"/>
      <c r="D6" s="101"/>
      <c r="E6" s="101"/>
      <c r="F6" s="101"/>
      <c r="G6" s="101"/>
      <c r="H6" s="101"/>
      <c r="I6" s="101"/>
      <c r="J6" s="102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2294281.58</v>
      </c>
      <c r="G10" s="22"/>
      <c r="H10" s="63">
        <v>8033.1149743700971</v>
      </c>
      <c r="I10" s="64">
        <v>1</v>
      </c>
      <c r="J10" s="64">
        <v>6.0900000000000003E-2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201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223</v>
      </c>
      <c r="B12" t="s">
        <v>223</v>
      </c>
      <c r="C12" s="16"/>
      <c r="D12" t="s">
        <v>223</v>
      </c>
      <c r="E12" t="s">
        <v>223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228</v>
      </c>
      <c r="B13" s="16"/>
      <c r="C13" s="16"/>
      <c r="D13" s="16"/>
      <c r="E13" s="16"/>
      <c r="F13" s="69">
        <v>2294281.58</v>
      </c>
      <c r="G13" s="16"/>
      <c r="H13" s="69">
        <v>8033.1149743700971</v>
      </c>
      <c r="I13" s="68">
        <v>1</v>
      </c>
      <c r="J13" s="68">
        <v>6.0900000000000003E-2</v>
      </c>
      <c r="BD13" s="14" t="s">
        <v>125</v>
      </c>
    </row>
    <row r="14" spans="1:58">
      <c r="A14" t="s">
        <v>782</v>
      </c>
      <c r="B14" t="s">
        <v>783</v>
      </c>
      <c r="C14" t="s">
        <v>122</v>
      </c>
      <c r="D14" t="s">
        <v>698</v>
      </c>
      <c r="E14" t="s">
        <v>109</v>
      </c>
      <c r="F14" s="65">
        <v>36</v>
      </c>
      <c r="G14" s="65">
        <v>1.2779</v>
      </c>
      <c r="H14" s="65">
        <v>1.8520451351999999E-3</v>
      </c>
      <c r="I14" s="66">
        <v>0</v>
      </c>
      <c r="J14" s="66">
        <v>0</v>
      </c>
      <c r="BD14" s="14" t="s">
        <v>126</v>
      </c>
    </row>
    <row r="15" spans="1:58">
      <c r="A15" t="s">
        <v>784</v>
      </c>
      <c r="B15" t="s">
        <v>785</v>
      </c>
      <c r="C15" t="s">
        <v>122</v>
      </c>
      <c r="D15" t="s">
        <v>698</v>
      </c>
      <c r="E15" t="s">
        <v>105</v>
      </c>
      <c r="F15" s="65">
        <v>20</v>
      </c>
      <c r="G15" s="65">
        <v>2.7664000000000001E-2</v>
      </c>
      <c r="H15" s="65">
        <v>5.5327999999999998E-6</v>
      </c>
      <c r="I15" s="66">
        <v>0</v>
      </c>
      <c r="J15" s="66">
        <v>0</v>
      </c>
      <c r="BD15" s="14" t="s">
        <v>127</v>
      </c>
    </row>
    <row r="16" spans="1:58">
      <c r="A16" t="s">
        <v>786</v>
      </c>
      <c r="B16" t="s">
        <v>787</v>
      </c>
      <c r="C16" t="s">
        <v>721</v>
      </c>
      <c r="D16" t="s">
        <v>698</v>
      </c>
      <c r="E16" t="s">
        <v>109</v>
      </c>
      <c r="F16" s="65">
        <v>-81527.67</v>
      </c>
      <c r="G16" s="65">
        <v>100</v>
      </c>
      <c r="H16" s="65">
        <v>-328.214093886</v>
      </c>
      <c r="I16" s="66">
        <v>-4.0899999999999999E-2</v>
      </c>
      <c r="J16" s="66">
        <v>-2.5000000000000001E-3</v>
      </c>
      <c r="BD16" s="14" t="s">
        <v>128</v>
      </c>
    </row>
    <row r="17" spans="1:56">
      <c r="A17" t="s">
        <v>788</v>
      </c>
      <c r="B17" t="s">
        <v>789</v>
      </c>
      <c r="C17" t="s">
        <v>122</v>
      </c>
      <c r="D17" t="s">
        <v>698</v>
      </c>
      <c r="E17" t="s">
        <v>105</v>
      </c>
      <c r="F17" s="65">
        <v>-38215.949999999997</v>
      </c>
      <c r="G17" s="65">
        <v>100</v>
      </c>
      <c r="H17" s="65">
        <v>-131.50108395000001</v>
      </c>
      <c r="I17" s="66">
        <v>-1.6400000000000001E-2</v>
      </c>
      <c r="J17" s="66">
        <v>-1E-3</v>
      </c>
      <c r="BD17" s="14" t="s">
        <v>129</v>
      </c>
    </row>
    <row r="18" spans="1:56">
      <c r="A18" t="s">
        <v>790</v>
      </c>
      <c r="B18" t="s">
        <v>791</v>
      </c>
      <c r="C18" t="s">
        <v>122</v>
      </c>
      <c r="D18" t="s">
        <v>698</v>
      </c>
      <c r="E18" t="s">
        <v>109</v>
      </c>
      <c r="F18" s="65">
        <v>1</v>
      </c>
      <c r="G18" s="65">
        <v>2.6974999999999998</v>
      </c>
      <c r="H18" s="65">
        <v>1.0859595500000001E-4</v>
      </c>
      <c r="I18" s="66">
        <v>0</v>
      </c>
      <c r="J18" s="66">
        <v>0</v>
      </c>
      <c r="BD18" s="14" t="s">
        <v>130</v>
      </c>
    </row>
    <row r="19" spans="1:56">
      <c r="A19" t="s">
        <v>792</v>
      </c>
      <c r="B19" t="s">
        <v>793</v>
      </c>
      <c r="C19" t="s">
        <v>721</v>
      </c>
      <c r="D19" t="s">
        <v>698</v>
      </c>
      <c r="E19" t="s">
        <v>109</v>
      </c>
      <c r="F19" s="65">
        <v>319165.52</v>
      </c>
      <c r="G19" s="65">
        <v>100</v>
      </c>
      <c r="H19" s="65">
        <v>1284.8965504160001</v>
      </c>
      <c r="I19" s="66">
        <v>0.15989999999999999</v>
      </c>
      <c r="J19" s="66">
        <v>9.7000000000000003E-3</v>
      </c>
      <c r="BD19" s="14" t="s">
        <v>131</v>
      </c>
    </row>
    <row r="20" spans="1:56">
      <c r="A20" t="s">
        <v>794</v>
      </c>
      <c r="B20" t="s">
        <v>795</v>
      </c>
      <c r="C20" t="s">
        <v>688</v>
      </c>
      <c r="D20" t="s">
        <v>698</v>
      </c>
      <c r="E20" t="s">
        <v>105</v>
      </c>
      <c r="F20" s="65">
        <v>12</v>
      </c>
      <c r="G20" s="65">
        <v>1.140725</v>
      </c>
      <c r="H20" s="65">
        <v>4.71028167E-4</v>
      </c>
      <c r="I20" s="66">
        <v>0</v>
      </c>
      <c r="J20" s="66">
        <v>0</v>
      </c>
      <c r="BD20" s="14" t="s">
        <v>122</v>
      </c>
    </row>
    <row r="21" spans="1:56">
      <c r="A21" t="s">
        <v>796</v>
      </c>
      <c r="B21" t="s">
        <v>797</v>
      </c>
      <c r="C21" t="s">
        <v>122</v>
      </c>
      <c r="D21" t="s">
        <v>698</v>
      </c>
      <c r="E21" t="s">
        <v>105</v>
      </c>
      <c r="F21" s="65">
        <v>2</v>
      </c>
      <c r="G21" s="65">
        <v>0.15043999999999999</v>
      </c>
      <c r="H21" s="65">
        <v>1.0353280799999999E-5</v>
      </c>
      <c r="I21" s="66">
        <v>0</v>
      </c>
      <c r="J21" s="66">
        <v>0</v>
      </c>
    </row>
    <row r="22" spans="1:56">
      <c r="A22" t="s">
        <v>798</v>
      </c>
      <c r="B22" t="s">
        <v>799</v>
      </c>
      <c r="C22" t="s">
        <v>122</v>
      </c>
      <c r="D22" t="s">
        <v>698</v>
      </c>
      <c r="E22" t="s">
        <v>105</v>
      </c>
      <c r="F22" s="65">
        <v>63</v>
      </c>
      <c r="G22" s="65">
        <v>0.3352</v>
      </c>
      <c r="H22" s="65">
        <v>7.2665661600000004E-4</v>
      </c>
      <c r="I22" s="66">
        <v>0</v>
      </c>
      <c r="J22" s="66">
        <v>0</v>
      </c>
    </row>
    <row r="23" spans="1:56">
      <c r="A23" t="s">
        <v>800</v>
      </c>
      <c r="B23" t="s">
        <v>801</v>
      </c>
      <c r="C23" t="s">
        <v>122</v>
      </c>
      <c r="D23" t="s">
        <v>698</v>
      </c>
      <c r="E23" t="s">
        <v>109</v>
      </c>
      <c r="F23" s="65">
        <v>6</v>
      </c>
      <c r="G23" s="65">
        <v>3.601E-2</v>
      </c>
      <c r="H23" s="65">
        <v>8.69814348E-6</v>
      </c>
      <c r="I23" s="66">
        <v>0</v>
      </c>
      <c r="J23" s="66">
        <v>0</v>
      </c>
    </row>
    <row r="24" spans="1:56">
      <c r="A24" t="s">
        <v>802</v>
      </c>
      <c r="B24" t="s">
        <v>803</v>
      </c>
      <c r="C24" t="s">
        <v>122</v>
      </c>
      <c r="D24" t="s">
        <v>698</v>
      </c>
      <c r="E24" t="s">
        <v>105</v>
      </c>
      <c r="F24" s="65">
        <v>2094719.68</v>
      </c>
      <c r="G24" s="65">
        <v>100</v>
      </c>
      <c r="H24" s="65">
        <v>7207.9304188799997</v>
      </c>
      <c r="I24" s="66">
        <v>0.89729999999999999</v>
      </c>
      <c r="J24" s="66">
        <v>5.4600000000000003E-2</v>
      </c>
    </row>
    <row r="25" spans="1:56">
      <c r="A25" s="86" t="s">
        <v>230</v>
      </c>
      <c r="B25" s="16"/>
      <c r="C25" s="16"/>
      <c r="D25" s="16"/>
      <c r="E25" s="16"/>
      <c r="F25" s="16"/>
      <c r="G25" s="16"/>
    </row>
    <row r="26" spans="1:56">
      <c r="A26" s="86" t="s">
        <v>271</v>
      </c>
      <c r="B26" s="16"/>
      <c r="C26" s="16"/>
      <c r="D26" s="16"/>
      <c r="E26" s="16"/>
      <c r="F26" s="16"/>
      <c r="G26" s="16"/>
    </row>
    <row r="27" spans="1:56">
      <c r="A27" s="86" t="s">
        <v>272</v>
      </c>
      <c r="B27" s="16"/>
      <c r="C27" s="16"/>
      <c r="D27" s="16"/>
      <c r="E27" s="16"/>
      <c r="F27" s="16"/>
      <c r="G27" s="16"/>
    </row>
    <row r="28" spans="1:56">
      <c r="A28" s="86" t="s">
        <v>273</v>
      </c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80" ht="26.25" customHeight="1">
      <c r="A6" s="100" t="s">
        <v>132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201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804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223</v>
      </c>
      <c r="B13" t="s">
        <v>223</v>
      </c>
      <c r="D13" t="s">
        <v>223</v>
      </c>
      <c r="G13" s="65">
        <v>0</v>
      </c>
      <c r="H13" t="s">
        <v>223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805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223</v>
      </c>
      <c r="B15" t="s">
        <v>223</v>
      </c>
      <c r="D15" t="s">
        <v>223</v>
      </c>
      <c r="G15" s="65">
        <v>0</v>
      </c>
      <c r="H15" t="s">
        <v>223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806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807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223</v>
      </c>
      <c r="B18" t="s">
        <v>223</v>
      </c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808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223</v>
      </c>
      <c r="B20" t="s">
        <v>223</v>
      </c>
      <c r="D20" t="s">
        <v>223</v>
      </c>
      <c r="G20" s="65">
        <v>0</v>
      </c>
      <c r="H20" t="s">
        <v>223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809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223</v>
      </c>
      <c r="B22" t="s">
        <v>223</v>
      </c>
      <c r="D22" t="s">
        <v>223</v>
      </c>
      <c r="G22" s="65">
        <v>0</v>
      </c>
      <c r="H22" t="s">
        <v>223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810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223</v>
      </c>
      <c r="B24" t="s">
        <v>223</v>
      </c>
      <c r="D24" t="s">
        <v>223</v>
      </c>
      <c r="G24" s="65">
        <v>0</v>
      </c>
      <c r="H24" t="s">
        <v>223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228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804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223</v>
      </c>
      <c r="B27" t="s">
        <v>223</v>
      </c>
      <c r="D27" t="s">
        <v>223</v>
      </c>
      <c r="G27" s="65">
        <v>0</v>
      </c>
      <c r="H27" t="s">
        <v>223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805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223</v>
      </c>
      <c r="B29" t="s">
        <v>223</v>
      </c>
      <c r="D29" t="s">
        <v>223</v>
      </c>
      <c r="G29" s="65">
        <v>0</v>
      </c>
      <c r="H29" t="s">
        <v>223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806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807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223</v>
      </c>
      <c r="B32" t="s">
        <v>223</v>
      </c>
      <c r="D32" t="s">
        <v>223</v>
      </c>
      <c r="G32" s="65">
        <v>0</v>
      </c>
      <c r="H32" t="s">
        <v>223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808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223</v>
      </c>
      <c r="B34" t="s">
        <v>223</v>
      </c>
      <c r="D34" t="s">
        <v>223</v>
      </c>
      <c r="G34" s="65">
        <v>0</v>
      </c>
      <c r="H34" t="s">
        <v>223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809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223</v>
      </c>
      <c r="B36" t="s">
        <v>223</v>
      </c>
      <c r="D36" t="s">
        <v>223</v>
      </c>
      <c r="G36" s="65">
        <v>0</v>
      </c>
      <c r="H36" t="s">
        <v>223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810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223</v>
      </c>
      <c r="B38" t="s">
        <v>223</v>
      </c>
      <c r="D38" t="s">
        <v>223</v>
      </c>
      <c r="G38" s="65">
        <v>0</v>
      </c>
      <c r="H38" t="s">
        <v>223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6" t="s">
        <v>230</v>
      </c>
    </row>
    <row r="40" spans="1:16">
      <c r="A40" s="86" t="s">
        <v>271</v>
      </c>
    </row>
    <row r="41" spans="1:16">
      <c r="A41" s="86" t="s">
        <v>272</v>
      </c>
    </row>
    <row r="42" spans="1:16">
      <c r="A42" s="86" t="s">
        <v>273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71" ht="26.25" customHeight="1">
      <c r="A6" s="100" t="s">
        <v>68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201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811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223</v>
      </c>
      <c r="B13" t="s">
        <v>223</v>
      </c>
      <c r="C13" t="s">
        <v>223</v>
      </c>
      <c r="F13" s="65">
        <v>0</v>
      </c>
      <c r="G13" t="s">
        <v>223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812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223</v>
      </c>
      <c r="B15" t="s">
        <v>223</v>
      </c>
      <c r="C15" t="s">
        <v>223</v>
      </c>
      <c r="F15" s="65">
        <v>0</v>
      </c>
      <c r="G15" t="s">
        <v>223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813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223</v>
      </c>
      <c r="B17" t="s">
        <v>223</v>
      </c>
      <c r="C17" t="s">
        <v>223</v>
      </c>
      <c r="F17" s="65">
        <v>0</v>
      </c>
      <c r="G17" t="s">
        <v>223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814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223</v>
      </c>
      <c r="B19" t="s">
        <v>223</v>
      </c>
      <c r="C19" t="s">
        <v>223</v>
      </c>
      <c r="F19" s="65">
        <v>0</v>
      </c>
      <c r="G19" t="s">
        <v>223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443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223</v>
      </c>
      <c r="B21" t="s">
        <v>223</v>
      </c>
      <c r="C21" t="s">
        <v>223</v>
      </c>
      <c r="F21" s="65">
        <v>0</v>
      </c>
      <c r="G21" t="s">
        <v>223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228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265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223</v>
      </c>
      <c r="B24" t="s">
        <v>223</v>
      </c>
      <c r="C24" t="s">
        <v>223</v>
      </c>
      <c r="F24" s="65">
        <v>0</v>
      </c>
      <c r="G24" t="s">
        <v>223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815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223</v>
      </c>
      <c r="B26" t="s">
        <v>223</v>
      </c>
      <c r="C26" t="s">
        <v>223</v>
      </c>
      <c r="F26" s="65">
        <v>0</v>
      </c>
      <c r="G26" t="s">
        <v>223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6" t="s">
        <v>271</v>
      </c>
    </row>
    <row r="28" spans="1:15">
      <c r="A28" s="86" t="s">
        <v>272</v>
      </c>
    </row>
    <row r="29" spans="1:15">
      <c r="A29" s="86" t="s">
        <v>273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/>
    </row>
    <row r="6" spans="1:64" ht="26.25" customHeight="1">
      <c r="A6" s="100" t="s">
        <v>81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3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201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816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I13" s="65">
        <v>0</v>
      </c>
      <c r="J13" t="s">
        <v>223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817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I15" s="65">
        <v>0</v>
      </c>
      <c r="J15" t="s">
        <v>223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276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223</v>
      </c>
      <c r="B17" t="s">
        <v>223</v>
      </c>
      <c r="C17" s="14"/>
      <c r="D17" s="14"/>
      <c r="E17" t="s">
        <v>223</v>
      </c>
      <c r="F17" t="s">
        <v>223</v>
      </c>
      <c r="I17" s="65">
        <v>0</v>
      </c>
      <c r="J17" t="s">
        <v>223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443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223</v>
      </c>
      <c r="B19" t="s">
        <v>223</v>
      </c>
      <c r="C19" s="14"/>
      <c r="D19" s="14"/>
      <c r="E19" t="s">
        <v>223</v>
      </c>
      <c r="F19" t="s">
        <v>223</v>
      </c>
      <c r="I19" s="65">
        <v>0</v>
      </c>
      <c r="J19" t="s">
        <v>223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228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818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223</v>
      </c>
      <c r="B22" t="s">
        <v>223</v>
      </c>
      <c r="C22" s="14"/>
      <c r="D22" s="14"/>
      <c r="E22" t="s">
        <v>223</v>
      </c>
      <c r="F22" t="s">
        <v>223</v>
      </c>
      <c r="I22" s="65">
        <v>0</v>
      </c>
      <c r="J22" t="s">
        <v>223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819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223</v>
      </c>
      <c r="B24" t="s">
        <v>223</v>
      </c>
      <c r="C24" s="14"/>
      <c r="D24" s="14"/>
      <c r="E24" t="s">
        <v>223</v>
      </c>
      <c r="F24" t="s">
        <v>223</v>
      </c>
      <c r="I24" s="65">
        <v>0</v>
      </c>
      <c r="J24" t="s">
        <v>223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6" t="s">
        <v>230</v>
      </c>
      <c r="C25" s="14"/>
      <c r="D25" s="14"/>
      <c r="E25" s="14"/>
    </row>
    <row r="26" spans="1:18">
      <c r="A26" s="86" t="s">
        <v>271</v>
      </c>
      <c r="C26" s="14"/>
      <c r="D26" s="14"/>
      <c r="E26" s="14"/>
    </row>
    <row r="27" spans="1:18">
      <c r="A27" s="86" t="s">
        <v>272</v>
      </c>
      <c r="C27" s="14"/>
      <c r="D27" s="14"/>
      <c r="E27" s="14"/>
    </row>
    <row r="28" spans="1:18">
      <c r="A28" s="86" t="s">
        <v>273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/>
    </row>
    <row r="6" spans="1:80" ht="26.25" customHeight="1">
      <c r="A6" s="100" t="s">
        <v>88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3" t="s">
        <v>54</v>
      </c>
      <c r="M7" s="103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Y10" s="14"/>
      <c r="CB10" s="14"/>
    </row>
    <row r="11" spans="1:80">
      <c r="A11" s="67" t="s">
        <v>201</v>
      </c>
      <c r="B11" s="14"/>
      <c r="C11" s="14"/>
      <c r="D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80">
      <c r="A12" s="67" t="s">
        <v>816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I13" s="65">
        <v>0</v>
      </c>
      <c r="J13" t="s">
        <v>223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817</v>
      </c>
      <c r="B14" s="14"/>
      <c r="C14" s="14"/>
      <c r="D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80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I15" s="65">
        <v>0</v>
      </c>
      <c r="J15" t="s">
        <v>223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80">
      <c r="A16" s="67" t="s">
        <v>276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223</v>
      </c>
      <c r="B17" t="s">
        <v>223</v>
      </c>
      <c r="C17" s="14"/>
      <c r="D17" s="14"/>
      <c r="E17" t="s">
        <v>223</v>
      </c>
      <c r="F17" t="s">
        <v>223</v>
      </c>
      <c r="I17" s="65">
        <v>0</v>
      </c>
      <c r="J17" t="s">
        <v>223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443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223</v>
      </c>
      <c r="B19" t="s">
        <v>223</v>
      </c>
      <c r="C19" s="14"/>
      <c r="D19" s="14"/>
      <c r="E19" t="s">
        <v>223</v>
      </c>
      <c r="F19" t="s">
        <v>223</v>
      </c>
      <c r="I19" s="65">
        <v>0</v>
      </c>
      <c r="J19" t="s">
        <v>223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228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277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223</v>
      </c>
      <c r="B22" t="s">
        <v>223</v>
      </c>
      <c r="C22" s="14"/>
      <c r="D22" s="14"/>
      <c r="E22" t="s">
        <v>223</v>
      </c>
      <c r="F22" t="s">
        <v>223</v>
      </c>
      <c r="I22" s="65">
        <v>0</v>
      </c>
      <c r="J22" t="s">
        <v>223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278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223</v>
      </c>
      <c r="B24" t="s">
        <v>223</v>
      </c>
      <c r="C24" s="14"/>
      <c r="D24" s="14"/>
      <c r="E24" t="s">
        <v>223</v>
      </c>
      <c r="F24" t="s">
        <v>223</v>
      </c>
      <c r="I24" s="65">
        <v>0</v>
      </c>
      <c r="J24" t="s">
        <v>223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6" t="s">
        <v>230</v>
      </c>
      <c r="B25" s="14"/>
      <c r="C25" s="14"/>
      <c r="D25" s="14"/>
    </row>
    <row r="26" spans="1:18">
      <c r="A26" s="86" t="s">
        <v>271</v>
      </c>
      <c r="B26" s="14"/>
      <c r="C26" s="14"/>
      <c r="D26" s="14"/>
    </row>
    <row r="27" spans="1:18">
      <c r="A27" s="86" t="s">
        <v>272</v>
      </c>
      <c r="B27" s="14"/>
      <c r="C27" s="14"/>
      <c r="D27" s="14"/>
    </row>
    <row r="28" spans="1:18">
      <c r="A28" s="86" t="s">
        <v>273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1:97" ht="26.25" customHeight="1">
      <c r="A6" s="100" t="s">
        <v>90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201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223</v>
      </c>
      <c r="B12" t="s">
        <v>223</v>
      </c>
      <c r="C12" s="14"/>
      <c r="D12" s="14"/>
      <c r="E12" t="s">
        <v>223</v>
      </c>
      <c r="F12" t="s">
        <v>223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228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277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278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223</v>
      </c>
      <c r="B17" t="s">
        <v>223</v>
      </c>
      <c r="C17" s="14"/>
      <c r="D17" s="14"/>
      <c r="E17" t="s">
        <v>223</v>
      </c>
      <c r="F17" t="s">
        <v>223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6" t="s">
        <v>230</v>
      </c>
      <c r="B18" s="14"/>
      <c r="C18" s="14"/>
      <c r="D18" s="14"/>
    </row>
    <row r="19" spans="1:12">
      <c r="A19" s="86" t="s">
        <v>271</v>
      </c>
      <c r="B19" s="14"/>
      <c r="C19" s="14"/>
      <c r="D19" s="14"/>
    </row>
    <row r="20" spans="1:12">
      <c r="A20" s="86" t="s">
        <v>272</v>
      </c>
      <c r="B20" s="14"/>
      <c r="C20" s="14"/>
      <c r="D20" s="14"/>
    </row>
    <row r="21" spans="1:12">
      <c r="A21" s="86" t="s">
        <v>273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K11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4" ht="26.25" customHeight="1">
      <c r="A6" s="100" t="s">
        <v>138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201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820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223</v>
      </c>
      <c r="B13" t="s">
        <v>223</v>
      </c>
      <c r="C13" t="s">
        <v>223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821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223</v>
      </c>
      <c r="B15" t="s">
        <v>223</v>
      </c>
      <c r="C15" t="s">
        <v>223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822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223</v>
      </c>
      <c r="B17" t="s">
        <v>223</v>
      </c>
      <c r="C17" t="s">
        <v>223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823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223</v>
      </c>
      <c r="B19" t="s">
        <v>223</v>
      </c>
      <c r="C19" t="s">
        <v>223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228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824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223</v>
      </c>
      <c r="B22" t="s">
        <v>223</v>
      </c>
      <c r="C22" t="s">
        <v>223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825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223</v>
      </c>
      <c r="B24" t="s">
        <v>223</v>
      </c>
      <c r="C24" t="s">
        <v>223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826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223</v>
      </c>
      <c r="B26" t="s">
        <v>223</v>
      </c>
      <c r="C26" t="s">
        <v>223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827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223</v>
      </c>
      <c r="B28" t="s">
        <v>223</v>
      </c>
      <c r="C28" t="s">
        <v>223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6" t="s">
        <v>230</v>
      </c>
      <c r="B29" s="14"/>
    </row>
    <row r="30" spans="1:10">
      <c r="A30" s="86" t="s">
        <v>271</v>
      </c>
      <c r="B30" s="14"/>
    </row>
    <row r="31" spans="1:10">
      <c r="A31" s="86" t="s">
        <v>272</v>
      </c>
      <c r="B31" s="14"/>
    </row>
    <row r="32" spans="1:10">
      <c r="A32" s="86" t="s">
        <v>273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L2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9.14062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58" ht="26.25" customHeight="1">
      <c r="A6" s="100" t="s">
        <v>140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2621632</v>
      </c>
      <c r="G10" s="7"/>
      <c r="H10" s="63">
        <v>580.23422619600001</v>
      </c>
      <c r="I10" s="7"/>
      <c r="J10" s="64">
        <v>1</v>
      </c>
      <c r="K10" s="64">
        <v>4.4000000000000003E-3</v>
      </c>
      <c r="L10" s="14"/>
      <c r="M10" s="14"/>
      <c r="N10" s="14"/>
      <c r="O10" s="14"/>
      <c r="BF10" s="14"/>
    </row>
    <row r="11" spans="1:58">
      <c r="A11" s="67" t="s">
        <v>828</v>
      </c>
      <c r="B11" s="14"/>
      <c r="C11" s="14"/>
      <c r="F11" s="69">
        <v>2621632</v>
      </c>
      <c r="H11" s="69">
        <v>580.23422619600001</v>
      </c>
      <c r="J11" s="68">
        <v>1</v>
      </c>
      <c r="K11" s="68">
        <v>4.4000000000000003E-3</v>
      </c>
    </row>
    <row r="12" spans="1:58">
      <c r="A12" t="s">
        <v>706</v>
      </c>
      <c r="B12" t="s">
        <v>707</v>
      </c>
      <c r="C12" t="s">
        <v>705</v>
      </c>
      <c r="D12" t="s">
        <v>105</v>
      </c>
      <c r="E12" t="s">
        <v>384</v>
      </c>
      <c r="F12" s="65">
        <v>39000</v>
      </c>
      <c r="G12" s="65">
        <v>177.73</v>
      </c>
      <c r="H12" s="65">
        <v>238.5118827</v>
      </c>
      <c r="I12" s="66">
        <v>2.2168421052631581E-3</v>
      </c>
      <c r="J12" s="66">
        <v>0.41110000000000002</v>
      </c>
      <c r="K12" s="66">
        <v>1.8E-3</v>
      </c>
      <c r="M12" s="74"/>
      <c r="N12" s="75"/>
    </row>
    <row r="13" spans="1:58">
      <c r="A13" t="s">
        <v>829</v>
      </c>
      <c r="B13" s="76">
        <v>10807201</v>
      </c>
      <c r="C13" t="s">
        <v>609</v>
      </c>
      <c r="D13" t="s">
        <v>101</v>
      </c>
      <c r="E13" t="s">
        <v>830</v>
      </c>
      <c r="F13" s="65">
        <v>140000</v>
      </c>
      <c r="G13" s="65">
        <v>106.0638</v>
      </c>
      <c r="H13" s="65">
        <v>148.48931999999999</v>
      </c>
      <c r="I13" s="66">
        <v>3.1818181818181815E-2</v>
      </c>
      <c r="J13" s="66">
        <v>0.25590000000000002</v>
      </c>
      <c r="K13" s="66">
        <v>1.1000000000000001E-3</v>
      </c>
      <c r="M13" s="74"/>
      <c r="N13" s="75"/>
    </row>
    <row r="14" spans="1:58">
      <c r="A14" t="s">
        <v>831</v>
      </c>
      <c r="B14" s="76">
        <v>11043631</v>
      </c>
      <c r="C14" t="s">
        <v>493</v>
      </c>
      <c r="D14" t="s">
        <v>101</v>
      </c>
      <c r="E14" t="s">
        <v>426</v>
      </c>
      <c r="F14" s="65">
        <v>80000</v>
      </c>
      <c r="G14" s="65">
        <v>1.4194</v>
      </c>
      <c r="H14" s="65">
        <v>1.1355200000000001</v>
      </c>
      <c r="I14" s="66">
        <v>1.6E-2</v>
      </c>
      <c r="J14" s="66">
        <v>2E-3</v>
      </c>
      <c r="K14" s="66">
        <v>0</v>
      </c>
      <c r="M14" s="74"/>
      <c r="N14" s="75"/>
    </row>
    <row r="15" spans="1:58">
      <c r="A15" t="s">
        <v>832</v>
      </c>
      <c r="B15" s="76">
        <v>2490111</v>
      </c>
      <c r="C15" t="s">
        <v>493</v>
      </c>
      <c r="D15" t="s">
        <v>101</v>
      </c>
      <c r="E15" t="s">
        <v>833</v>
      </c>
      <c r="F15" s="65">
        <v>725000</v>
      </c>
      <c r="G15" s="65">
        <v>0.45240000000000002</v>
      </c>
      <c r="H15" s="65">
        <v>3.2799</v>
      </c>
      <c r="I15" s="66">
        <v>2.0842276422764223E-2</v>
      </c>
      <c r="J15" s="66">
        <v>5.7000000000000002E-3</v>
      </c>
      <c r="K15" s="66">
        <v>0</v>
      </c>
      <c r="M15" s="74"/>
      <c r="N15" s="75"/>
    </row>
    <row r="16" spans="1:58">
      <c r="A16" t="s">
        <v>834</v>
      </c>
      <c r="B16" s="76">
        <v>24901111</v>
      </c>
      <c r="C16" t="s">
        <v>493</v>
      </c>
      <c r="D16" t="s">
        <v>101</v>
      </c>
      <c r="E16" t="s">
        <v>833</v>
      </c>
      <c r="F16" s="65">
        <v>1450000</v>
      </c>
      <c r="G16" s="65">
        <v>0.74619999999999997</v>
      </c>
      <c r="H16" s="65">
        <v>10.819900000000001</v>
      </c>
      <c r="I16" s="66">
        <v>4.1684552845528453E-2</v>
      </c>
      <c r="J16" s="66">
        <v>1.8599999999999998E-2</v>
      </c>
      <c r="K16" s="66">
        <v>1E-4</v>
      </c>
      <c r="M16" s="74"/>
      <c r="N16" s="75"/>
    </row>
    <row r="17" spans="1:14">
      <c r="A17" t="s">
        <v>835</v>
      </c>
      <c r="B17" s="76">
        <v>1105907</v>
      </c>
      <c r="C17" t="s">
        <v>124</v>
      </c>
      <c r="D17" t="s">
        <v>101</v>
      </c>
      <c r="E17" t="s">
        <v>259</v>
      </c>
      <c r="F17" s="65">
        <v>3750</v>
      </c>
      <c r="G17" s="65">
        <v>351.35996799999998</v>
      </c>
      <c r="H17" s="65">
        <v>13.1759988</v>
      </c>
      <c r="I17" s="66">
        <v>3.7125000000000005E-3</v>
      </c>
      <c r="J17" s="66">
        <v>2.2700000000000001E-2</v>
      </c>
      <c r="K17" s="66">
        <v>1E-4</v>
      </c>
      <c r="M17" s="74"/>
      <c r="N17" s="75"/>
    </row>
    <row r="18" spans="1:14">
      <c r="A18" t="s">
        <v>836</v>
      </c>
      <c r="B18" s="76">
        <v>368019</v>
      </c>
      <c r="C18" t="s">
        <v>124</v>
      </c>
      <c r="D18" t="s">
        <v>101</v>
      </c>
      <c r="E18" t="s">
        <v>837</v>
      </c>
      <c r="F18" s="65">
        <v>2500</v>
      </c>
      <c r="G18" s="65">
        <v>5737.2690510000002</v>
      </c>
      <c r="H18" s="65">
        <v>143.43172627499999</v>
      </c>
      <c r="I18" s="66">
        <v>3.1875000000000002E-3</v>
      </c>
      <c r="J18" s="66">
        <v>0.2472</v>
      </c>
      <c r="K18" s="66">
        <v>1.1000000000000001E-3</v>
      </c>
      <c r="M18" s="74"/>
      <c r="N18" s="75"/>
    </row>
    <row r="19" spans="1:14">
      <c r="A19" t="s">
        <v>838</v>
      </c>
      <c r="B19" s="76">
        <v>10840031</v>
      </c>
      <c r="C19" t="s">
        <v>585</v>
      </c>
      <c r="D19" t="s">
        <v>101</v>
      </c>
      <c r="E19" t="s">
        <v>839</v>
      </c>
      <c r="F19" s="65">
        <v>43937</v>
      </c>
      <c r="G19" s="65">
        <v>30.162299999999998</v>
      </c>
      <c r="H19" s="65">
        <v>13.252409751</v>
      </c>
      <c r="I19" s="66">
        <v>6.3050155979648678E-2</v>
      </c>
      <c r="J19" s="66">
        <v>2.2800000000000001E-2</v>
      </c>
      <c r="K19" s="66">
        <v>1E-4</v>
      </c>
      <c r="M19" s="74"/>
      <c r="N19" s="75"/>
    </row>
    <row r="20" spans="1:14">
      <c r="A20" t="s">
        <v>840</v>
      </c>
      <c r="B20" s="76">
        <v>10805971</v>
      </c>
      <c r="C20" t="s">
        <v>131</v>
      </c>
      <c r="D20" t="s">
        <v>101</v>
      </c>
      <c r="E20" t="s">
        <v>377</v>
      </c>
      <c r="F20" s="65">
        <v>137445</v>
      </c>
      <c r="G20" s="65">
        <v>5.9206000000000003</v>
      </c>
      <c r="H20" s="65">
        <v>8.1375686700000003</v>
      </c>
      <c r="I20" s="66">
        <v>1.5658859784283514E-2</v>
      </c>
      <c r="J20" s="66">
        <v>1.4E-2</v>
      </c>
      <c r="K20" s="66">
        <v>1E-4</v>
      </c>
      <c r="M20" s="74"/>
      <c r="N20" s="75"/>
    </row>
    <row r="21" spans="1:14">
      <c r="A21" s="67" t="s">
        <v>776</v>
      </c>
      <c r="B21" s="14"/>
      <c r="C21" s="14"/>
      <c r="F21" s="69">
        <v>0</v>
      </c>
      <c r="H21" s="69">
        <v>0</v>
      </c>
      <c r="J21" s="68">
        <v>0</v>
      </c>
      <c r="K21" s="68">
        <v>0</v>
      </c>
    </row>
    <row r="22" spans="1:14">
      <c r="A22" t="s">
        <v>223</v>
      </c>
      <c r="B22" t="s">
        <v>223</v>
      </c>
      <c r="C22" t="s">
        <v>223</v>
      </c>
      <c r="D22" t="s">
        <v>223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4">
      <c r="A23" s="86" t="s">
        <v>230</v>
      </c>
      <c r="B23" s="14"/>
      <c r="C23" s="14"/>
    </row>
    <row r="24" spans="1:14">
      <c r="A24" s="86" t="s">
        <v>271</v>
      </c>
      <c r="B24" s="14"/>
      <c r="C24" s="14"/>
    </row>
    <row r="25" spans="1:14">
      <c r="A25" s="86" t="s">
        <v>272</v>
      </c>
      <c r="B25" s="14"/>
      <c r="C25" s="14"/>
    </row>
    <row r="26" spans="1:14">
      <c r="A26" s="86" t="s">
        <v>273</v>
      </c>
      <c r="B26" s="14"/>
      <c r="C26" s="14"/>
    </row>
    <row r="27" spans="1:14" hidden="1">
      <c r="B27" s="14"/>
      <c r="C27" s="14"/>
    </row>
    <row r="28" spans="1:14" hidden="1">
      <c r="B28" s="14"/>
      <c r="C28" s="14"/>
    </row>
    <row r="29" spans="1:14" hidden="1">
      <c r="B29" s="14"/>
      <c r="C29" s="14"/>
    </row>
    <row r="30" spans="1:14" hidden="1">
      <c r="B30" s="14"/>
      <c r="C30" s="14"/>
    </row>
    <row r="31" spans="1:14" hidden="1">
      <c r="B31" s="14"/>
      <c r="C31" s="14"/>
    </row>
    <row r="32" spans="1:14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L9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51" ht="26.25" customHeight="1">
      <c r="A6" s="100" t="s">
        <v>141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201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777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223</v>
      </c>
      <c r="B13" t="s">
        <v>223</v>
      </c>
      <c r="C13" t="s">
        <v>223</v>
      </c>
      <c r="D13" t="s">
        <v>223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778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223</v>
      </c>
      <c r="B15" t="s">
        <v>223</v>
      </c>
      <c r="C15" t="s">
        <v>223</v>
      </c>
      <c r="D15" t="s">
        <v>223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841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223</v>
      </c>
      <c r="B17" t="s">
        <v>223</v>
      </c>
      <c r="C17" t="s">
        <v>223</v>
      </c>
      <c r="D17" t="s">
        <v>223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779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223</v>
      </c>
      <c r="B19" t="s">
        <v>223</v>
      </c>
      <c r="C19" t="s">
        <v>223</v>
      </c>
      <c r="D19" t="s">
        <v>223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443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223</v>
      </c>
      <c r="B21" t="s">
        <v>223</v>
      </c>
      <c r="C21" t="s">
        <v>223</v>
      </c>
      <c r="D21" t="s">
        <v>223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228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777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223</v>
      </c>
      <c r="B24" t="s">
        <v>223</v>
      </c>
      <c r="C24" t="s">
        <v>223</v>
      </c>
      <c r="D24" t="s">
        <v>223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780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223</v>
      </c>
      <c r="B26" t="s">
        <v>223</v>
      </c>
      <c r="C26" t="s">
        <v>223</v>
      </c>
      <c r="D26" t="s">
        <v>223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779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223</v>
      </c>
      <c r="B28" t="s">
        <v>223</v>
      </c>
      <c r="C28" t="s">
        <v>223</v>
      </c>
      <c r="D28" t="s">
        <v>223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781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223</v>
      </c>
      <c r="B30" t="s">
        <v>223</v>
      </c>
      <c r="C30" t="s">
        <v>223</v>
      </c>
      <c r="D30" t="s">
        <v>223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443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223</v>
      </c>
      <c r="B32" t="s">
        <v>223</v>
      </c>
      <c r="C32" t="s">
        <v>223</v>
      </c>
      <c r="D32" t="s">
        <v>223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6" t="s">
        <v>230</v>
      </c>
      <c r="B33" s="14"/>
      <c r="C33" s="14"/>
    </row>
    <row r="34" spans="1:3">
      <c r="A34" s="86" t="s">
        <v>271</v>
      </c>
      <c r="B34" s="14"/>
      <c r="C34" s="14"/>
    </row>
    <row r="35" spans="1:3">
      <c r="A35" s="86" t="s">
        <v>272</v>
      </c>
      <c r="B35" s="14"/>
      <c r="C35" s="14"/>
    </row>
    <row r="36" spans="1:3">
      <c r="A36" s="86" t="s">
        <v>273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83" t="s">
        <v>46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s="16" customFormat="1">
      <c r="A6" s="85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17315.912442936988</v>
      </c>
      <c r="J9" s="64">
        <v>1</v>
      </c>
      <c r="K9" s="64">
        <v>0.13370000000000001</v>
      </c>
    </row>
    <row r="10" spans="1:12">
      <c r="A10" s="67" t="s">
        <v>201</v>
      </c>
      <c r="B10" s="23"/>
      <c r="C10" s="24"/>
      <c r="D10" s="24"/>
      <c r="E10" s="24"/>
      <c r="F10" s="24"/>
      <c r="G10" s="24"/>
      <c r="H10" s="68">
        <v>0</v>
      </c>
      <c r="I10" s="69">
        <v>17315.912442936988</v>
      </c>
      <c r="J10" s="68">
        <v>1</v>
      </c>
      <c r="K10" s="68">
        <v>0.13370000000000001</v>
      </c>
    </row>
    <row r="11" spans="1:12">
      <c r="A11" s="67" t="s">
        <v>202</v>
      </c>
      <c r="B11" s="23"/>
      <c r="C11" s="24"/>
      <c r="D11" s="24"/>
      <c r="E11" s="24"/>
      <c r="F11" s="24"/>
      <c r="G11" s="24"/>
      <c r="H11" s="68">
        <v>0</v>
      </c>
      <c r="I11" s="69">
        <v>10771.657989999989</v>
      </c>
      <c r="J11" s="68">
        <v>0.629</v>
      </c>
      <c r="K11" s="68">
        <v>8.4099999999999994E-2</v>
      </c>
    </row>
    <row r="12" spans="1:12">
      <c r="A12" t="s">
        <v>203</v>
      </c>
      <c r="B12" t="s">
        <v>204</v>
      </c>
      <c r="C12" t="s">
        <v>205</v>
      </c>
      <c r="D12" t="s">
        <v>206</v>
      </c>
      <c r="E12" t="s">
        <v>207</v>
      </c>
      <c r="F12" t="s">
        <v>101</v>
      </c>
      <c r="G12" s="66">
        <v>0</v>
      </c>
      <c r="H12" s="66">
        <v>0</v>
      </c>
      <c r="I12" s="65">
        <v>10812.30570999999</v>
      </c>
      <c r="J12" s="66">
        <v>0.63129999999999997</v>
      </c>
      <c r="K12" s="66">
        <v>8.4400000000000003E-2</v>
      </c>
    </row>
    <row r="13" spans="1:12">
      <c r="A13" t="s">
        <v>208</v>
      </c>
      <c r="B13" t="s">
        <v>204</v>
      </c>
      <c r="C13" t="s">
        <v>205</v>
      </c>
      <c r="D13" t="s">
        <v>206</v>
      </c>
      <c r="E13" t="s">
        <v>207</v>
      </c>
      <c r="F13" t="s">
        <v>101</v>
      </c>
      <c r="G13" s="66">
        <v>0</v>
      </c>
      <c r="H13" s="66">
        <v>0</v>
      </c>
      <c r="I13" s="65">
        <v>70.973950000000002</v>
      </c>
      <c r="J13" s="66">
        <v>4.0000000000000001E-3</v>
      </c>
      <c r="K13" s="66">
        <v>5.0000000000000001E-4</v>
      </c>
    </row>
    <row r="14" spans="1:12">
      <c r="A14" t="s">
        <v>209</v>
      </c>
      <c r="B14" t="s">
        <v>204</v>
      </c>
      <c r="C14" t="s">
        <v>205</v>
      </c>
      <c r="D14" t="s">
        <v>206</v>
      </c>
      <c r="E14" t="s">
        <v>207</v>
      </c>
      <c r="F14" t="s">
        <v>101</v>
      </c>
      <c r="G14" s="66">
        <v>0</v>
      </c>
      <c r="H14" s="66">
        <v>0</v>
      </c>
      <c r="I14" s="65">
        <v>-111.62166999999999</v>
      </c>
      <c r="J14" s="66">
        <v>-6.3E-3</v>
      </c>
      <c r="K14" s="66">
        <v>-8.0000000000000004E-4</v>
      </c>
    </row>
    <row r="15" spans="1:12">
      <c r="A15" s="67" t="s">
        <v>210</v>
      </c>
      <c r="C15" s="14"/>
      <c r="H15" s="68">
        <v>0</v>
      </c>
      <c r="I15" s="69">
        <v>6544.2544529369998</v>
      </c>
      <c r="J15" s="68">
        <v>0.371</v>
      </c>
      <c r="K15" s="68">
        <v>4.9599999999999998E-2</v>
      </c>
    </row>
    <row r="16" spans="1:12">
      <c r="A16" t="s">
        <v>211</v>
      </c>
      <c r="B16" t="s">
        <v>212</v>
      </c>
      <c r="C16" t="s">
        <v>205</v>
      </c>
      <c r="D16" t="s">
        <v>206</v>
      </c>
      <c r="E16" t="s">
        <v>207</v>
      </c>
      <c r="F16" t="s">
        <v>109</v>
      </c>
      <c r="G16" s="66">
        <v>0</v>
      </c>
      <c r="H16" s="66">
        <v>0</v>
      </c>
      <c r="I16" s="65">
        <v>1088.7863862439999</v>
      </c>
      <c r="J16" s="66">
        <v>6.1699999999999998E-2</v>
      </c>
      <c r="K16" s="66">
        <v>8.3000000000000001E-3</v>
      </c>
    </row>
    <row r="17" spans="1:11">
      <c r="A17" t="s">
        <v>213</v>
      </c>
      <c r="B17" t="s">
        <v>212</v>
      </c>
      <c r="C17" t="s">
        <v>205</v>
      </c>
      <c r="D17" t="s">
        <v>206</v>
      </c>
      <c r="E17" t="s">
        <v>207</v>
      </c>
      <c r="F17" t="s">
        <v>109</v>
      </c>
      <c r="G17" s="66">
        <v>0</v>
      </c>
      <c r="H17" s="66">
        <v>0</v>
      </c>
      <c r="I17" s="65">
        <v>645.41545083999995</v>
      </c>
      <c r="J17" s="66">
        <v>3.6600000000000001E-2</v>
      </c>
      <c r="K17" s="66">
        <v>4.8999999999999998E-3</v>
      </c>
    </row>
    <row r="18" spans="1:11">
      <c r="A18" t="s">
        <v>214</v>
      </c>
      <c r="B18" t="s">
        <v>215</v>
      </c>
      <c r="C18" t="s">
        <v>205</v>
      </c>
      <c r="D18" t="s">
        <v>206</v>
      </c>
      <c r="E18" t="s">
        <v>207</v>
      </c>
      <c r="F18" t="s">
        <v>105</v>
      </c>
      <c r="G18" s="66">
        <v>0</v>
      </c>
      <c r="H18" s="66">
        <v>0</v>
      </c>
      <c r="I18" s="65">
        <v>4662.6975606300002</v>
      </c>
      <c r="J18" s="66">
        <v>0.26429999999999998</v>
      </c>
      <c r="K18" s="66">
        <v>3.5299999999999998E-2</v>
      </c>
    </row>
    <row r="19" spans="1:11">
      <c r="A19" t="s">
        <v>216</v>
      </c>
      <c r="B19" t="s">
        <v>217</v>
      </c>
      <c r="C19" t="s">
        <v>205</v>
      </c>
      <c r="D19" t="s">
        <v>206</v>
      </c>
      <c r="E19" t="s">
        <v>207</v>
      </c>
      <c r="F19" t="s">
        <v>200</v>
      </c>
      <c r="G19" s="66">
        <v>0</v>
      </c>
      <c r="H19" s="66">
        <v>0</v>
      </c>
      <c r="I19" s="65">
        <v>3.639194979</v>
      </c>
      <c r="J19" s="66">
        <v>2.0000000000000001E-4</v>
      </c>
      <c r="K19" s="66">
        <v>0</v>
      </c>
    </row>
    <row r="20" spans="1:11">
      <c r="A20" t="s">
        <v>218</v>
      </c>
      <c r="B20" t="s">
        <v>219</v>
      </c>
      <c r="C20" t="s">
        <v>205</v>
      </c>
      <c r="D20" t="s">
        <v>206</v>
      </c>
      <c r="E20" t="s">
        <v>207</v>
      </c>
      <c r="F20" t="s">
        <v>199</v>
      </c>
      <c r="G20" s="66">
        <v>0</v>
      </c>
      <c r="H20" s="66">
        <v>0</v>
      </c>
      <c r="I20" s="65">
        <v>45.010095683999999</v>
      </c>
      <c r="J20" s="66">
        <v>2.5999999999999999E-3</v>
      </c>
      <c r="K20" s="66">
        <v>2.9999999999999997E-4</v>
      </c>
    </row>
    <row r="21" spans="1:11">
      <c r="A21" t="s">
        <v>220</v>
      </c>
      <c r="B21" t="s">
        <v>221</v>
      </c>
      <c r="C21" t="s">
        <v>205</v>
      </c>
      <c r="D21" t="s">
        <v>206</v>
      </c>
      <c r="E21" t="s">
        <v>207</v>
      </c>
      <c r="F21" t="s">
        <v>112</v>
      </c>
      <c r="G21" s="66">
        <v>0</v>
      </c>
      <c r="H21" s="66">
        <v>0</v>
      </c>
      <c r="I21" s="65">
        <v>98.705764560000006</v>
      </c>
      <c r="J21" s="66">
        <v>5.5999999999999999E-3</v>
      </c>
      <c r="K21" s="66">
        <v>6.9999999999999999E-4</v>
      </c>
    </row>
    <row r="22" spans="1:11">
      <c r="A22" s="67" t="s">
        <v>222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223</v>
      </c>
      <c r="B23" t="s">
        <v>223</v>
      </c>
      <c r="C23" s="14"/>
      <c r="D23" t="s">
        <v>223</v>
      </c>
      <c r="F23" t="s">
        <v>223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224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223</v>
      </c>
      <c r="B25" t="s">
        <v>223</v>
      </c>
      <c r="C25" s="14"/>
      <c r="D25" t="s">
        <v>223</v>
      </c>
      <c r="F25" t="s">
        <v>223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225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223</v>
      </c>
      <c r="B27" t="s">
        <v>223</v>
      </c>
      <c r="C27" s="14"/>
      <c r="D27" t="s">
        <v>223</v>
      </c>
      <c r="F27" t="s">
        <v>223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226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223</v>
      </c>
      <c r="B29" t="s">
        <v>223</v>
      </c>
      <c r="C29" s="14"/>
      <c r="D29" t="s">
        <v>223</v>
      </c>
      <c r="F29" t="s">
        <v>223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227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223</v>
      </c>
      <c r="B31" t="s">
        <v>223</v>
      </c>
      <c r="C31" s="14"/>
      <c r="D31" t="s">
        <v>223</v>
      </c>
      <c r="F31" t="s">
        <v>223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228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s="67" t="s">
        <v>229</v>
      </c>
      <c r="C33" s="14"/>
      <c r="H33" s="68">
        <v>0</v>
      </c>
      <c r="I33" s="69">
        <v>0</v>
      </c>
      <c r="J33" s="68">
        <v>0</v>
      </c>
      <c r="K33" s="68">
        <v>0</v>
      </c>
    </row>
    <row r="34" spans="1:11">
      <c r="A34" t="s">
        <v>223</v>
      </c>
      <c r="B34" t="s">
        <v>223</v>
      </c>
      <c r="C34" s="14"/>
      <c r="D34" t="s">
        <v>223</v>
      </c>
      <c r="F34" t="s">
        <v>223</v>
      </c>
      <c r="G34" s="66">
        <v>0</v>
      </c>
      <c r="H34" s="66">
        <v>0</v>
      </c>
      <c r="I34" s="65">
        <v>0</v>
      </c>
      <c r="J34" s="66">
        <v>0</v>
      </c>
      <c r="K34" s="66">
        <v>0</v>
      </c>
    </row>
    <row r="35" spans="1:11">
      <c r="A35" s="67" t="s">
        <v>227</v>
      </c>
      <c r="C35" s="14"/>
      <c r="H35" s="68">
        <v>0</v>
      </c>
      <c r="I35" s="69">
        <v>0</v>
      </c>
      <c r="J35" s="68">
        <v>0</v>
      </c>
      <c r="K35" s="68">
        <v>0</v>
      </c>
    </row>
    <row r="36" spans="1:11">
      <c r="A36" t="s">
        <v>223</v>
      </c>
      <c r="B36" t="s">
        <v>223</v>
      </c>
      <c r="C36" s="14"/>
      <c r="D36" t="s">
        <v>223</v>
      </c>
      <c r="F36" t="s">
        <v>223</v>
      </c>
      <c r="G36" s="66">
        <v>0</v>
      </c>
      <c r="H36" s="66">
        <v>0</v>
      </c>
      <c r="I36" s="65">
        <v>0</v>
      </c>
      <c r="J36" s="66">
        <v>0</v>
      </c>
      <c r="K36" s="66">
        <v>0</v>
      </c>
    </row>
    <row r="37" spans="1:11">
      <c r="A37" t="s">
        <v>230</v>
      </c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48" ht="26.25" customHeight="1">
      <c r="A6" s="100" t="s">
        <v>142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201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777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223</v>
      </c>
      <c r="B13" t="s">
        <v>223</v>
      </c>
      <c r="C13" t="s">
        <v>223</v>
      </c>
      <c r="D13" t="s">
        <v>223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778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223</v>
      </c>
      <c r="B15" t="s">
        <v>223</v>
      </c>
      <c r="C15" t="s">
        <v>223</v>
      </c>
      <c r="D15" t="s">
        <v>223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841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223</v>
      </c>
      <c r="B17" t="s">
        <v>223</v>
      </c>
      <c r="C17" t="s">
        <v>223</v>
      </c>
      <c r="D17" t="s">
        <v>223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779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223</v>
      </c>
      <c r="B19" t="s">
        <v>223</v>
      </c>
      <c r="C19" t="s">
        <v>223</v>
      </c>
      <c r="D19" t="s">
        <v>223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443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223</v>
      </c>
      <c r="B21" t="s">
        <v>223</v>
      </c>
      <c r="C21" t="s">
        <v>223</v>
      </c>
      <c r="D21" t="s">
        <v>223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228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777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223</v>
      </c>
      <c r="B24" t="s">
        <v>223</v>
      </c>
      <c r="C24" t="s">
        <v>223</v>
      </c>
      <c r="D24" t="s">
        <v>223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780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223</v>
      </c>
      <c r="B26" t="s">
        <v>223</v>
      </c>
      <c r="C26" t="s">
        <v>223</v>
      </c>
      <c r="D26" t="s">
        <v>223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779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223</v>
      </c>
      <c r="B28" t="s">
        <v>223</v>
      </c>
      <c r="C28" t="s">
        <v>223</v>
      </c>
      <c r="D28" t="s">
        <v>223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443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223</v>
      </c>
      <c r="B30" t="s">
        <v>223</v>
      </c>
      <c r="C30" t="s">
        <v>223</v>
      </c>
      <c r="D30" t="s">
        <v>223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6" t="s">
        <v>230</v>
      </c>
      <c r="B31" s="14"/>
      <c r="C31" s="14"/>
    </row>
    <row r="32" spans="1:10">
      <c r="A32" s="86" t="s">
        <v>271</v>
      </c>
      <c r="B32" s="14"/>
      <c r="C32" s="14"/>
    </row>
    <row r="33" spans="1:3">
      <c r="A33" s="86" t="s">
        <v>272</v>
      </c>
      <c r="B33" s="14"/>
      <c r="C33" s="14"/>
    </row>
    <row r="34" spans="1:3">
      <c r="A34" s="86" t="s">
        <v>273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Q3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77" ht="26.25" customHeight="1">
      <c r="A6" s="100" t="s">
        <v>144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201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804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223</v>
      </c>
      <c r="B13" t="s">
        <v>223</v>
      </c>
      <c r="C13" s="14"/>
      <c r="D13" t="s">
        <v>223</v>
      </c>
      <c r="G13" s="65">
        <v>0</v>
      </c>
      <c r="H13" t="s">
        <v>223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805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223</v>
      </c>
      <c r="B15" t="s">
        <v>223</v>
      </c>
      <c r="C15" s="14"/>
      <c r="D15" t="s">
        <v>223</v>
      </c>
      <c r="G15" s="65">
        <v>0</v>
      </c>
      <c r="H15" t="s">
        <v>223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806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807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223</v>
      </c>
      <c r="B18" t="s">
        <v>223</v>
      </c>
      <c r="C18" s="14"/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808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223</v>
      </c>
      <c r="B20" t="s">
        <v>223</v>
      </c>
      <c r="C20" s="14"/>
      <c r="D20" t="s">
        <v>223</v>
      </c>
      <c r="G20" s="65">
        <v>0</v>
      </c>
      <c r="H20" t="s">
        <v>223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809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223</v>
      </c>
      <c r="B22" t="s">
        <v>223</v>
      </c>
      <c r="C22" s="14"/>
      <c r="D22" t="s">
        <v>223</v>
      </c>
      <c r="G22" s="65">
        <v>0</v>
      </c>
      <c r="H22" t="s">
        <v>223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810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223</v>
      </c>
      <c r="B24" t="s">
        <v>223</v>
      </c>
      <c r="C24" s="14"/>
      <c r="D24" t="s">
        <v>223</v>
      </c>
      <c r="G24" s="65">
        <v>0</v>
      </c>
      <c r="H24" t="s">
        <v>223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228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804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223</v>
      </c>
      <c r="B27" t="s">
        <v>223</v>
      </c>
      <c r="C27" s="14"/>
      <c r="D27" t="s">
        <v>223</v>
      </c>
      <c r="G27" s="65">
        <v>0</v>
      </c>
      <c r="H27" t="s">
        <v>223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805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223</v>
      </c>
      <c r="B29" t="s">
        <v>223</v>
      </c>
      <c r="C29" s="14"/>
      <c r="D29" t="s">
        <v>223</v>
      </c>
      <c r="G29" s="65">
        <v>0</v>
      </c>
      <c r="H29" t="s">
        <v>223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806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807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223</v>
      </c>
      <c r="B32" t="s">
        <v>223</v>
      </c>
      <c r="C32" s="14"/>
      <c r="D32" t="s">
        <v>223</v>
      </c>
      <c r="G32" s="65">
        <v>0</v>
      </c>
      <c r="H32" t="s">
        <v>223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808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223</v>
      </c>
      <c r="B34" t="s">
        <v>223</v>
      </c>
      <c r="C34" s="14"/>
      <c r="D34" t="s">
        <v>223</v>
      </c>
      <c r="G34" s="65">
        <v>0</v>
      </c>
      <c r="H34" t="s">
        <v>223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809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223</v>
      </c>
      <c r="B36" t="s">
        <v>223</v>
      </c>
      <c r="C36" s="14"/>
      <c r="D36" t="s">
        <v>223</v>
      </c>
      <c r="G36" s="65">
        <v>0</v>
      </c>
      <c r="H36" t="s">
        <v>223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810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223</v>
      </c>
      <c r="B38" t="s">
        <v>223</v>
      </c>
      <c r="C38" s="14"/>
      <c r="D38" t="s">
        <v>223</v>
      </c>
      <c r="G38" s="65">
        <v>0</v>
      </c>
      <c r="H38" t="s">
        <v>223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6" t="s">
        <v>230</v>
      </c>
      <c r="C39" s="14"/>
    </row>
    <row r="40" spans="1:16">
      <c r="A40" s="86" t="s">
        <v>271</v>
      </c>
      <c r="C40" s="14"/>
    </row>
    <row r="41" spans="1:16">
      <c r="A41" s="86" t="s">
        <v>272</v>
      </c>
      <c r="C41" s="14"/>
    </row>
    <row r="42" spans="1:16">
      <c r="A42" s="86" t="s">
        <v>273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4"/>
  <sheetViews>
    <sheetView rightToLeft="1" workbookViewId="0">
      <selection activeCell="A43" sqref="A43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1" width="0" style="14" hidden="1"/>
    <col min="62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0" t="s">
        <v>145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</row>
    <row r="6" spans="1:59" s="16" customFormat="1" ht="36">
      <c r="A6" s="40" t="s">
        <v>95</v>
      </c>
      <c r="B6" s="41" t="s">
        <v>146</v>
      </c>
      <c r="C6" s="41" t="s">
        <v>48</v>
      </c>
      <c r="D6" s="103" t="s">
        <v>49</v>
      </c>
      <c r="E6" s="103" t="s">
        <v>50</v>
      </c>
      <c r="F6" s="103" t="s">
        <v>70</v>
      </c>
      <c r="G6" s="103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3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7"/>
      <c r="M9" s="63">
        <v>0</v>
      </c>
      <c r="N9" s="7"/>
      <c r="O9" s="63">
        <v>0</v>
      </c>
      <c r="P9" s="64">
        <v>0</v>
      </c>
      <c r="Q9" s="64">
        <v>0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201</v>
      </c>
      <c r="H10" s="69">
        <v>0</v>
      </c>
      <c r="L10" s="68">
        <v>0</v>
      </c>
      <c r="M10" s="69">
        <v>0</v>
      </c>
      <c r="O10" s="69">
        <v>0</v>
      </c>
      <c r="P10" s="68">
        <v>0</v>
      </c>
      <c r="Q10" s="68">
        <v>0</v>
      </c>
    </row>
    <row r="11" spans="1:59">
      <c r="A11" s="67" t="s">
        <v>842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223</v>
      </c>
      <c r="C12" t="s">
        <v>223</v>
      </c>
      <c r="E12" t="s">
        <v>223</v>
      </c>
      <c r="H12" s="65">
        <v>0</v>
      </c>
      <c r="I12" t="s">
        <v>223</v>
      </c>
      <c r="J12" t="s">
        <v>223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843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223</v>
      </c>
      <c r="C14" t="s">
        <v>223</v>
      </c>
      <c r="E14" t="s">
        <v>223</v>
      </c>
      <c r="H14" s="65">
        <v>0</v>
      </c>
      <c r="I14" t="s">
        <v>223</v>
      </c>
      <c r="J14" t="s">
        <v>223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844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223</v>
      </c>
      <c r="C16" t="s">
        <v>223</v>
      </c>
      <c r="E16" t="s">
        <v>223</v>
      </c>
      <c r="H16" s="65">
        <v>0</v>
      </c>
      <c r="I16" t="s">
        <v>223</v>
      </c>
      <c r="J16" t="s">
        <v>223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845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223</v>
      </c>
      <c r="C18" t="s">
        <v>223</v>
      </c>
      <c r="E18" t="s">
        <v>223</v>
      </c>
      <c r="H18" s="65">
        <v>0</v>
      </c>
      <c r="I18" t="s">
        <v>223</v>
      </c>
      <c r="J18" t="s">
        <v>223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846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223</v>
      </c>
      <c r="C20" t="s">
        <v>223</v>
      </c>
      <c r="E20" t="s">
        <v>223</v>
      </c>
      <c r="H20" s="65">
        <v>0</v>
      </c>
      <c r="I20" t="s">
        <v>223</v>
      </c>
      <c r="J20" t="s">
        <v>223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847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848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223</v>
      </c>
      <c r="C23" t="s">
        <v>223</v>
      </c>
      <c r="E23" t="s">
        <v>223</v>
      </c>
      <c r="H23" s="65">
        <v>0</v>
      </c>
      <c r="I23" t="s">
        <v>223</v>
      </c>
      <c r="J23" t="s">
        <v>223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849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223</v>
      </c>
      <c r="C25" t="s">
        <v>223</v>
      </c>
      <c r="E25" t="s">
        <v>223</v>
      </c>
      <c r="H25" s="65">
        <v>0</v>
      </c>
      <c r="I25" t="s">
        <v>223</v>
      </c>
      <c r="J25" t="s">
        <v>223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850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223</v>
      </c>
      <c r="C27" t="s">
        <v>223</v>
      </c>
      <c r="E27" t="s">
        <v>223</v>
      </c>
      <c r="H27" s="65">
        <v>0</v>
      </c>
      <c r="I27" t="s">
        <v>223</v>
      </c>
      <c r="J27" t="s">
        <v>223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851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223</v>
      </c>
      <c r="C29" t="s">
        <v>223</v>
      </c>
      <c r="E29" t="s">
        <v>223</v>
      </c>
      <c r="H29" s="65">
        <v>0</v>
      </c>
      <c r="I29" t="s">
        <v>223</v>
      </c>
      <c r="J29" t="s">
        <v>223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228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852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223</v>
      </c>
      <c r="C32" t="s">
        <v>223</v>
      </c>
      <c r="E32" t="s">
        <v>223</v>
      </c>
      <c r="H32" s="65">
        <v>0</v>
      </c>
      <c r="I32" t="s">
        <v>223</v>
      </c>
      <c r="J32" t="s">
        <v>223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844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223</v>
      </c>
      <c r="C34" t="s">
        <v>223</v>
      </c>
      <c r="E34" t="s">
        <v>223</v>
      </c>
      <c r="H34" s="65">
        <v>0</v>
      </c>
      <c r="I34" t="s">
        <v>223</v>
      </c>
      <c r="J34" t="s">
        <v>223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845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223</v>
      </c>
      <c r="C36" t="s">
        <v>223</v>
      </c>
      <c r="E36" t="s">
        <v>223</v>
      </c>
      <c r="H36" s="65">
        <v>0</v>
      </c>
      <c r="I36" t="s">
        <v>223</v>
      </c>
      <c r="J36" t="s">
        <v>223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851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223</v>
      </c>
      <c r="C38" t="s">
        <v>223</v>
      </c>
      <c r="E38" t="s">
        <v>223</v>
      </c>
      <c r="H38" s="65">
        <v>0</v>
      </c>
      <c r="I38" t="s">
        <v>223</v>
      </c>
      <c r="J38" t="s">
        <v>223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6" t="s">
        <v>230</v>
      </c>
    </row>
    <row r="40" spans="1:17">
      <c r="A40" s="86" t="s">
        <v>271</v>
      </c>
    </row>
    <row r="41" spans="1:17">
      <c r="A41" s="86" t="s">
        <v>272</v>
      </c>
    </row>
    <row r="42" spans="1:17">
      <c r="A42" s="86" t="s">
        <v>273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5" t="s">
        <v>152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7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201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816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223</v>
      </c>
      <c r="B12" t="s">
        <v>223</v>
      </c>
      <c r="D12" t="s">
        <v>223</v>
      </c>
      <c r="F12" s="65">
        <v>0</v>
      </c>
      <c r="G12" t="s">
        <v>223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817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223</v>
      </c>
      <c r="B14" t="s">
        <v>223</v>
      </c>
      <c r="D14" t="s">
        <v>223</v>
      </c>
      <c r="F14" s="65">
        <v>0</v>
      </c>
      <c r="G14" t="s">
        <v>223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853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223</v>
      </c>
      <c r="B16" t="s">
        <v>223</v>
      </c>
      <c r="D16" t="s">
        <v>223</v>
      </c>
      <c r="F16" s="65">
        <v>0</v>
      </c>
      <c r="G16" t="s">
        <v>223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854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223</v>
      </c>
      <c r="B18" t="s">
        <v>223</v>
      </c>
      <c r="D18" t="s">
        <v>223</v>
      </c>
      <c r="F18" s="65">
        <v>0</v>
      </c>
      <c r="G18" t="s">
        <v>223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443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223</v>
      </c>
      <c r="B20" t="s">
        <v>223</v>
      </c>
      <c r="D20" t="s">
        <v>223</v>
      </c>
      <c r="F20" s="65">
        <v>0</v>
      </c>
      <c r="G20" t="s">
        <v>223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228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223</v>
      </c>
      <c r="B22" t="s">
        <v>223</v>
      </c>
      <c r="D22" t="s">
        <v>223</v>
      </c>
      <c r="F22" s="65">
        <v>0</v>
      </c>
      <c r="G22" t="s">
        <v>223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6" t="s">
        <v>230</v>
      </c>
    </row>
    <row r="24" spans="1:14">
      <c r="A24" s="86" t="s">
        <v>271</v>
      </c>
    </row>
    <row r="25" spans="1:14">
      <c r="A25" s="86" t="s">
        <v>272</v>
      </c>
    </row>
    <row r="26" spans="1:14">
      <c r="A26" s="86" t="s">
        <v>273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5" t="s">
        <v>155</v>
      </c>
      <c r="B5" s="106"/>
      <c r="C5" s="106"/>
      <c r="D5" s="106"/>
      <c r="E5" s="106"/>
      <c r="F5" s="106"/>
      <c r="G5" s="106"/>
      <c r="H5" s="106"/>
      <c r="I5" s="107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201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855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223</v>
      </c>
      <c r="D12" s="66">
        <v>0</v>
      </c>
      <c r="E12" t="s">
        <v>223</v>
      </c>
      <c r="F12" s="65">
        <v>0</v>
      </c>
      <c r="G12" s="66">
        <v>0</v>
      </c>
      <c r="H12" s="66">
        <v>0</v>
      </c>
    </row>
    <row r="13" spans="1:54">
      <c r="A13" s="67" t="s">
        <v>856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223</v>
      </c>
      <c r="D14" s="66">
        <v>0</v>
      </c>
      <c r="E14" t="s">
        <v>223</v>
      </c>
      <c r="F14" s="65">
        <v>0</v>
      </c>
      <c r="G14" s="66">
        <v>0</v>
      </c>
      <c r="H14" s="66">
        <v>0</v>
      </c>
    </row>
    <row r="15" spans="1:54">
      <c r="A15" s="67" t="s">
        <v>228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855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223</v>
      </c>
      <c r="D17" s="66">
        <v>0</v>
      </c>
      <c r="E17" t="s">
        <v>223</v>
      </c>
      <c r="F17" s="65">
        <v>0</v>
      </c>
      <c r="G17" s="66">
        <v>0</v>
      </c>
      <c r="H17" s="66">
        <v>0</v>
      </c>
    </row>
    <row r="18" spans="1:8">
      <c r="A18" s="67" t="s">
        <v>856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223</v>
      </c>
      <c r="D19" s="66">
        <v>0</v>
      </c>
      <c r="E19" t="s">
        <v>223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5" t="s">
        <v>161</v>
      </c>
      <c r="B5" s="106"/>
      <c r="C5" s="106"/>
      <c r="D5" s="106"/>
      <c r="E5" s="106"/>
      <c r="F5" s="106"/>
      <c r="G5" s="106"/>
      <c r="H5" s="106"/>
      <c r="I5" s="106"/>
      <c r="J5" s="107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223</v>
      </c>
      <c r="C11" t="s">
        <v>223</v>
      </c>
      <c r="D11" s="16"/>
      <c r="E11" s="66">
        <v>0</v>
      </c>
      <c r="F11" t="s">
        <v>223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223</v>
      </c>
      <c r="C13" t="s">
        <v>223</v>
      </c>
      <c r="D13" s="16"/>
      <c r="E13" s="66">
        <v>0</v>
      </c>
      <c r="F13" t="s">
        <v>223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5" t="s">
        <v>166</v>
      </c>
      <c r="B5" s="106"/>
      <c r="C5" s="106"/>
      <c r="D5" s="106"/>
      <c r="E5" s="106"/>
      <c r="F5" s="106"/>
      <c r="G5" s="106"/>
      <c r="H5" s="106"/>
      <c r="I5" s="106"/>
      <c r="J5" s="107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223</v>
      </c>
      <c r="B11" t="s">
        <v>223</v>
      </c>
      <c r="C11" t="s">
        <v>223</v>
      </c>
      <c r="D11" s="16"/>
      <c r="E11" s="66">
        <v>0</v>
      </c>
      <c r="F11" t="s">
        <v>223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223</v>
      </c>
      <c r="B13" t="s">
        <v>223</v>
      </c>
      <c r="C13" t="s">
        <v>223</v>
      </c>
      <c r="D13" s="16"/>
      <c r="E13" s="66">
        <v>0</v>
      </c>
      <c r="F13" t="s">
        <v>223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5" t="s">
        <v>168</v>
      </c>
      <c r="B5" s="106"/>
      <c r="C5" s="106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201</v>
      </c>
      <c r="B10" s="69">
        <v>0</v>
      </c>
    </row>
    <row r="11" spans="1:16">
      <c r="A11" t="s">
        <v>223</v>
      </c>
      <c r="B11" s="65">
        <v>0</v>
      </c>
    </row>
    <row r="12" spans="1:16">
      <c r="A12" s="67" t="s">
        <v>228</v>
      </c>
      <c r="B12" s="69">
        <v>0</v>
      </c>
    </row>
    <row r="13" spans="1:16">
      <c r="A13" t="s">
        <v>223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00" t="s">
        <v>172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275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223</v>
      </c>
      <c r="B12" t="s">
        <v>223</v>
      </c>
      <c r="C12" t="s">
        <v>223</v>
      </c>
      <c r="D12" t="s">
        <v>223</v>
      </c>
      <c r="G12" s="65">
        <v>0</v>
      </c>
      <c r="H12" t="s">
        <v>223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233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223</v>
      </c>
      <c r="B14" t="s">
        <v>223</v>
      </c>
      <c r="C14" t="s">
        <v>223</v>
      </c>
      <c r="D14" t="s">
        <v>223</v>
      </c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276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223</v>
      </c>
      <c r="B16" t="s">
        <v>223</v>
      </c>
      <c r="C16" t="s">
        <v>223</v>
      </c>
      <c r="D16" t="s">
        <v>223</v>
      </c>
      <c r="G16" s="65">
        <v>0</v>
      </c>
      <c r="H16" t="s">
        <v>223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443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223</v>
      </c>
      <c r="B18" t="s">
        <v>223</v>
      </c>
      <c r="C18" t="s">
        <v>223</v>
      </c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223</v>
      </c>
      <c r="B21" t="s">
        <v>223</v>
      </c>
      <c r="C21" t="s">
        <v>223</v>
      </c>
      <c r="D21" t="s">
        <v>223</v>
      </c>
      <c r="G21" s="65">
        <v>0</v>
      </c>
      <c r="H21" t="s">
        <v>223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223</v>
      </c>
      <c r="B23" t="s">
        <v>223</v>
      </c>
      <c r="C23" t="s">
        <v>223</v>
      </c>
      <c r="D23" t="s">
        <v>223</v>
      </c>
      <c r="G23" s="65">
        <v>0</v>
      </c>
      <c r="H23" t="s">
        <v>223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6" t="s">
        <v>230</v>
      </c>
      <c r="C24" s="14"/>
    </row>
    <row r="25" spans="1:15">
      <c r="A25" s="86" t="s">
        <v>271</v>
      </c>
      <c r="C25" s="14"/>
    </row>
    <row r="26" spans="1:15">
      <c r="A26" s="86" t="s">
        <v>273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P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00" t="s">
        <v>176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816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223</v>
      </c>
      <c r="B12" t="s">
        <v>223</v>
      </c>
      <c r="C12" t="s">
        <v>223</v>
      </c>
      <c r="D12" t="s">
        <v>223</v>
      </c>
      <c r="G12" s="65">
        <v>0</v>
      </c>
      <c r="H12" t="s">
        <v>223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817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223</v>
      </c>
      <c r="B14" t="s">
        <v>223</v>
      </c>
      <c r="C14" t="s">
        <v>223</v>
      </c>
      <c r="D14" t="s">
        <v>223</v>
      </c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276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223</v>
      </c>
      <c r="B16" t="s">
        <v>223</v>
      </c>
      <c r="C16" t="s">
        <v>223</v>
      </c>
      <c r="D16" t="s">
        <v>223</v>
      </c>
      <c r="G16" s="65">
        <v>0</v>
      </c>
      <c r="H16" t="s">
        <v>223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443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223</v>
      </c>
      <c r="B18" t="s">
        <v>223</v>
      </c>
      <c r="C18" t="s">
        <v>223</v>
      </c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223</v>
      </c>
      <c r="B21" t="s">
        <v>223</v>
      </c>
      <c r="C21" t="s">
        <v>223</v>
      </c>
      <c r="D21" t="s">
        <v>223</v>
      </c>
      <c r="G21" s="65">
        <v>0</v>
      </c>
      <c r="H21" t="s">
        <v>223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223</v>
      </c>
      <c r="B23" t="s">
        <v>223</v>
      </c>
      <c r="C23" t="s">
        <v>223</v>
      </c>
      <c r="D23" t="s">
        <v>223</v>
      </c>
      <c r="G23" s="65">
        <v>0</v>
      </c>
      <c r="H23" t="s">
        <v>223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6" t="s">
        <v>230</v>
      </c>
      <c r="C24" s="14"/>
    </row>
    <row r="25" spans="1:15">
      <c r="A25" s="86" t="s">
        <v>271</v>
      </c>
      <c r="C25" s="14"/>
    </row>
    <row r="26" spans="1:15">
      <c r="A26" s="86" t="s">
        <v>273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8" t="s">
        <v>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90"/>
    </row>
    <row r="6" spans="1:52" ht="27.7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4" t="s">
        <v>191</v>
      </c>
      <c r="N7" s="41" t="s">
        <v>55</v>
      </c>
      <c r="O7" s="41" t="s">
        <v>188</v>
      </c>
      <c r="P7" s="41" t="s">
        <v>56</v>
      </c>
      <c r="Q7" s="95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1.62</v>
      </c>
      <c r="H10" s="7"/>
      <c r="I10" s="7"/>
      <c r="J10" s="64">
        <v>6.9999999999999999E-4</v>
      </c>
      <c r="K10" s="63">
        <v>44165251</v>
      </c>
      <c r="L10" s="7"/>
      <c r="M10" s="63">
        <v>0</v>
      </c>
      <c r="N10" s="63">
        <v>47168.51931602</v>
      </c>
      <c r="O10" s="7"/>
      <c r="P10" s="64">
        <v>1</v>
      </c>
      <c r="Q10" s="64">
        <v>0.35749999999999998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201</v>
      </c>
      <c r="B11" s="14"/>
      <c r="C11" s="14"/>
      <c r="G11" s="69">
        <v>1.66</v>
      </c>
      <c r="J11" s="68">
        <v>5.9999999999999995E-4</v>
      </c>
      <c r="K11" s="69">
        <v>43795251</v>
      </c>
      <c r="M11" s="69">
        <v>0</v>
      </c>
      <c r="N11" s="69">
        <v>45895.558115899999</v>
      </c>
      <c r="P11" s="68">
        <v>0.97299999999999998</v>
      </c>
      <c r="Q11" s="68">
        <v>0.3478</v>
      </c>
    </row>
    <row r="12" spans="1:52">
      <c r="A12" s="67" t="s">
        <v>231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s="67" t="s">
        <v>232</v>
      </c>
      <c r="B13" s="14"/>
      <c r="C13" s="14"/>
      <c r="G13" s="69">
        <v>0</v>
      </c>
      <c r="J13" s="68">
        <v>0</v>
      </c>
      <c r="K13" s="69">
        <v>0</v>
      </c>
      <c r="M13" s="69">
        <v>0</v>
      </c>
      <c r="N13" s="69">
        <v>0</v>
      </c>
      <c r="P13" s="68">
        <v>0</v>
      </c>
      <c r="Q13" s="68">
        <v>0</v>
      </c>
    </row>
    <row r="14" spans="1:52">
      <c r="A14" t="s">
        <v>223</v>
      </c>
      <c r="B14" t="s">
        <v>223</v>
      </c>
      <c r="C14" s="14"/>
      <c r="D14" t="s">
        <v>223</v>
      </c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N14" s="65">
        <v>0</v>
      </c>
      <c r="O14" s="66">
        <v>0</v>
      </c>
      <c r="P14" s="66">
        <v>0</v>
      </c>
      <c r="Q14" s="66">
        <v>0</v>
      </c>
    </row>
    <row r="15" spans="1:52">
      <c r="A15" s="67" t="s">
        <v>233</v>
      </c>
      <c r="B15" s="14"/>
      <c r="C15" s="14"/>
      <c r="G15" s="69">
        <v>1.66</v>
      </c>
      <c r="J15" s="68">
        <v>5.9999999999999995E-4</v>
      </c>
      <c r="K15" s="69">
        <v>43795251</v>
      </c>
      <c r="M15" s="69">
        <v>0</v>
      </c>
      <c r="N15" s="69">
        <v>45895.558115899999</v>
      </c>
      <c r="P15" s="68">
        <v>0.97299999999999998</v>
      </c>
      <c r="Q15" s="68">
        <v>0.3478</v>
      </c>
    </row>
    <row r="16" spans="1:52">
      <c r="A16" s="67" t="s">
        <v>234</v>
      </c>
      <c r="B16" s="14"/>
      <c r="C16" s="14"/>
      <c r="G16" s="69">
        <v>0.81</v>
      </c>
      <c r="J16" s="68">
        <v>2.9999999999999997E-4</v>
      </c>
      <c r="K16" s="69">
        <v>6154341</v>
      </c>
      <c r="M16" s="69">
        <v>0</v>
      </c>
      <c r="N16" s="69">
        <v>6152.6755659</v>
      </c>
      <c r="P16" s="68">
        <v>0.13039999999999999</v>
      </c>
      <c r="Q16" s="68">
        <v>4.6600000000000003E-2</v>
      </c>
    </row>
    <row r="17" spans="1:17">
      <c r="A17" t="s">
        <v>235</v>
      </c>
      <c r="B17" t="s">
        <v>236</v>
      </c>
      <c r="C17" t="s">
        <v>99</v>
      </c>
      <c r="D17" t="s">
        <v>237</v>
      </c>
      <c r="F17" t="s">
        <v>238</v>
      </c>
      <c r="G17" s="65">
        <v>0.84</v>
      </c>
      <c r="H17" t="s">
        <v>101</v>
      </c>
      <c r="I17" s="66">
        <v>0</v>
      </c>
      <c r="J17" s="66">
        <v>5.0000000000000001E-4</v>
      </c>
      <c r="K17" s="65">
        <v>3500000</v>
      </c>
      <c r="L17" s="65">
        <v>99.96</v>
      </c>
      <c r="M17" s="65">
        <v>0</v>
      </c>
      <c r="N17" s="65">
        <v>3498.6</v>
      </c>
      <c r="O17" s="66">
        <v>5.0000000000000001E-4</v>
      </c>
      <c r="P17" s="66">
        <v>7.4200000000000002E-2</v>
      </c>
      <c r="Q17" s="66">
        <v>2.6499999999999999E-2</v>
      </c>
    </row>
    <row r="18" spans="1:17">
      <c r="A18" t="s">
        <v>239</v>
      </c>
      <c r="B18" t="s">
        <v>240</v>
      </c>
      <c r="C18" t="s">
        <v>99</v>
      </c>
      <c r="D18" t="s">
        <v>237</v>
      </c>
      <c r="F18" t="s">
        <v>241</v>
      </c>
      <c r="G18" s="65">
        <v>0.77</v>
      </c>
      <c r="H18" t="s">
        <v>101</v>
      </c>
      <c r="I18" s="66">
        <v>0</v>
      </c>
      <c r="J18" s="66">
        <v>1E-4</v>
      </c>
      <c r="K18" s="65">
        <v>2654341</v>
      </c>
      <c r="L18" s="65">
        <v>99.99</v>
      </c>
      <c r="M18" s="65">
        <v>0</v>
      </c>
      <c r="N18" s="65">
        <v>2654.0755659000001</v>
      </c>
      <c r="O18" s="66">
        <v>4.0000000000000002E-4</v>
      </c>
      <c r="P18" s="66">
        <v>5.6300000000000003E-2</v>
      </c>
      <c r="Q18" s="66">
        <v>2.01E-2</v>
      </c>
    </row>
    <row r="19" spans="1:17">
      <c r="A19" s="67" t="s">
        <v>242</v>
      </c>
      <c r="B19" s="14"/>
      <c r="C19" s="14"/>
      <c r="G19" s="69">
        <v>1.8</v>
      </c>
      <c r="J19" s="68">
        <v>6.9999999999999999E-4</v>
      </c>
      <c r="K19" s="69">
        <v>37640910</v>
      </c>
      <c r="M19" s="69">
        <v>0</v>
      </c>
      <c r="N19" s="69">
        <v>39742.882550000002</v>
      </c>
      <c r="P19" s="68">
        <v>0.84260000000000002</v>
      </c>
      <c r="Q19" s="68">
        <v>0.30120000000000002</v>
      </c>
    </row>
    <row r="20" spans="1:17">
      <c r="A20" t="s">
        <v>243</v>
      </c>
      <c r="B20" t="s">
        <v>244</v>
      </c>
      <c r="C20" t="s">
        <v>99</v>
      </c>
      <c r="D20" t="s">
        <v>237</v>
      </c>
      <c r="F20" t="s">
        <v>245</v>
      </c>
      <c r="G20" s="65">
        <v>0.67</v>
      </c>
      <c r="H20" t="s">
        <v>101</v>
      </c>
      <c r="I20" s="66">
        <v>0</v>
      </c>
      <c r="J20" s="66">
        <v>5.0000000000000001E-4</v>
      </c>
      <c r="K20" s="65">
        <v>3000000</v>
      </c>
      <c r="L20" s="65">
        <v>99.97</v>
      </c>
      <c r="M20" s="65">
        <v>0</v>
      </c>
      <c r="N20" s="65">
        <v>2999.1</v>
      </c>
      <c r="O20" s="66">
        <v>5.0000000000000001E-4</v>
      </c>
      <c r="P20" s="66">
        <v>6.3600000000000004E-2</v>
      </c>
      <c r="Q20" s="66">
        <v>2.2700000000000001E-2</v>
      </c>
    </row>
    <row r="21" spans="1:17">
      <c r="A21" t="s">
        <v>246</v>
      </c>
      <c r="B21" t="s">
        <v>247</v>
      </c>
      <c r="C21" t="s">
        <v>99</v>
      </c>
      <c r="D21" t="s">
        <v>237</v>
      </c>
      <c r="F21" t="s">
        <v>248</v>
      </c>
      <c r="G21" s="65">
        <v>0.57999999999999996</v>
      </c>
      <c r="H21" t="s">
        <v>101</v>
      </c>
      <c r="I21" s="66">
        <v>0.01</v>
      </c>
      <c r="J21" s="66">
        <v>2.9999999999999997E-4</v>
      </c>
      <c r="K21" s="65">
        <v>3600132</v>
      </c>
      <c r="L21" s="65">
        <v>100.98</v>
      </c>
      <c r="M21" s="65">
        <v>0</v>
      </c>
      <c r="N21" s="65">
        <v>3635.4132936000001</v>
      </c>
      <c r="O21" s="66">
        <v>2.0000000000000001E-4</v>
      </c>
      <c r="P21" s="66">
        <v>7.7100000000000002E-2</v>
      </c>
      <c r="Q21" s="66">
        <v>2.76E-2</v>
      </c>
    </row>
    <row r="22" spans="1:17">
      <c r="A22" t="s">
        <v>249</v>
      </c>
      <c r="B22" t="s">
        <v>250</v>
      </c>
      <c r="C22" t="s">
        <v>99</v>
      </c>
      <c r="D22" t="s">
        <v>237</v>
      </c>
      <c r="F22" t="s">
        <v>251</v>
      </c>
      <c r="G22" s="65">
        <v>1.83</v>
      </c>
      <c r="H22" t="s">
        <v>101</v>
      </c>
      <c r="I22" s="66">
        <v>7.4999999999999997E-3</v>
      </c>
      <c r="J22" s="66">
        <v>6.9999999999999999E-4</v>
      </c>
      <c r="K22" s="65">
        <v>6796000</v>
      </c>
      <c r="L22" s="65">
        <v>101.37</v>
      </c>
      <c r="M22" s="65">
        <v>0</v>
      </c>
      <c r="N22" s="65">
        <v>6889.1052</v>
      </c>
      <c r="O22" s="66">
        <v>4.0000000000000002E-4</v>
      </c>
      <c r="P22" s="66">
        <v>0.14610000000000001</v>
      </c>
      <c r="Q22" s="66">
        <v>5.2200000000000003E-2</v>
      </c>
    </row>
    <row r="23" spans="1:17">
      <c r="A23" t="s">
        <v>252</v>
      </c>
      <c r="B23" t="s">
        <v>253</v>
      </c>
      <c r="C23" t="s">
        <v>99</v>
      </c>
      <c r="D23" t="s">
        <v>237</v>
      </c>
      <c r="F23" t="s">
        <v>254</v>
      </c>
      <c r="G23" s="65">
        <v>2.13</v>
      </c>
      <c r="H23" t="s">
        <v>101</v>
      </c>
      <c r="I23" s="66">
        <v>1.2500000000000001E-2</v>
      </c>
      <c r="J23" s="66">
        <v>1E-3</v>
      </c>
      <c r="K23" s="65">
        <v>6223000</v>
      </c>
      <c r="L23" s="65">
        <v>103.53</v>
      </c>
      <c r="M23" s="65">
        <v>0</v>
      </c>
      <c r="N23" s="65">
        <v>6442.6719000000003</v>
      </c>
      <c r="O23" s="66">
        <v>5.0000000000000001E-4</v>
      </c>
      <c r="P23" s="66">
        <v>0.1366</v>
      </c>
      <c r="Q23" s="66">
        <v>4.8800000000000003E-2</v>
      </c>
    </row>
    <row r="24" spans="1:17">
      <c r="A24" t="s">
        <v>255</v>
      </c>
      <c r="B24" t="s">
        <v>256</v>
      </c>
      <c r="C24" t="s">
        <v>99</v>
      </c>
      <c r="D24" t="s">
        <v>237</v>
      </c>
      <c r="F24" t="s">
        <v>248</v>
      </c>
      <c r="G24" s="65">
        <v>3.09</v>
      </c>
      <c r="H24" t="s">
        <v>101</v>
      </c>
      <c r="I24" s="66">
        <v>1.3899999999999999E-2</v>
      </c>
      <c r="J24" s="66">
        <v>5.9999999999999995E-4</v>
      </c>
      <c r="K24" s="65">
        <v>5126778</v>
      </c>
      <c r="L24" s="65">
        <v>105.38</v>
      </c>
      <c r="M24" s="65">
        <v>0</v>
      </c>
      <c r="N24" s="65">
        <v>5402.5986564000004</v>
      </c>
      <c r="O24" s="66">
        <v>2.9999999999999997E-4</v>
      </c>
      <c r="P24" s="66">
        <v>0.1145</v>
      </c>
      <c r="Q24" s="66">
        <v>4.0899999999999999E-2</v>
      </c>
    </row>
    <row r="25" spans="1:17">
      <c r="A25" t="s">
        <v>257</v>
      </c>
      <c r="B25" t="s">
        <v>258</v>
      </c>
      <c r="C25" t="s">
        <v>99</v>
      </c>
      <c r="D25" t="s">
        <v>237</v>
      </c>
      <c r="F25" t="s">
        <v>259</v>
      </c>
      <c r="G25" s="65">
        <v>1.29</v>
      </c>
      <c r="H25" t="s">
        <v>101</v>
      </c>
      <c r="I25" s="66">
        <v>5.5E-2</v>
      </c>
      <c r="J25" s="66">
        <v>4.0000000000000002E-4</v>
      </c>
      <c r="K25" s="65">
        <v>8186000</v>
      </c>
      <c r="L25" s="65">
        <v>110.94</v>
      </c>
      <c r="M25" s="65">
        <v>0</v>
      </c>
      <c r="N25" s="65">
        <v>9081.5483999999997</v>
      </c>
      <c r="O25" s="66">
        <v>5.0000000000000001E-4</v>
      </c>
      <c r="P25" s="66">
        <v>0.1925</v>
      </c>
      <c r="Q25" s="66">
        <v>6.88E-2</v>
      </c>
    </row>
    <row r="26" spans="1:17">
      <c r="A26" t="s">
        <v>260</v>
      </c>
      <c r="B26" t="s">
        <v>261</v>
      </c>
      <c r="C26" t="s">
        <v>99</v>
      </c>
      <c r="D26" t="s">
        <v>237</v>
      </c>
      <c r="F26" t="s">
        <v>262</v>
      </c>
      <c r="G26" s="65">
        <v>2.39</v>
      </c>
      <c r="H26" t="s">
        <v>101</v>
      </c>
      <c r="I26" s="66">
        <v>4.2500000000000003E-2</v>
      </c>
      <c r="J26" s="66">
        <v>1.2999999999999999E-3</v>
      </c>
      <c r="K26" s="65">
        <v>4709000</v>
      </c>
      <c r="L26" s="65">
        <v>112.39</v>
      </c>
      <c r="M26" s="65">
        <v>0</v>
      </c>
      <c r="N26" s="65">
        <v>5292.4450999999999</v>
      </c>
      <c r="O26" s="66">
        <v>2.9999999999999997E-4</v>
      </c>
      <c r="P26" s="66">
        <v>0.11219999999999999</v>
      </c>
      <c r="Q26" s="66">
        <v>4.0099999999999997E-2</v>
      </c>
    </row>
    <row r="27" spans="1:17">
      <c r="A27" s="67" t="s">
        <v>263</v>
      </c>
      <c r="B27" s="14"/>
      <c r="C27" s="14"/>
      <c r="G27" s="69">
        <v>0</v>
      </c>
      <c r="J27" s="68">
        <v>0</v>
      </c>
      <c r="K27" s="69">
        <v>0</v>
      </c>
      <c r="M27" s="69">
        <v>0</v>
      </c>
      <c r="N27" s="69">
        <v>0</v>
      </c>
      <c r="P27" s="68">
        <v>0</v>
      </c>
      <c r="Q27" s="68">
        <v>0</v>
      </c>
    </row>
    <row r="28" spans="1:17">
      <c r="A28" t="s">
        <v>223</v>
      </c>
      <c r="B28" t="s">
        <v>223</v>
      </c>
      <c r="C28" s="14"/>
      <c r="D28" t="s">
        <v>223</v>
      </c>
      <c r="G28" s="65">
        <v>0</v>
      </c>
      <c r="H28" t="s">
        <v>223</v>
      </c>
      <c r="I28" s="66">
        <v>0</v>
      </c>
      <c r="J28" s="66">
        <v>0</v>
      </c>
      <c r="K28" s="65">
        <v>0</v>
      </c>
      <c r="L28" s="65">
        <v>0</v>
      </c>
      <c r="N28" s="65">
        <v>0</v>
      </c>
      <c r="O28" s="66">
        <v>0</v>
      </c>
      <c r="P28" s="66">
        <v>0</v>
      </c>
      <c r="Q28" s="66">
        <v>0</v>
      </c>
    </row>
    <row r="29" spans="1:17">
      <c r="A29" s="67" t="s">
        <v>264</v>
      </c>
      <c r="B29" s="14"/>
      <c r="C29" s="14"/>
      <c r="G29" s="69">
        <v>0</v>
      </c>
      <c r="J29" s="68">
        <v>0</v>
      </c>
      <c r="K29" s="69">
        <v>0</v>
      </c>
      <c r="M29" s="69">
        <v>0</v>
      </c>
      <c r="N29" s="69">
        <v>0</v>
      </c>
      <c r="P29" s="68">
        <v>0</v>
      </c>
      <c r="Q29" s="68">
        <v>0</v>
      </c>
    </row>
    <row r="30" spans="1:17">
      <c r="A30" t="s">
        <v>223</v>
      </c>
      <c r="B30" t="s">
        <v>223</v>
      </c>
      <c r="C30" s="14"/>
      <c r="D30" t="s">
        <v>223</v>
      </c>
      <c r="G30" s="65">
        <v>0</v>
      </c>
      <c r="H30" t="s">
        <v>223</v>
      </c>
      <c r="I30" s="66">
        <v>0</v>
      </c>
      <c r="J30" s="66">
        <v>0</v>
      </c>
      <c r="K30" s="65">
        <v>0</v>
      </c>
      <c r="L30" s="65">
        <v>0</v>
      </c>
      <c r="N30" s="65">
        <v>0</v>
      </c>
      <c r="O30" s="66">
        <v>0</v>
      </c>
      <c r="P30" s="66">
        <v>0</v>
      </c>
      <c r="Q30" s="66">
        <v>0</v>
      </c>
    </row>
    <row r="31" spans="1:17">
      <c r="A31" s="67" t="s">
        <v>228</v>
      </c>
      <c r="B31" s="14"/>
      <c r="C31" s="14"/>
      <c r="G31" s="69">
        <v>0.18</v>
      </c>
      <c r="J31" s="68">
        <v>8.9999999999999998E-4</v>
      </c>
      <c r="K31" s="69">
        <v>370000</v>
      </c>
      <c r="M31" s="69">
        <v>0</v>
      </c>
      <c r="N31" s="69">
        <v>1272.9612001200001</v>
      </c>
      <c r="P31" s="68">
        <v>2.7E-2</v>
      </c>
      <c r="Q31" s="68">
        <v>9.5999999999999992E-3</v>
      </c>
    </row>
    <row r="32" spans="1:17">
      <c r="A32" s="67" t="s">
        <v>265</v>
      </c>
      <c r="B32" s="14"/>
      <c r="C32" s="14"/>
      <c r="G32" s="69">
        <v>0</v>
      </c>
      <c r="J32" s="68">
        <v>0</v>
      </c>
      <c r="K32" s="69">
        <v>0</v>
      </c>
      <c r="M32" s="69">
        <v>0</v>
      </c>
      <c r="N32" s="69">
        <v>0</v>
      </c>
      <c r="P32" s="68">
        <v>0</v>
      </c>
      <c r="Q32" s="68">
        <v>0</v>
      </c>
    </row>
    <row r="33" spans="1:17">
      <c r="A33" t="s">
        <v>223</v>
      </c>
      <c r="B33" t="s">
        <v>223</v>
      </c>
      <c r="C33" s="14"/>
      <c r="D33" t="s">
        <v>223</v>
      </c>
      <c r="G33" s="65">
        <v>0</v>
      </c>
      <c r="H33" t="s">
        <v>223</v>
      </c>
      <c r="I33" s="66">
        <v>0</v>
      </c>
      <c r="J33" s="66">
        <v>0</v>
      </c>
      <c r="K33" s="65">
        <v>0</v>
      </c>
      <c r="L33" s="65">
        <v>0</v>
      </c>
      <c r="N33" s="65">
        <v>0</v>
      </c>
      <c r="O33" s="66">
        <v>0</v>
      </c>
      <c r="P33" s="66">
        <v>0</v>
      </c>
      <c r="Q33" s="66">
        <v>0</v>
      </c>
    </row>
    <row r="34" spans="1:17">
      <c r="A34" s="67" t="s">
        <v>266</v>
      </c>
      <c r="B34" s="14"/>
      <c r="C34" s="14"/>
      <c r="G34" s="69">
        <v>0.18</v>
      </c>
      <c r="J34" s="68">
        <v>8.9999999999999998E-4</v>
      </c>
      <c r="K34" s="69">
        <v>370000</v>
      </c>
      <c r="M34" s="69">
        <v>0</v>
      </c>
      <c r="N34" s="69">
        <v>1272.9612001200001</v>
      </c>
      <c r="P34" s="68">
        <v>2.7E-2</v>
      </c>
      <c r="Q34" s="68">
        <v>9.5999999999999992E-3</v>
      </c>
    </row>
    <row r="35" spans="1:17">
      <c r="A35" t="s">
        <v>267</v>
      </c>
      <c r="B35" t="s">
        <v>268</v>
      </c>
      <c r="C35" t="s">
        <v>122</v>
      </c>
      <c r="D35" t="s">
        <v>237</v>
      </c>
      <c r="E35" t="s">
        <v>269</v>
      </c>
      <c r="F35" t="s">
        <v>270</v>
      </c>
      <c r="G35" s="65">
        <v>0.18</v>
      </c>
      <c r="H35" t="s">
        <v>105</v>
      </c>
      <c r="I35" s="66">
        <v>0</v>
      </c>
      <c r="J35" s="66">
        <v>8.9999999999999998E-4</v>
      </c>
      <c r="K35" s="65">
        <v>370000</v>
      </c>
      <c r="L35" s="65">
        <v>99.983599999999996</v>
      </c>
      <c r="M35" s="65">
        <v>0</v>
      </c>
      <c r="N35" s="65">
        <v>1272.9612001200001</v>
      </c>
      <c r="O35" s="66">
        <v>0</v>
      </c>
      <c r="P35" s="66">
        <v>2.7E-2</v>
      </c>
      <c r="Q35" s="66">
        <v>9.5999999999999992E-3</v>
      </c>
    </row>
    <row r="36" spans="1:17">
      <c r="A36" s="86" t="s">
        <v>271</v>
      </c>
      <c r="B36" s="14"/>
      <c r="C36" s="14"/>
    </row>
    <row r="37" spans="1:17">
      <c r="A37" s="86" t="s">
        <v>272</v>
      </c>
      <c r="B37" s="14"/>
      <c r="C37" s="14"/>
    </row>
    <row r="38" spans="1:17">
      <c r="A38" s="86" t="s">
        <v>273</v>
      </c>
      <c r="B38" s="14"/>
      <c r="C38" s="14"/>
    </row>
    <row r="39" spans="1:17">
      <c r="A39" s="86" t="s">
        <v>274</v>
      </c>
      <c r="B39" s="14"/>
      <c r="C39" s="14"/>
    </row>
    <row r="40" spans="1:17" hidden="1">
      <c r="B40" s="14"/>
      <c r="C40" s="14"/>
    </row>
    <row r="41" spans="1:17" hidden="1">
      <c r="B41" s="14"/>
      <c r="C41" s="14"/>
    </row>
    <row r="42" spans="1:17" hidden="1">
      <c r="B42" s="14"/>
      <c r="C42" s="14"/>
    </row>
    <row r="43" spans="1:17" hidden="1"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P3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100" t="s">
        <v>178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201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816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223</v>
      </c>
      <c r="B12" t="s">
        <v>223</v>
      </c>
      <c r="C12" t="s">
        <v>223</v>
      </c>
      <c r="D12" t="s">
        <v>223</v>
      </c>
      <c r="E12" s="13"/>
      <c r="F12" s="13"/>
      <c r="G12" s="65">
        <v>0</v>
      </c>
      <c r="H12" t="s">
        <v>223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817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223</v>
      </c>
      <c r="B14" t="s">
        <v>223</v>
      </c>
      <c r="C14" t="s">
        <v>223</v>
      </c>
      <c r="D14" t="s">
        <v>223</v>
      </c>
      <c r="E14" s="13"/>
      <c r="F14" s="13"/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276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223</v>
      </c>
      <c r="B16" t="s">
        <v>223</v>
      </c>
      <c r="C16" t="s">
        <v>223</v>
      </c>
      <c r="D16" t="s">
        <v>223</v>
      </c>
      <c r="E16" s="13"/>
      <c r="F16" s="13"/>
      <c r="G16" s="65">
        <v>0</v>
      </c>
      <c r="H16" t="s">
        <v>223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443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223</v>
      </c>
      <c r="B18" t="s">
        <v>223</v>
      </c>
      <c r="C18" t="s">
        <v>223</v>
      </c>
      <c r="D18" t="s">
        <v>223</v>
      </c>
      <c r="E18" s="13"/>
      <c r="F18" s="13"/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277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223</v>
      </c>
      <c r="B21" t="s">
        <v>223</v>
      </c>
      <c r="C21" t="s">
        <v>223</v>
      </c>
      <c r="D21" t="s">
        <v>223</v>
      </c>
      <c r="G21" s="65">
        <v>0</v>
      </c>
      <c r="H21" t="s">
        <v>223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278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223</v>
      </c>
      <c r="B23" t="s">
        <v>223</v>
      </c>
      <c r="C23" t="s">
        <v>223</v>
      </c>
      <c r="D23" t="s">
        <v>223</v>
      </c>
      <c r="G23" s="65">
        <v>0</v>
      </c>
      <c r="H23" t="s">
        <v>223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6" t="s">
        <v>230</v>
      </c>
      <c r="C24" s="14"/>
    </row>
    <row r="25" spans="1:22">
      <c r="A25" s="86" t="s">
        <v>271</v>
      </c>
      <c r="C25" s="14"/>
    </row>
    <row r="26" spans="1:22">
      <c r="A26" s="86" t="s">
        <v>272</v>
      </c>
      <c r="C26" s="14"/>
    </row>
    <row r="27" spans="1:22">
      <c r="A27" s="86" t="s">
        <v>273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7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  <c r="BO5" s="16"/>
    </row>
    <row r="6" spans="1:67" ht="26.25" customHeight="1">
      <c r="A6" s="87" t="s">
        <v>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BJ6" s="16"/>
      <c r="BO6" s="16"/>
    </row>
    <row r="7" spans="1:67" s="16" customFormat="1" ht="20.25">
      <c r="A7" s="98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4" t="s">
        <v>191</v>
      </c>
      <c r="Q7" s="43" t="s">
        <v>55</v>
      </c>
      <c r="R7" s="43" t="s">
        <v>72</v>
      </c>
      <c r="S7" s="43" t="s">
        <v>56</v>
      </c>
      <c r="T7" s="99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201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275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223</v>
      </c>
      <c r="B13" t="s">
        <v>223</v>
      </c>
      <c r="C13" s="14"/>
      <c r="D13" s="14"/>
      <c r="E13" s="14"/>
      <c r="F13" t="s">
        <v>223</v>
      </c>
      <c r="G13" t="s">
        <v>223</v>
      </c>
      <c r="J13" s="65">
        <v>0</v>
      </c>
      <c r="K13" t="s">
        <v>223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233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223</v>
      </c>
      <c r="B15" t="s">
        <v>223</v>
      </c>
      <c r="C15" s="14"/>
      <c r="D15" s="14"/>
      <c r="E15" s="14"/>
      <c r="F15" t="s">
        <v>223</v>
      </c>
      <c r="G15" t="s">
        <v>223</v>
      </c>
      <c r="J15" s="65">
        <v>0</v>
      </c>
      <c r="K15" t="s">
        <v>223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276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223</v>
      </c>
      <c r="B17" t="s">
        <v>223</v>
      </c>
      <c r="C17" s="14"/>
      <c r="D17" s="14"/>
      <c r="E17" s="14"/>
      <c r="F17" t="s">
        <v>223</v>
      </c>
      <c r="G17" t="s">
        <v>223</v>
      </c>
      <c r="J17" s="65">
        <v>0</v>
      </c>
      <c r="K17" t="s">
        <v>223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228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277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223</v>
      </c>
      <c r="B20" t="s">
        <v>223</v>
      </c>
      <c r="C20" s="14"/>
      <c r="D20" s="14"/>
      <c r="E20" s="14"/>
      <c r="F20" t="s">
        <v>223</v>
      </c>
      <c r="G20" t="s">
        <v>223</v>
      </c>
      <c r="J20" s="65">
        <v>0</v>
      </c>
      <c r="K20" t="s">
        <v>223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278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223</v>
      </c>
      <c r="B22" t="s">
        <v>223</v>
      </c>
      <c r="C22" s="14"/>
      <c r="D22" s="14"/>
      <c r="E22" s="14"/>
      <c r="F22" t="s">
        <v>223</v>
      </c>
      <c r="G22" t="s">
        <v>223</v>
      </c>
      <c r="J22" s="65">
        <v>0</v>
      </c>
      <c r="K22" t="s">
        <v>223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6" t="s">
        <v>230</v>
      </c>
      <c r="B23" s="14"/>
      <c r="C23" s="14"/>
      <c r="D23" s="14"/>
      <c r="E23" s="14"/>
      <c r="F23" s="14"/>
    </row>
    <row r="24" spans="1:20">
      <c r="A24" s="86" t="s">
        <v>271</v>
      </c>
      <c r="B24" s="14"/>
      <c r="C24" s="14"/>
      <c r="D24" s="14"/>
      <c r="E24" s="14"/>
      <c r="F24" s="14"/>
    </row>
    <row r="25" spans="1:20">
      <c r="A25" s="86" t="s">
        <v>272</v>
      </c>
      <c r="B25" s="14"/>
      <c r="C25" s="14"/>
      <c r="D25" s="14"/>
      <c r="E25" s="14"/>
      <c r="F25" s="14"/>
    </row>
    <row r="26" spans="1:20">
      <c r="A26" s="86" t="s">
        <v>273</v>
      </c>
      <c r="B26" s="14"/>
      <c r="C26" s="14"/>
      <c r="D26" s="14"/>
      <c r="E26" s="14"/>
      <c r="F26" s="14"/>
    </row>
    <row r="27" spans="1:20">
      <c r="A27" s="86" t="s">
        <v>274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8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65" ht="26.25" customHeight="1">
      <c r="A6" s="100" t="s">
        <v>88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4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2.5299999999999998</v>
      </c>
      <c r="K10" s="7"/>
      <c r="L10" s="7"/>
      <c r="M10" s="64">
        <v>1.72E-2</v>
      </c>
      <c r="N10" s="63">
        <v>6690598.4900000002</v>
      </c>
      <c r="O10" s="28"/>
      <c r="P10" s="63">
        <v>6.63978</v>
      </c>
      <c r="Q10" s="63">
        <v>6929.3335995369998</v>
      </c>
      <c r="R10" s="7"/>
      <c r="S10" s="64">
        <v>1</v>
      </c>
      <c r="T10" s="64">
        <v>5.2499999999999998E-2</v>
      </c>
      <c r="U10" s="30"/>
      <c r="BH10" s="14"/>
      <c r="BI10" s="16"/>
      <c r="BJ10" s="14"/>
      <c r="BM10" s="14"/>
    </row>
    <row r="11" spans="1:65">
      <c r="A11" s="67" t="s">
        <v>201</v>
      </c>
      <c r="B11" s="14"/>
      <c r="C11" s="14"/>
      <c r="D11" s="14"/>
      <c r="E11" s="14"/>
      <c r="J11" s="69">
        <v>2.5299999999999998</v>
      </c>
      <c r="M11" s="68">
        <v>1.72E-2</v>
      </c>
      <c r="N11" s="69">
        <v>6690598.4900000002</v>
      </c>
      <c r="P11" s="69">
        <v>6.63978</v>
      </c>
      <c r="Q11" s="69">
        <v>6929.3335995369998</v>
      </c>
      <c r="S11" s="68">
        <v>1</v>
      </c>
      <c r="T11" s="68">
        <v>5.2499999999999998E-2</v>
      </c>
    </row>
    <row r="12" spans="1:65">
      <c r="A12" s="67" t="s">
        <v>275</v>
      </c>
      <c r="B12" s="14"/>
      <c r="C12" s="14"/>
      <c r="D12" s="14"/>
      <c r="E12" s="14"/>
      <c r="J12" s="69">
        <v>2.16</v>
      </c>
      <c r="M12" s="68">
        <v>2.8199999999999999E-2</v>
      </c>
      <c r="N12" s="69">
        <v>871584.02</v>
      </c>
      <c r="P12" s="69">
        <v>1.3777200000000001</v>
      </c>
      <c r="Q12" s="69">
        <v>958.67024642700005</v>
      </c>
      <c r="S12" s="68">
        <v>0.13830000000000001</v>
      </c>
      <c r="T12" s="68">
        <v>7.3000000000000001E-3</v>
      </c>
    </row>
    <row r="13" spans="1:65">
      <c r="A13" t="s">
        <v>279</v>
      </c>
      <c r="B13" t="s">
        <v>280</v>
      </c>
      <c r="C13" t="s">
        <v>99</v>
      </c>
      <c r="D13" t="s">
        <v>122</v>
      </c>
      <c r="E13" t="s">
        <v>281</v>
      </c>
      <c r="F13" t="s">
        <v>282</v>
      </c>
      <c r="G13" t="s">
        <v>206</v>
      </c>
      <c r="H13" t="s">
        <v>207</v>
      </c>
      <c r="I13" t="s">
        <v>283</v>
      </c>
      <c r="J13" s="65">
        <v>1.8</v>
      </c>
      <c r="K13" t="s">
        <v>101</v>
      </c>
      <c r="L13" s="66">
        <v>0.05</v>
      </c>
      <c r="M13" s="66">
        <v>8.0999999999999996E-3</v>
      </c>
      <c r="N13" s="65">
        <v>200000</v>
      </c>
      <c r="O13" s="65">
        <v>111.95</v>
      </c>
      <c r="P13" s="65">
        <v>0</v>
      </c>
      <c r="Q13" s="65">
        <v>223.9</v>
      </c>
      <c r="R13" s="66">
        <v>1E-4</v>
      </c>
      <c r="S13" s="66">
        <v>3.2300000000000002E-2</v>
      </c>
      <c r="T13" s="66">
        <v>1.6999999999999999E-3</v>
      </c>
    </row>
    <row r="14" spans="1:65">
      <c r="A14" t="s">
        <v>284</v>
      </c>
      <c r="B14" t="s">
        <v>285</v>
      </c>
      <c r="C14" t="s">
        <v>99</v>
      </c>
      <c r="D14" t="s">
        <v>122</v>
      </c>
      <c r="E14" t="s">
        <v>286</v>
      </c>
      <c r="F14" t="s">
        <v>287</v>
      </c>
      <c r="G14" t="s">
        <v>288</v>
      </c>
      <c r="H14" t="s">
        <v>207</v>
      </c>
      <c r="I14" t="s">
        <v>289</v>
      </c>
      <c r="J14" s="65">
        <v>2.48</v>
      </c>
      <c r="K14" t="s">
        <v>101</v>
      </c>
      <c r="L14" s="66">
        <v>6.4999999999999997E-3</v>
      </c>
      <c r="M14" s="66">
        <v>0</v>
      </c>
      <c r="N14" s="65">
        <v>0</v>
      </c>
      <c r="O14" s="65">
        <v>0</v>
      </c>
      <c r="P14" s="65">
        <v>0.16250000000000001</v>
      </c>
      <c r="Q14" s="65">
        <v>0.16250000000000001</v>
      </c>
      <c r="R14" s="66">
        <v>0</v>
      </c>
      <c r="S14" s="66">
        <v>0</v>
      </c>
      <c r="T14" s="66">
        <v>0</v>
      </c>
    </row>
    <row r="15" spans="1:65">
      <c r="A15" t="s">
        <v>290</v>
      </c>
      <c r="B15" t="s">
        <v>291</v>
      </c>
      <c r="C15" t="s">
        <v>99</v>
      </c>
      <c r="D15" t="s">
        <v>122</v>
      </c>
      <c r="E15" t="s">
        <v>292</v>
      </c>
      <c r="F15" t="s">
        <v>282</v>
      </c>
      <c r="G15" t="s">
        <v>293</v>
      </c>
      <c r="H15" t="s">
        <v>207</v>
      </c>
      <c r="I15" t="s">
        <v>294</v>
      </c>
      <c r="J15" s="65">
        <v>0.35</v>
      </c>
      <c r="K15" t="s">
        <v>101</v>
      </c>
      <c r="L15" s="66">
        <v>0.04</v>
      </c>
      <c r="M15" s="66">
        <v>1.4E-2</v>
      </c>
      <c r="N15" s="65">
        <v>4000</v>
      </c>
      <c r="O15" s="65">
        <v>109.95</v>
      </c>
      <c r="P15" s="65">
        <v>0</v>
      </c>
      <c r="Q15" s="65">
        <v>4.3979999999999997</v>
      </c>
      <c r="R15" s="66">
        <v>0</v>
      </c>
      <c r="S15" s="66">
        <v>5.9999999999999995E-4</v>
      </c>
      <c r="T15" s="66">
        <v>0</v>
      </c>
    </row>
    <row r="16" spans="1:65">
      <c r="A16" t="s">
        <v>295</v>
      </c>
      <c r="B16" t="s">
        <v>296</v>
      </c>
      <c r="C16" t="s">
        <v>99</v>
      </c>
      <c r="D16" t="s">
        <v>122</v>
      </c>
      <c r="E16" t="s">
        <v>297</v>
      </c>
      <c r="F16" t="s">
        <v>282</v>
      </c>
      <c r="G16" t="s">
        <v>298</v>
      </c>
      <c r="H16" t="s">
        <v>149</v>
      </c>
      <c r="I16" t="s">
        <v>294</v>
      </c>
      <c r="J16" s="65">
        <v>2.39</v>
      </c>
      <c r="K16" t="s">
        <v>101</v>
      </c>
      <c r="L16" s="66">
        <v>9.4999999999999998E-3</v>
      </c>
      <c r="M16" s="66">
        <v>5.1999999999999998E-3</v>
      </c>
      <c r="N16" s="65">
        <v>8333.33</v>
      </c>
      <c r="O16" s="65">
        <v>102.38</v>
      </c>
      <c r="P16" s="65">
        <v>0</v>
      </c>
      <c r="Q16" s="65">
        <v>8.5316632539999997</v>
      </c>
      <c r="R16" s="66">
        <v>0</v>
      </c>
      <c r="S16" s="66">
        <v>1.1999999999999999E-3</v>
      </c>
      <c r="T16" s="66">
        <v>1E-4</v>
      </c>
    </row>
    <row r="17" spans="1:20">
      <c r="A17" t="s">
        <v>299</v>
      </c>
      <c r="B17" t="s">
        <v>300</v>
      </c>
      <c r="C17" t="s">
        <v>99</v>
      </c>
      <c r="D17" t="s">
        <v>122</v>
      </c>
      <c r="E17" t="s">
        <v>297</v>
      </c>
      <c r="F17" t="s">
        <v>282</v>
      </c>
      <c r="G17" t="s">
        <v>298</v>
      </c>
      <c r="H17" t="s">
        <v>149</v>
      </c>
      <c r="I17" t="s">
        <v>301</v>
      </c>
      <c r="J17" s="65">
        <v>3.45</v>
      </c>
      <c r="K17" t="s">
        <v>101</v>
      </c>
      <c r="L17" s="66">
        <v>0.01</v>
      </c>
      <c r="M17" s="66">
        <v>2.8999999999999998E-3</v>
      </c>
      <c r="N17" s="65">
        <v>30000</v>
      </c>
      <c r="O17" s="65">
        <v>102.97</v>
      </c>
      <c r="P17" s="65">
        <v>0</v>
      </c>
      <c r="Q17" s="65">
        <v>30.890999999999998</v>
      </c>
      <c r="R17" s="66">
        <v>1E-4</v>
      </c>
      <c r="S17" s="66">
        <v>4.4999999999999997E-3</v>
      </c>
      <c r="T17" s="66">
        <v>2.0000000000000001E-4</v>
      </c>
    </row>
    <row r="18" spans="1:20">
      <c r="A18" t="s">
        <v>302</v>
      </c>
      <c r="B18" t="s">
        <v>303</v>
      </c>
      <c r="C18" t="s">
        <v>99</v>
      </c>
      <c r="D18" t="s">
        <v>122</v>
      </c>
      <c r="E18" t="s">
        <v>304</v>
      </c>
      <c r="F18" t="s">
        <v>282</v>
      </c>
      <c r="G18" t="s">
        <v>305</v>
      </c>
      <c r="H18" t="s">
        <v>207</v>
      </c>
      <c r="I18" t="s">
        <v>306</v>
      </c>
      <c r="J18" s="65">
        <v>0.75</v>
      </c>
      <c r="K18" t="s">
        <v>101</v>
      </c>
      <c r="L18" s="66">
        <v>0.02</v>
      </c>
      <c r="M18" s="66">
        <v>-1.78E-2</v>
      </c>
      <c r="N18" s="65">
        <v>50000</v>
      </c>
      <c r="O18" s="65">
        <v>106.28</v>
      </c>
      <c r="P18" s="65">
        <v>0</v>
      </c>
      <c r="Q18" s="65">
        <v>53.14</v>
      </c>
      <c r="R18" s="66">
        <v>2.0000000000000001E-4</v>
      </c>
      <c r="S18" s="66">
        <v>7.7000000000000002E-3</v>
      </c>
      <c r="T18" s="66">
        <v>4.0000000000000002E-4</v>
      </c>
    </row>
    <row r="19" spans="1:20">
      <c r="A19" t="s">
        <v>307</v>
      </c>
      <c r="B19" t="s">
        <v>308</v>
      </c>
      <c r="C19" t="s">
        <v>99</v>
      </c>
      <c r="D19" t="s">
        <v>122</v>
      </c>
      <c r="E19" t="s">
        <v>297</v>
      </c>
      <c r="F19" t="s">
        <v>282</v>
      </c>
      <c r="G19" t="s">
        <v>309</v>
      </c>
      <c r="H19" t="s">
        <v>149</v>
      </c>
      <c r="I19" t="s">
        <v>310</v>
      </c>
      <c r="J19" s="65">
        <v>0.76</v>
      </c>
      <c r="K19" t="s">
        <v>101</v>
      </c>
      <c r="L19" s="66">
        <v>4.1500000000000002E-2</v>
      </c>
      <c r="M19" s="66">
        <v>1.6400000000000001E-2</v>
      </c>
      <c r="N19" s="65">
        <v>13690.02</v>
      </c>
      <c r="O19" s="65">
        <v>106.63</v>
      </c>
      <c r="P19" s="65">
        <v>0</v>
      </c>
      <c r="Q19" s="65">
        <v>14.597668326000001</v>
      </c>
      <c r="R19" s="66">
        <v>1E-4</v>
      </c>
      <c r="S19" s="66">
        <v>2.0999999999999999E-3</v>
      </c>
      <c r="T19" s="66">
        <v>1E-4</v>
      </c>
    </row>
    <row r="20" spans="1:20">
      <c r="A20" t="s">
        <v>311</v>
      </c>
      <c r="B20" t="s">
        <v>312</v>
      </c>
      <c r="C20" t="s">
        <v>99</v>
      </c>
      <c r="D20" t="s">
        <v>122</v>
      </c>
      <c r="E20" t="s">
        <v>313</v>
      </c>
      <c r="F20" t="s">
        <v>282</v>
      </c>
      <c r="G20" t="s">
        <v>314</v>
      </c>
      <c r="H20" t="s">
        <v>207</v>
      </c>
      <c r="I20" t="s">
        <v>254</v>
      </c>
      <c r="J20" s="65">
        <v>1.22</v>
      </c>
      <c r="K20" t="s">
        <v>101</v>
      </c>
      <c r="L20" s="66">
        <v>5.0999999999999997E-2</v>
      </c>
      <c r="M20" s="66">
        <v>2.0500000000000001E-2</v>
      </c>
      <c r="N20" s="65">
        <v>78894</v>
      </c>
      <c r="O20" s="65">
        <v>125.48</v>
      </c>
      <c r="P20" s="65">
        <v>1.21522</v>
      </c>
      <c r="Q20" s="65">
        <v>100.2114112</v>
      </c>
      <c r="R20" s="66">
        <v>1E-4</v>
      </c>
      <c r="S20" s="66">
        <v>1.4500000000000001E-2</v>
      </c>
      <c r="T20" s="66">
        <v>8.0000000000000004E-4</v>
      </c>
    </row>
    <row r="21" spans="1:20">
      <c r="A21" t="s">
        <v>315</v>
      </c>
      <c r="B21" t="s">
        <v>316</v>
      </c>
      <c r="C21" t="s">
        <v>99</v>
      </c>
      <c r="D21" t="s">
        <v>122</v>
      </c>
      <c r="E21" t="s">
        <v>317</v>
      </c>
      <c r="F21" t="s">
        <v>318</v>
      </c>
      <c r="G21" t="s">
        <v>314</v>
      </c>
      <c r="H21" t="s">
        <v>207</v>
      </c>
      <c r="I21" t="s">
        <v>310</v>
      </c>
      <c r="J21" s="65">
        <v>1.21</v>
      </c>
      <c r="K21" t="s">
        <v>101</v>
      </c>
      <c r="L21" s="66">
        <v>5.5E-2</v>
      </c>
      <c r="M21" s="66">
        <v>1.7899999999999999E-2</v>
      </c>
      <c r="N21" s="65">
        <v>6666.67</v>
      </c>
      <c r="O21" s="65">
        <v>109.41</v>
      </c>
      <c r="P21" s="65">
        <v>0</v>
      </c>
      <c r="Q21" s="65">
        <v>7.2940036470000003</v>
      </c>
      <c r="R21" s="66">
        <v>1E-4</v>
      </c>
      <c r="S21" s="66">
        <v>1.1000000000000001E-3</v>
      </c>
      <c r="T21" s="66">
        <v>1E-4</v>
      </c>
    </row>
    <row r="22" spans="1:20">
      <c r="A22" t="s">
        <v>319</v>
      </c>
      <c r="B22" t="s">
        <v>320</v>
      </c>
      <c r="C22" t="s">
        <v>99</v>
      </c>
      <c r="D22" t="s">
        <v>122</v>
      </c>
      <c r="E22" t="s">
        <v>321</v>
      </c>
      <c r="F22" t="s">
        <v>287</v>
      </c>
      <c r="G22" t="s">
        <v>322</v>
      </c>
      <c r="H22" t="s">
        <v>149</v>
      </c>
      <c r="I22" t="s">
        <v>323</v>
      </c>
      <c r="J22" s="65">
        <v>2.78</v>
      </c>
      <c r="K22" t="s">
        <v>101</v>
      </c>
      <c r="L22" s="66">
        <v>2.6499999999999999E-2</v>
      </c>
      <c r="M22" s="66">
        <v>3.2300000000000002E-2</v>
      </c>
      <c r="N22" s="65">
        <v>300000</v>
      </c>
      <c r="O22" s="65">
        <v>99.23</v>
      </c>
      <c r="P22" s="65">
        <v>0</v>
      </c>
      <c r="Q22" s="65">
        <v>297.69</v>
      </c>
      <c r="R22" s="66">
        <v>2.7000000000000001E-3</v>
      </c>
      <c r="S22" s="66">
        <v>4.2999999999999997E-2</v>
      </c>
      <c r="T22" s="66">
        <v>2.3E-3</v>
      </c>
    </row>
    <row r="23" spans="1:20">
      <c r="A23" t="s">
        <v>324</v>
      </c>
      <c r="B23" t="s">
        <v>325</v>
      </c>
      <c r="C23" t="s">
        <v>99</v>
      </c>
      <c r="D23" t="s">
        <v>122</v>
      </c>
      <c r="E23" t="s">
        <v>326</v>
      </c>
      <c r="F23" t="s">
        <v>111</v>
      </c>
      <c r="G23" t="s">
        <v>327</v>
      </c>
      <c r="H23" t="s">
        <v>207</v>
      </c>
      <c r="I23" t="s">
        <v>328</v>
      </c>
      <c r="J23" s="65">
        <v>2.4500000000000002</v>
      </c>
      <c r="K23" t="s">
        <v>101</v>
      </c>
      <c r="L23" s="66">
        <v>4.9500000000000002E-2</v>
      </c>
      <c r="M23" s="66">
        <v>6.4199999999999993E-2</v>
      </c>
      <c r="N23" s="65">
        <v>180000</v>
      </c>
      <c r="O23" s="65">
        <v>121.03</v>
      </c>
      <c r="P23" s="65">
        <v>0</v>
      </c>
      <c r="Q23" s="65">
        <v>217.85400000000001</v>
      </c>
      <c r="R23" s="66">
        <v>1E-4</v>
      </c>
      <c r="S23" s="66">
        <v>3.1399999999999997E-2</v>
      </c>
      <c r="T23" s="66">
        <v>1.6999999999999999E-3</v>
      </c>
    </row>
    <row r="24" spans="1:20">
      <c r="A24" s="67" t="s">
        <v>233</v>
      </c>
      <c r="B24" s="14"/>
      <c r="C24" s="14"/>
      <c r="D24" s="14"/>
      <c r="E24" s="14"/>
      <c r="J24" s="69">
        <v>2.61</v>
      </c>
      <c r="M24" s="68">
        <v>1.38E-2</v>
      </c>
      <c r="N24" s="69">
        <v>5366985.25</v>
      </c>
      <c r="P24" s="69">
        <v>5.26206</v>
      </c>
      <c r="Q24" s="69">
        <v>5543.7507999609998</v>
      </c>
      <c r="S24" s="68">
        <v>0.8</v>
      </c>
      <c r="T24" s="68">
        <v>4.2000000000000003E-2</v>
      </c>
    </row>
    <row r="25" spans="1:20">
      <c r="A25" t="s">
        <v>329</v>
      </c>
      <c r="B25" t="s">
        <v>330</v>
      </c>
      <c r="C25" t="s">
        <v>99</v>
      </c>
      <c r="D25" t="s">
        <v>122</v>
      </c>
      <c r="E25" t="s">
        <v>331</v>
      </c>
      <c r="F25" t="s">
        <v>282</v>
      </c>
      <c r="G25" t="s">
        <v>206</v>
      </c>
      <c r="H25" t="s">
        <v>207</v>
      </c>
      <c r="I25" t="s">
        <v>332</v>
      </c>
      <c r="J25" s="65">
        <v>2.13</v>
      </c>
      <c r="K25" t="s">
        <v>101</v>
      </c>
      <c r="L25" s="66">
        <v>1.8700000000000001E-2</v>
      </c>
      <c r="M25" s="66">
        <v>5.8999999999999999E-3</v>
      </c>
      <c r="N25" s="65">
        <v>1464800</v>
      </c>
      <c r="O25" s="65">
        <v>104.28</v>
      </c>
      <c r="P25" s="65">
        <v>0</v>
      </c>
      <c r="Q25" s="65">
        <v>1527.49344</v>
      </c>
      <c r="R25" s="66">
        <v>1.1000000000000001E-3</v>
      </c>
      <c r="S25" s="66">
        <v>0.22040000000000001</v>
      </c>
      <c r="T25" s="66">
        <v>1.1599999999999999E-2</v>
      </c>
    </row>
    <row r="26" spans="1:20">
      <c r="A26" t="s">
        <v>333</v>
      </c>
      <c r="B26" t="s">
        <v>334</v>
      </c>
      <c r="C26" t="s">
        <v>99</v>
      </c>
      <c r="D26" t="s">
        <v>122</v>
      </c>
      <c r="E26" t="s">
        <v>292</v>
      </c>
      <c r="F26" t="s">
        <v>282</v>
      </c>
      <c r="G26" t="s">
        <v>206</v>
      </c>
      <c r="H26" t="s">
        <v>207</v>
      </c>
      <c r="I26" t="s">
        <v>251</v>
      </c>
      <c r="J26" s="65">
        <v>3.36</v>
      </c>
      <c r="K26" t="s">
        <v>101</v>
      </c>
      <c r="L26" s="66">
        <v>3.0099999999999998E-2</v>
      </c>
      <c r="M26" s="66">
        <v>7.1999999999999998E-3</v>
      </c>
      <c r="N26" s="65">
        <v>250000</v>
      </c>
      <c r="O26" s="65">
        <v>107.89</v>
      </c>
      <c r="P26" s="65">
        <v>0</v>
      </c>
      <c r="Q26" s="65">
        <v>269.72500000000002</v>
      </c>
      <c r="R26" s="66">
        <v>2.0000000000000001E-4</v>
      </c>
      <c r="S26" s="66">
        <v>3.8899999999999997E-2</v>
      </c>
      <c r="T26" s="66">
        <v>2E-3</v>
      </c>
    </row>
    <row r="27" spans="1:20">
      <c r="A27" t="s">
        <v>335</v>
      </c>
      <c r="B27" t="s">
        <v>336</v>
      </c>
      <c r="C27" t="s">
        <v>99</v>
      </c>
      <c r="D27" t="s">
        <v>122</v>
      </c>
      <c r="E27" t="s">
        <v>337</v>
      </c>
      <c r="F27" t="s">
        <v>282</v>
      </c>
      <c r="G27" t="s">
        <v>206</v>
      </c>
      <c r="H27" t="s">
        <v>207</v>
      </c>
      <c r="I27" t="s">
        <v>248</v>
      </c>
      <c r="J27" s="65">
        <v>1.66</v>
      </c>
      <c r="K27" t="s">
        <v>101</v>
      </c>
      <c r="L27" s="66">
        <v>2.47E-2</v>
      </c>
      <c r="M27" s="66">
        <v>5.8999999999999999E-3</v>
      </c>
      <c r="N27" s="65">
        <v>475000</v>
      </c>
      <c r="O27" s="65">
        <v>103.92</v>
      </c>
      <c r="P27" s="65">
        <v>0</v>
      </c>
      <c r="Q27" s="65">
        <v>493.62</v>
      </c>
      <c r="R27" s="66">
        <v>1E-4</v>
      </c>
      <c r="S27" s="66">
        <v>7.1199999999999999E-2</v>
      </c>
      <c r="T27" s="66">
        <v>3.7000000000000002E-3</v>
      </c>
    </row>
    <row r="28" spans="1:20">
      <c r="A28" t="s">
        <v>338</v>
      </c>
      <c r="B28" t="s">
        <v>339</v>
      </c>
      <c r="C28" t="s">
        <v>99</v>
      </c>
      <c r="D28" t="s">
        <v>122</v>
      </c>
      <c r="E28" t="s">
        <v>340</v>
      </c>
      <c r="F28" t="s">
        <v>282</v>
      </c>
      <c r="G28" t="s">
        <v>206</v>
      </c>
      <c r="H28" t="s">
        <v>207</v>
      </c>
      <c r="I28" t="s">
        <v>248</v>
      </c>
      <c r="J28" s="65">
        <v>1.48</v>
      </c>
      <c r="K28" t="s">
        <v>101</v>
      </c>
      <c r="L28" s="66">
        <v>2.07E-2</v>
      </c>
      <c r="M28" s="66">
        <v>3.0000000000000001E-3</v>
      </c>
      <c r="N28" s="65">
        <v>155840</v>
      </c>
      <c r="O28" s="65">
        <v>103.68</v>
      </c>
      <c r="P28" s="65">
        <v>0</v>
      </c>
      <c r="Q28" s="65">
        <v>161.57491200000001</v>
      </c>
      <c r="R28" s="66">
        <v>5.9999999999999995E-4</v>
      </c>
      <c r="S28" s="66">
        <v>2.3300000000000001E-2</v>
      </c>
      <c r="T28" s="66">
        <v>1.1999999999999999E-3</v>
      </c>
    </row>
    <row r="29" spans="1:20">
      <c r="A29" t="s">
        <v>341</v>
      </c>
      <c r="B29" t="s">
        <v>342</v>
      </c>
      <c r="C29" t="s">
        <v>99</v>
      </c>
      <c r="D29" t="s">
        <v>122</v>
      </c>
      <c r="E29" t="s">
        <v>313</v>
      </c>
      <c r="F29" t="s">
        <v>282</v>
      </c>
      <c r="G29" t="s">
        <v>288</v>
      </c>
      <c r="H29" t="s">
        <v>207</v>
      </c>
      <c r="I29" t="s">
        <v>343</v>
      </c>
      <c r="J29" s="65">
        <v>1.1599999999999999</v>
      </c>
      <c r="K29" t="s">
        <v>101</v>
      </c>
      <c r="L29" s="66">
        <v>6.4000000000000001E-2</v>
      </c>
      <c r="M29" s="66">
        <v>2.0999999999999999E-3</v>
      </c>
      <c r="N29" s="65">
        <v>213333.33</v>
      </c>
      <c r="O29" s="65">
        <v>109.33</v>
      </c>
      <c r="P29" s="65">
        <v>0</v>
      </c>
      <c r="Q29" s="65">
        <v>233.23732968900001</v>
      </c>
      <c r="R29" s="66">
        <v>1.2999999999999999E-3</v>
      </c>
      <c r="S29" s="66">
        <v>3.3700000000000001E-2</v>
      </c>
      <c r="T29" s="66">
        <v>1.8E-3</v>
      </c>
    </row>
    <row r="30" spans="1:20">
      <c r="A30" t="s">
        <v>344</v>
      </c>
      <c r="B30" t="s">
        <v>345</v>
      </c>
      <c r="C30" t="s">
        <v>99</v>
      </c>
      <c r="D30" t="s">
        <v>122</v>
      </c>
      <c r="E30" t="s">
        <v>346</v>
      </c>
      <c r="F30" t="s">
        <v>287</v>
      </c>
      <c r="G30" t="s">
        <v>347</v>
      </c>
      <c r="H30" t="s">
        <v>149</v>
      </c>
      <c r="I30" t="s">
        <v>348</v>
      </c>
      <c r="J30" s="65">
        <v>2.7</v>
      </c>
      <c r="K30" t="s">
        <v>101</v>
      </c>
      <c r="L30" s="66">
        <v>1.6299999999999999E-2</v>
      </c>
      <c r="M30" s="66">
        <v>5.0000000000000001E-3</v>
      </c>
      <c r="N30" s="65">
        <v>190000</v>
      </c>
      <c r="O30" s="65">
        <v>103.49</v>
      </c>
      <c r="P30" s="65">
        <v>0</v>
      </c>
      <c r="Q30" s="65">
        <v>196.631</v>
      </c>
      <c r="R30" s="66">
        <v>2.0000000000000001E-4</v>
      </c>
      <c r="S30" s="66">
        <v>2.8400000000000002E-2</v>
      </c>
      <c r="T30" s="66">
        <v>1.5E-3</v>
      </c>
    </row>
    <row r="31" spans="1:20">
      <c r="A31" t="s">
        <v>349</v>
      </c>
      <c r="B31" t="s">
        <v>350</v>
      </c>
      <c r="C31" t="s">
        <v>99</v>
      </c>
      <c r="D31" t="s">
        <v>122</v>
      </c>
      <c r="E31" t="s">
        <v>281</v>
      </c>
      <c r="F31" t="s">
        <v>282</v>
      </c>
      <c r="G31" t="s">
        <v>288</v>
      </c>
      <c r="H31" t="s">
        <v>207</v>
      </c>
      <c r="I31" t="s">
        <v>351</v>
      </c>
      <c r="J31" s="65">
        <v>1.62</v>
      </c>
      <c r="K31" t="s">
        <v>101</v>
      </c>
      <c r="L31" s="66">
        <v>6.5000000000000002E-2</v>
      </c>
      <c r="M31" s="66">
        <v>5.1999999999999998E-3</v>
      </c>
      <c r="N31" s="65">
        <v>130000</v>
      </c>
      <c r="O31" s="65">
        <v>112.06</v>
      </c>
      <c r="P31" s="65">
        <v>0</v>
      </c>
      <c r="Q31" s="65">
        <v>145.678</v>
      </c>
      <c r="R31" s="66">
        <v>5.9999999999999995E-4</v>
      </c>
      <c r="S31" s="66">
        <v>2.1000000000000001E-2</v>
      </c>
      <c r="T31" s="66">
        <v>1.1000000000000001E-3</v>
      </c>
    </row>
    <row r="32" spans="1:20">
      <c r="A32" t="s">
        <v>352</v>
      </c>
      <c r="B32" t="s">
        <v>353</v>
      </c>
      <c r="C32" t="s">
        <v>99</v>
      </c>
      <c r="D32" t="s">
        <v>122</v>
      </c>
      <c r="E32" t="s">
        <v>354</v>
      </c>
      <c r="F32" t="s">
        <v>355</v>
      </c>
      <c r="G32" t="s">
        <v>288</v>
      </c>
      <c r="H32" t="s">
        <v>207</v>
      </c>
      <c r="I32" t="s">
        <v>283</v>
      </c>
      <c r="J32" s="65">
        <v>1.82</v>
      </c>
      <c r="K32" t="s">
        <v>101</v>
      </c>
      <c r="L32" s="66">
        <v>4.4999999999999998E-2</v>
      </c>
      <c r="M32" s="66">
        <v>5.1000000000000004E-3</v>
      </c>
      <c r="N32" s="65">
        <v>391833.33</v>
      </c>
      <c r="O32" s="65">
        <v>107.4</v>
      </c>
      <c r="P32" s="65">
        <v>0</v>
      </c>
      <c r="Q32" s="65">
        <v>420.82899642000001</v>
      </c>
      <c r="R32" s="66">
        <v>2.3E-3</v>
      </c>
      <c r="S32" s="66">
        <v>6.0699999999999997E-2</v>
      </c>
      <c r="T32" s="66">
        <v>3.2000000000000002E-3</v>
      </c>
    </row>
    <row r="33" spans="1:20">
      <c r="A33" t="s">
        <v>356</v>
      </c>
      <c r="B33" t="s">
        <v>357</v>
      </c>
      <c r="C33" t="s">
        <v>99</v>
      </c>
      <c r="D33" t="s">
        <v>122</v>
      </c>
      <c r="E33" t="s">
        <v>358</v>
      </c>
      <c r="F33" t="s">
        <v>287</v>
      </c>
      <c r="G33" t="s">
        <v>293</v>
      </c>
      <c r="H33" t="s">
        <v>207</v>
      </c>
      <c r="I33" t="s">
        <v>359</v>
      </c>
      <c r="J33" s="65">
        <v>3</v>
      </c>
      <c r="K33" t="s">
        <v>101</v>
      </c>
      <c r="L33" s="66">
        <v>3.39E-2</v>
      </c>
      <c r="M33" s="66">
        <v>1.1299999999999999E-2</v>
      </c>
      <c r="N33" s="65">
        <v>100000</v>
      </c>
      <c r="O33" s="65">
        <v>109.45</v>
      </c>
      <c r="P33" s="65">
        <v>0</v>
      </c>
      <c r="Q33" s="65">
        <v>109.45</v>
      </c>
      <c r="R33" s="66">
        <v>1E-4</v>
      </c>
      <c r="S33" s="66">
        <v>1.5800000000000002E-2</v>
      </c>
      <c r="T33" s="66">
        <v>8.0000000000000004E-4</v>
      </c>
    </row>
    <row r="34" spans="1:20">
      <c r="A34" t="s">
        <v>360</v>
      </c>
      <c r="B34" t="s">
        <v>361</v>
      </c>
      <c r="C34" t="s">
        <v>99</v>
      </c>
      <c r="D34" t="s">
        <v>122</v>
      </c>
      <c r="E34" t="s">
        <v>362</v>
      </c>
      <c r="F34" t="s">
        <v>287</v>
      </c>
      <c r="G34" t="s">
        <v>293</v>
      </c>
      <c r="H34" t="s">
        <v>207</v>
      </c>
      <c r="I34" t="s">
        <v>363</v>
      </c>
      <c r="J34" s="65">
        <v>1.7</v>
      </c>
      <c r="K34" t="s">
        <v>101</v>
      </c>
      <c r="L34" s="66">
        <v>4.5999999999999999E-2</v>
      </c>
      <c r="M34" s="66">
        <v>8.0999999999999996E-3</v>
      </c>
      <c r="N34" s="65">
        <v>139222</v>
      </c>
      <c r="O34" s="65">
        <v>107.7</v>
      </c>
      <c r="P34" s="65">
        <v>0</v>
      </c>
      <c r="Q34" s="65">
        <v>149.942094</v>
      </c>
      <c r="R34" s="66">
        <v>6.9999999999999999E-4</v>
      </c>
      <c r="S34" s="66">
        <v>2.1600000000000001E-2</v>
      </c>
      <c r="T34" s="66">
        <v>1.1000000000000001E-3</v>
      </c>
    </row>
    <row r="35" spans="1:20">
      <c r="A35" t="s">
        <v>364</v>
      </c>
      <c r="B35" t="s">
        <v>365</v>
      </c>
      <c r="C35" t="s">
        <v>99</v>
      </c>
      <c r="D35" t="s">
        <v>122</v>
      </c>
      <c r="E35" t="s">
        <v>292</v>
      </c>
      <c r="F35" t="s">
        <v>282</v>
      </c>
      <c r="G35" t="s">
        <v>293</v>
      </c>
      <c r="H35" t="s">
        <v>207</v>
      </c>
      <c r="I35" t="s">
        <v>366</v>
      </c>
      <c r="J35" s="65">
        <v>0.35</v>
      </c>
      <c r="K35" t="s">
        <v>101</v>
      </c>
      <c r="L35" s="66">
        <v>1.43E-2</v>
      </c>
      <c r="M35" s="66">
        <v>5.7000000000000002E-3</v>
      </c>
      <c r="N35" s="65">
        <v>60000</v>
      </c>
      <c r="O35" s="65">
        <v>100.52</v>
      </c>
      <c r="P35" s="65">
        <v>0</v>
      </c>
      <c r="Q35" s="65">
        <v>60.311999999999998</v>
      </c>
      <c r="R35" s="66">
        <v>1E-4</v>
      </c>
      <c r="S35" s="66">
        <v>8.6999999999999994E-3</v>
      </c>
      <c r="T35" s="66">
        <v>5.0000000000000001E-4</v>
      </c>
    </row>
    <row r="36" spans="1:20">
      <c r="A36" t="s">
        <v>367</v>
      </c>
      <c r="B36" t="s">
        <v>368</v>
      </c>
      <c r="C36" t="s">
        <v>99</v>
      </c>
      <c r="D36" t="s">
        <v>122</v>
      </c>
      <c r="E36" t="s">
        <v>369</v>
      </c>
      <c r="F36" t="s">
        <v>370</v>
      </c>
      <c r="G36" t="s">
        <v>371</v>
      </c>
      <c r="H36" t="s">
        <v>149</v>
      </c>
      <c r="I36" t="s">
        <v>372</v>
      </c>
      <c r="J36" s="65">
        <v>0.34</v>
      </c>
      <c r="K36" t="s">
        <v>101</v>
      </c>
      <c r="L36" s="66">
        <v>2.1700000000000001E-2</v>
      </c>
      <c r="M36" s="66">
        <v>8.9999999999999998E-4</v>
      </c>
      <c r="N36" s="65">
        <v>38604.46</v>
      </c>
      <c r="O36" s="65">
        <v>101.06</v>
      </c>
      <c r="P36" s="65">
        <v>0</v>
      </c>
      <c r="Q36" s="65">
        <v>39.013667276</v>
      </c>
      <c r="R36" s="66">
        <v>2.0000000000000001E-4</v>
      </c>
      <c r="S36" s="66">
        <v>5.5999999999999999E-3</v>
      </c>
      <c r="T36" s="66">
        <v>2.9999999999999997E-4</v>
      </c>
    </row>
    <row r="37" spans="1:20">
      <c r="A37" t="s">
        <v>373</v>
      </c>
      <c r="B37" t="s">
        <v>374</v>
      </c>
      <c r="C37" t="s">
        <v>99</v>
      </c>
      <c r="D37" t="s">
        <v>122</v>
      </c>
      <c r="E37" t="s">
        <v>375</v>
      </c>
      <c r="F37" t="s">
        <v>376</v>
      </c>
      <c r="G37" t="s">
        <v>293</v>
      </c>
      <c r="H37" t="s">
        <v>207</v>
      </c>
      <c r="I37" t="s">
        <v>377</v>
      </c>
      <c r="J37" s="65">
        <v>2.14</v>
      </c>
      <c r="K37" t="s">
        <v>101</v>
      </c>
      <c r="L37" s="66">
        <v>1.0500000000000001E-2</v>
      </c>
      <c r="M37" s="66">
        <v>7.3000000000000001E-3</v>
      </c>
      <c r="N37" s="65">
        <v>30000</v>
      </c>
      <c r="O37" s="65">
        <v>101.04</v>
      </c>
      <c r="P37" s="65">
        <v>0</v>
      </c>
      <c r="Q37" s="65">
        <v>30.312000000000001</v>
      </c>
      <c r="R37" s="66">
        <v>1E-4</v>
      </c>
      <c r="S37" s="66">
        <v>4.4000000000000003E-3</v>
      </c>
      <c r="T37" s="66">
        <v>2.0000000000000001E-4</v>
      </c>
    </row>
    <row r="38" spans="1:20">
      <c r="A38" t="s">
        <v>378</v>
      </c>
      <c r="B38" t="s">
        <v>379</v>
      </c>
      <c r="C38" t="s">
        <v>99</v>
      </c>
      <c r="D38" t="s">
        <v>122</v>
      </c>
      <c r="E38" t="s">
        <v>380</v>
      </c>
      <c r="F38" t="s">
        <v>287</v>
      </c>
      <c r="G38" t="s">
        <v>298</v>
      </c>
      <c r="H38" t="s">
        <v>149</v>
      </c>
      <c r="I38" t="s">
        <v>359</v>
      </c>
      <c r="J38" s="65">
        <v>2.44</v>
      </c>
      <c r="K38" t="s">
        <v>101</v>
      </c>
      <c r="L38" s="66">
        <v>3.5000000000000003E-2</v>
      </c>
      <c r="M38" s="66">
        <v>1.15E-2</v>
      </c>
      <c r="N38" s="65">
        <v>65333.33</v>
      </c>
      <c r="O38" s="65">
        <v>106.72</v>
      </c>
      <c r="P38" s="65">
        <v>0</v>
      </c>
      <c r="Q38" s="65">
        <v>69.723729775999999</v>
      </c>
      <c r="R38" s="66">
        <v>5.0000000000000001E-4</v>
      </c>
      <c r="S38" s="66">
        <v>1.01E-2</v>
      </c>
      <c r="T38" s="66">
        <v>5.0000000000000001E-4</v>
      </c>
    </row>
    <row r="39" spans="1:20">
      <c r="A39" t="s">
        <v>381</v>
      </c>
      <c r="B39" t="s">
        <v>382</v>
      </c>
      <c r="C39" t="s">
        <v>99</v>
      </c>
      <c r="D39" t="s">
        <v>122</v>
      </c>
      <c r="E39" t="s">
        <v>383</v>
      </c>
      <c r="F39" t="s">
        <v>370</v>
      </c>
      <c r="G39" t="s">
        <v>305</v>
      </c>
      <c r="H39" t="s">
        <v>207</v>
      </c>
      <c r="I39" t="s">
        <v>384</v>
      </c>
      <c r="J39" s="65">
        <v>3.86</v>
      </c>
      <c r="K39" t="s">
        <v>101</v>
      </c>
      <c r="L39" s="66">
        <v>4.8000000000000001E-2</v>
      </c>
      <c r="M39" s="66">
        <v>2.81E-2</v>
      </c>
      <c r="N39" s="65">
        <v>1478</v>
      </c>
      <c r="O39" s="65">
        <v>110</v>
      </c>
      <c r="P39" s="65">
        <v>0</v>
      </c>
      <c r="Q39" s="65">
        <v>1.6257999999999999</v>
      </c>
      <c r="R39" s="66">
        <v>0</v>
      </c>
      <c r="S39" s="66">
        <v>2.0000000000000001E-4</v>
      </c>
      <c r="T39" s="66">
        <v>0</v>
      </c>
    </row>
    <row r="40" spans="1:20">
      <c r="A40" t="s">
        <v>385</v>
      </c>
      <c r="B40" t="s">
        <v>386</v>
      </c>
      <c r="C40" t="s">
        <v>99</v>
      </c>
      <c r="D40" t="s">
        <v>122</v>
      </c>
      <c r="E40" t="s">
        <v>387</v>
      </c>
      <c r="F40" t="s">
        <v>388</v>
      </c>
      <c r="G40" t="s">
        <v>298</v>
      </c>
      <c r="H40" t="s">
        <v>149</v>
      </c>
      <c r="I40" t="s">
        <v>389</v>
      </c>
      <c r="J40" s="65">
        <v>4.8899999999999997</v>
      </c>
      <c r="K40" t="s">
        <v>101</v>
      </c>
      <c r="L40" s="66">
        <v>2.63E-2</v>
      </c>
      <c r="M40" s="66">
        <v>1.9400000000000001E-2</v>
      </c>
      <c r="N40" s="65">
        <v>20000</v>
      </c>
      <c r="O40" s="65">
        <v>105.37</v>
      </c>
      <c r="P40" s="65">
        <v>0</v>
      </c>
      <c r="Q40" s="65">
        <v>21.074000000000002</v>
      </c>
      <c r="R40" s="66">
        <v>0</v>
      </c>
      <c r="S40" s="66">
        <v>3.0000000000000001E-3</v>
      </c>
      <c r="T40" s="66">
        <v>2.0000000000000001E-4</v>
      </c>
    </row>
    <row r="41" spans="1:20">
      <c r="A41" t="s">
        <v>390</v>
      </c>
      <c r="B41" t="s">
        <v>391</v>
      </c>
      <c r="C41" t="s">
        <v>99</v>
      </c>
      <c r="D41" t="s">
        <v>122</v>
      </c>
      <c r="E41" t="s">
        <v>392</v>
      </c>
      <c r="F41" t="s">
        <v>111</v>
      </c>
      <c r="G41" t="s">
        <v>309</v>
      </c>
      <c r="H41" t="s">
        <v>149</v>
      </c>
      <c r="I41" t="s">
        <v>393</v>
      </c>
      <c r="J41" s="65">
        <v>3.84</v>
      </c>
      <c r="K41" t="s">
        <v>101</v>
      </c>
      <c r="L41" s="66">
        <v>1.8599999999999998E-2</v>
      </c>
      <c r="M41" s="66">
        <v>1.7600000000000001E-2</v>
      </c>
      <c r="N41" s="65">
        <v>44511</v>
      </c>
      <c r="O41" s="65">
        <v>102</v>
      </c>
      <c r="P41" s="65">
        <v>0</v>
      </c>
      <c r="Q41" s="65">
        <v>45.401220000000002</v>
      </c>
      <c r="R41" s="66">
        <v>4.0000000000000002E-4</v>
      </c>
      <c r="S41" s="66">
        <v>6.6E-3</v>
      </c>
      <c r="T41" s="66">
        <v>2.9999999999999997E-4</v>
      </c>
    </row>
    <row r="42" spans="1:20">
      <c r="A42" t="s">
        <v>394</v>
      </c>
      <c r="B42" t="s">
        <v>395</v>
      </c>
      <c r="C42" t="s">
        <v>99</v>
      </c>
      <c r="D42" t="s">
        <v>122</v>
      </c>
      <c r="E42" t="s">
        <v>396</v>
      </c>
      <c r="F42" t="s">
        <v>124</v>
      </c>
      <c r="G42" t="s">
        <v>397</v>
      </c>
      <c r="H42" t="s">
        <v>149</v>
      </c>
      <c r="I42" t="s">
        <v>332</v>
      </c>
      <c r="J42" s="65">
        <v>6.78</v>
      </c>
      <c r="K42" t="s">
        <v>101</v>
      </c>
      <c r="L42" s="66">
        <v>2.5000000000000001E-3</v>
      </c>
      <c r="M42" s="66">
        <v>6.1000000000000004E-3</v>
      </c>
      <c r="N42" s="65">
        <v>695000</v>
      </c>
      <c r="O42" s="65">
        <v>97.6</v>
      </c>
      <c r="P42" s="65">
        <v>0</v>
      </c>
      <c r="Q42" s="65">
        <v>678.32</v>
      </c>
      <c r="R42" s="66">
        <v>1.4E-3</v>
      </c>
      <c r="S42" s="66">
        <v>9.7900000000000001E-2</v>
      </c>
      <c r="T42" s="66">
        <v>5.1000000000000004E-3</v>
      </c>
    </row>
    <row r="43" spans="1:20">
      <c r="A43" t="s">
        <v>398</v>
      </c>
      <c r="B43" t="s">
        <v>399</v>
      </c>
      <c r="C43" t="s">
        <v>99</v>
      </c>
      <c r="D43" t="s">
        <v>122</v>
      </c>
      <c r="E43" t="s">
        <v>400</v>
      </c>
      <c r="F43" t="s">
        <v>370</v>
      </c>
      <c r="G43" t="s">
        <v>314</v>
      </c>
      <c r="H43" t="s">
        <v>207</v>
      </c>
      <c r="I43" t="s">
        <v>401</v>
      </c>
      <c r="J43" s="65">
        <v>0.98</v>
      </c>
      <c r="K43" t="s">
        <v>101</v>
      </c>
      <c r="L43" s="66">
        <v>7.0000000000000007E-2</v>
      </c>
      <c r="M43" s="66">
        <v>4.4999999999999998E-2</v>
      </c>
      <c r="N43" s="65">
        <v>208326</v>
      </c>
      <c r="O43" s="65">
        <v>102.4</v>
      </c>
      <c r="P43" s="65">
        <v>5.26206</v>
      </c>
      <c r="Q43" s="65">
        <v>218.587884</v>
      </c>
      <c r="R43" s="66">
        <v>5.0000000000000001E-4</v>
      </c>
      <c r="S43" s="66">
        <v>3.15E-2</v>
      </c>
      <c r="T43" s="66">
        <v>1.6999999999999999E-3</v>
      </c>
    </row>
    <row r="44" spans="1:20">
      <c r="A44" t="s">
        <v>402</v>
      </c>
      <c r="B44" t="s">
        <v>403</v>
      </c>
      <c r="C44" t="s">
        <v>99</v>
      </c>
      <c r="D44" t="s">
        <v>122</v>
      </c>
      <c r="E44" t="s">
        <v>404</v>
      </c>
      <c r="F44" t="s">
        <v>111</v>
      </c>
      <c r="G44" t="s">
        <v>405</v>
      </c>
      <c r="H44" t="s">
        <v>149</v>
      </c>
      <c r="I44" t="s">
        <v>393</v>
      </c>
      <c r="J44" s="65">
        <v>0.54</v>
      </c>
      <c r="K44" t="s">
        <v>101</v>
      </c>
      <c r="L44" s="66">
        <v>4.02E-2</v>
      </c>
      <c r="M44" s="66">
        <v>-2.0999999999999999E-3</v>
      </c>
      <c r="N44" s="65">
        <v>87500</v>
      </c>
      <c r="O44" s="65">
        <v>104</v>
      </c>
      <c r="P44" s="65">
        <v>0</v>
      </c>
      <c r="Q44" s="65">
        <v>91</v>
      </c>
      <c r="R44" s="66">
        <v>4.0000000000000002E-4</v>
      </c>
      <c r="S44" s="66">
        <v>1.3100000000000001E-2</v>
      </c>
      <c r="T44" s="66">
        <v>6.9999999999999999E-4</v>
      </c>
    </row>
    <row r="45" spans="1:20">
      <c r="A45" t="s">
        <v>406</v>
      </c>
      <c r="B45" t="s">
        <v>407</v>
      </c>
      <c r="C45" t="s">
        <v>99</v>
      </c>
      <c r="D45" t="s">
        <v>122</v>
      </c>
      <c r="E45" t="s">
        <v>408</v>
      </c>
      <c r="F45" t="s">
        <v>409</v>
      </c>
      <c r="G45" t="s">
        <v>405</v>
      </c>
      <c r="H45" t="s">
        <v>149</v>
      </c>
      <c r="I45" t="s">
        <v>410</v>
      </c>
      <c r="J45" s="65">
        <v>1.69</v>
      </c>
      <c r="K45" t="s">
        <v>101</v>
      </c>
      <c r="L45" s="66">
        <v>4.5499999999999999E-2</v>
      </c>
      <c r="M45" s="66">
        <v>1.72E-2</v>
      </c>
      <c r="N45" s="65">
        <v>15000</v>
      </c>
      <c r="O45" s="65">
        <v>105.99</v>
      </c>
      <c r="P45" s="65">
        <v>0</v>
      </c>
      <c r="Q45" s="65">
        <v>15.8985</v>
      </c>
      <c r="R45" s="66">
        <v>1E-4</v>
      </c>
      <c r="S45" s="66">
        <v>2.3E-3</v>
      </c>
      <c r="T45" s="66">
        <v>1E-4</v>
      </c>
    </row>
    <row r="46" spans="1:20">
      <c r="A46" t="s">
        <v>411</v>
      </c>
      <c r="B46" t="s">
        <v>412</v>
      </c>
      <c r="C46" t="s">
        <v>99</v>
      </c>
      <c r="D46" t="s">
        <v>122</v>
      </c>
      <c r="E46" t="s">
        <v>413</v>
      </c>
      <c r="F46" t="s">
        <v>370</v>
      </c>
      <c r="G46" t="s">
        <v>405</v>
      </c>
      <c r="H46" t="s">
        <v>149</v>
      </c>
      <c r="I46" t="s">
        <v>414</v>
      </c>
      <c r="J46" s="65">
        <v>2.3199999999999998</v>
      </c>
      <c r="K46" t="s">
        <v>101</v>
      </c>
      <c r="L46" s="66">
        <v>3.0499999999999999E-2</v>
      </c>
      <c r="M46" s="66">
        <v>0.121</v>
      </c>
      <c r="N46" s="65">
        <v>60000</v>
      </c>
      <c r="O46" s="65">
        <v>82.3</v>
      </c>
      <c r="P46" s="65">
        <v>0</v>
      </c>
      <c r="Q46" s="65">
        <v>49.38</v>
      </c>
      <c r="R46" s="66">
        <v>0</v>
      </c>
      <c r="S46" s="66">
        <v>7.1000000000000004E-3</v>
      </c>
      <c r="T46" s="66">
        <v>4.0000000000000002E-4</v>
      </c>
    </row>
    <row r="47" spans="1:20">
      <c r="A47" t="s">
        <v>415</v>
      </c>
      <c r="B47" t="s">
        <v>416</v>
      </c>
      <c r="C47" t="s">
        <v>99</v>
      </c>
      <c r="D47" t="s">
        <v>122</v>
      </c>
      <c r="E47" t="s">
        <v>417</v>
      </c>
      <c r="F47" t="s">
        <v>370</v>
      </c>
      <c r="G47" t="s">
        <v>322</v>
      </c>
      <c r="H47" t="s">
        <v>149</v>
      </c>
      <c r="I47" t="s">
        <v>418</v>
      </c>
      <c r="J47" s="65">
        <v>0.56999999999999995</v>
      </c>
      <c r="K47" t="s">
        <v>101</v>
      </c>
      <c r="L47" s="66">
        <v>3.7499999999999999E-2</v>
      </c>
      <c r="M47" s="66">
        <v>0.1087</v>
      </c>
      <c r="N47" s="65">
        <v>49458.8</v>
      </c>
      <c r="O47" s="65">
        <v>97.8</v>
      </c>
      <c r="P47" s="65">
        <v>0</v>
      </c>
      <c r="Q47" s="65">
        <v>48.370706400000003</v>
      </c>
      <c r="R47" s="66">
        <v>2.0000000000000001E-4</v>
      </c>
      <c r="S47" s="66">
        <v>7.0000000000000001E-3</v>
      </c>
      <c r="T47" s="66">
        <v>4.0000000000000002E-4</v>
      </c>
    </row>
    <row r="48" spans="1:20">
      <c r="A48" t="s">
        <v>419</v>
      </c>
      <c r="B48" t="s">
        <v>420</v>
      </c>
      <c r="C48" t="s">
        <v>99</v>
      </c>
      <c r="D48" t="s">
        <v>122</v>
      </c>
      <c r="E48" t="s">
        <v>421</v>
      </c>
      <c r="F48" t="s">
        <v>127</v>
      </c>
      <c r="G48" t="s">
        <v>322</v>
      </c>
      <c r="H48" t="s">
        <v>149</v>
      </c>
      <c r="I48" t="s">
        <v>393</v>
      </c>
      <c r="J48" s="65">
        <v>0.21</v>
      </c>
      <c r="K48" t="s">
        <v>101</v>
      </c>
      <c r="L48" s="66">
        <v>2.9499999999999998E-2</v>
      </c>
      <c r="M48" s="66">
        <v>4.8099999999999997E-2</v>
      </c>
      <c r="N48" s="65">
        <v>32683</v>
      </c>
      <c r="O48" s="65">
        <v>99.74</v>
      </c>
      <c r="P48" s="65">
        <v>0</v>
      </c>
      <c r="Q48" s="65">
        <v>32.598024199999998</v>
      </c>
      <c r="R48" s="66">
        <v>5.0000000000000001E-4</v>
      </c>
      <c r="S48" s="66">
        <v>4.7000000000000002E-3</v>
      </c>
      <c r="T48" s="66">
        <v>2.0000000000000001E-4</v>
      </c>
    </row>
    <row r="49" spans="1:20">
      <c r="A49" t="s">
        <v>422</v>
      </c>
      <c r="B49" t="s">
        <v>423</v>
      </c>
      <c r="C49" t="s">
        <v>99</v>
      </c>
      <c r="D49" t="s">
        <v>122</v>
      </c>
      <c r="E49" t="s">
        <v>424</v>
      </c>
      <c r="F49" t="s">
        <v>318</v>
      </c>
      <c r="G49" t="s">
        <v>425</v>
      </c>
      <c r="H49" t="s">
        <v>207</v>
      </c>
      <c r="I49" t="s">
        <v>426</v>
      </c>
      <c r="J49" s="65">
        <v>2.8</v>
      </c>
      <c r="K49" t="s">
        <v>101</v>
      </c>
      <c r="L49" s="66">
        <v>4.8000000000000001E-2</v>
      </c>
      <c r="M49" s="66">
        <v>4.2299999999999997E-2</v>
      </c>
      <c r="N49" s="65">
        <v>18400</v>
      </c>
      <c r="O49" s="65">
        <v>101.6</v>
      </c>
      <c r="P49" s="65">
        <v>0</v>
      </c>
      <c r="Q49" s="65">
        <v>18.694400000000002</v>
      </c>
      <c r="R49" s="66">
        <v>2.0000000000000001E-4</v>
      </c>
      <c r="S49" s="66">
        <v>2.7000000000000001E-3</v>
      </c>
      <c r="T49" s="66">
        <v>1E-4</v>
      </c>
    </row>
    <row r="50" spans="1:20">
      <c r="A50" t="s">
        <v>427</v>
      </c>
      <c r="B50" t="s">
        <v>428</v>
      </c>
      <c r="C50" t="s">
        <v>99</v>
      </c>
      <c r="D50" t="s">
        <v>122</v>
      </c>
      <c r="E50" t="s">
        <v>326</v>
      </c>
      <c r="F50" t="s">
        <v>111</v>
      </c>
      <c r="G50" t="s">
        <v>327</v>
      </c>
      <c r="H50" t="s">
        <v>207</v>
      </c>
      <c r="I50" t="s">
        <v>289</v>
      </c>
      <c r="J50" s="65">
        <v>3.34</v>
      </c>
      <c r="K50" t="s">
        <v>101</v>
      </c>
      <c r="L50" s="66">
        <v>4.8000000000000001E-2</v>
      </c>
      <c r="M50" s="66">
        <v>6.3500000000000001E-2</v>
      </c>
      <c r="N50" s="65">
        <v>252662</v>
      </c>
      <c r="O50" s="65">
        <v>96.51</v>
      </c>
      <c r="P50" s="65">
        <v>0</v>
      </c>
      <c r="Q50" s="65">
        <v>243.8440962</v>
      </c>
      <c r="R50" s="66">
        <v>1E-4</v>
      </c>
      <c r="S50" s="66">
        <v>3.5200000000000002E-2</v>
      </c>
      <c r="T50" s="66">
        <v>1.8E-3</v>
      </c>
    </row>
    <row r="51" spans="1:20">
      <c r="A51" t="s">
        <v>429</v>
      </c>
      <c r="B51" t="s">
        <v>430</v>
      </c>
      <c r="C51" t="s">
        <v>99</v>
      </c>
      <c r="D51" t="s">
        <v>122</v>
      </c>
      <c r="E51" t="s">
        <v>431</v>
      </c>
      <c r="F51" t="s">
        <v>318</v>
      </c>
      <c r="G51" t="s">
        <v>223</v>
      </c>
      <c r="H51" t="s">
        <v>432</v>
      </c>
      <c r="I51" t="s">
        <v>433</v>
      </c>
      <c r="J51" s="65">
        <v>2.36</v>
      </c>
      <c r="K51" t="s">
        <v>101</v>
      </c>
      <c r="L51" s="66">
        <v>3.4000000000000002E-2</v>
      </c>
      <c r="M51" s="66">
        <v>5.4600000000000003E-2</v>
      </c>
      <c r="N51" s="65">
        <v>178000</v>
      </c>
      <c r="O51" s="65">
        <v>96.3</v>
      </c>
      <c r="P51" s="65">
        <v>0</v>
      </c>
      <c r="Q51" s="65">
        <v>171.41399999999999</v>
      </c>
      <c r="R51" s="66">
        <v>2.0999999999999999E-3</v>
      </c>
      <c r="S51" s="66">
        <v>2.47E-2</v>
      </c>
      <c r="T51" s="66">
        <v>1.2999999999999999E-3</v>
      </c>
    </row>
    <row r="52" spans="1:20">
      <c r="A52" s="67" t="s">
        <v>276</v>
      </c>
      <c r="B52" s="14"/>
      <c r="C52" s="14"/>
      <c r="D52" s="14"/>
      <c r="E52" s="14"/>
      <c r="J52" s="69">
        <v>2.2200000000000002</v>
      </c>
      <c r="M52" s="68">
        <v>3.6299999999999999E-2</v>
      </c>
      <c r="N52" s="69">
        <v>452029.22</v>
      </c>
      <c r="P52" s="69">
        <v>0</v>
      </c>
      <c r="Q52" s="69">
        <v>426.91255314900002</v>
      </c>
      <c r="S52" s="68">
        <v>6.1600000000000002E-2</v>
      </c>
      <c r="T52" s="68">
        <v>3.2000000000000002E-3</v>
      </c>
    </row>
    <row r="53" spans="1:20">
      <c r="A53" t="s">
        <v>434</v>
      </c>
      <c r="B53" t="s">
        <v>435</v>
      </c>
      <c r="C53" t="s">
        <v>99</v>
      </c>
      <c r="D53" t="s">
        <v>122</v>
      </c>
      <c r="E53" t="s">
        <v>436</v>
      </c>
      <c r="F53" t="s">
        <v>437</v>
      </c>
      <c r="G53" t="s">
        <v>293</v>
      </c>
      <c r="H53" t="s">
        <v>207</v>
      </c>
      <c r="I53" t="s">
        <v>438</v>
      </c>
      <c r="J53" s="65">
        <v>2.34</v>
      </c>
      <c r="K53" t="s">
        <v>101</v>
      </c>
      <c r="L53" s="66">
        <v>3.49E-2</v>
      </c>
      <c r="M53" s="66">
        <v>4.3999999999999997E-2</v>
      </c>
      <c r="N53" s="65">
        <v>67140.33</v>
      </c>
      <c r="O53" s="65">
        <v>94.98</v>
      </c>
      <c r="P53" s="65">
        <v>0</v>
      </c>
      <c r="Q53" s="65">
        <v>63.769885434000003</v>
      </c>
      <c r="R53" s="66">
        <v>0</v>
      </c>
      <c r="S53" s="66">
        <v>9.1999999999999998E-3</v>
      </c>
      <c r="T53" s="66">
        <v>5.0000000000000001E-4</v>
      </c>
    </row>
    <row r="54" spans="1:20">
      <c r="A54" t="s">
        <v>439</v>
      </c>
      <c r="B54" t="s">
        <v>440</v>
      </c>
      <c r="C54" t="s">
        <v>99</v>
      </c>
      <c r="D54" t="s">
        <v>122</v>
      </c>
      <c r="E54" t="s">
        <v>441</v>
      </c>
      <c r="F54" t="s">
        <v>111</v>
      </c>
      <c r="G54" t="s">
        <v>314</v>
      </c>
      <c r="H54" t="s">
        <v>207</v>
      </c>
      <c r="I54" t="s">
        <v>442</v>
      </c>
      <c r="J54" s="65">
        <v>2.2000000000000002</v>
      </c>
      <c r="K54" t="s">
        <v>101</v>
      </c>
      <c r="L54" s="66">
        <v>5.2499999999999998E-2</v>
      </c>
      <c r="M54" s="66">
        <v>3.5000000000000003E-2</v>
      </c>
      <c r="N54" s="65">
        <v>384888.89</v>
      </c>
      <c r="O54" s="65">
        <v>94.35</v>
      </c>
      <c r="P54" s="65">
        <v>0</v>
      </c>
      <c r="Q54" s="65">
        <v>363.14266771500002</v>
      </c>
      <c r="R54" s="66">
        <v>4.0000000000000002E-4</v>
      </c>
      <c r="S54" s="66">
        <v>5.2400000000000002E-2</v>
      </c>
      <c r="T54" s="66">
        <v>2.8E-3</v>
      </c>
    </row>
    <row r="55" spans="1:20">
      <c r="A55" s="67" t="s">
        <v>443</v>
      </c>
      <c r="B55" s="14"/>
      <c r="C55" s="14"/>
      <c r="D55" s="14"/>
      <c r="E55" s="14"/>
      <c r="J55" s="69">
        <v>0</v>
      </c>
      <c r="M55" s="68">
        <v>0</v>
      </c>
      <c r="N55" s="69">
        <v>0</v>
      </c>
      <c r="P55" s="69">
        <v>0</v>
      </c>
      <c r="Q55" s="69">
        <v>0</v>
      </c>
      <c r="S55" s="68">
        <v>0</v>
      </c>
      <c r="T55" s="68">
        <v>0</v>
      </c>
    </row>
    <row r="56" spans="1:20">
      <c r="A56" t="s">
        <v>223</v>
      </c>
      <c r="B56" t="s">
        <v>223</v>
      </c>
      <c r="C56" s="14"/>
      <c r="D56" s="14"/>
      <c r="E56" s="14"/>
      <c r="F56" t="s">
        <v>223</v>
      </c>
      <c r="G56" t="s">
        <v>223</v>
      </c>
      <c r="J56" s="65">
        <v>0</v>
      </c>
      <c r="K56" t="s">
        <v>223</v>
      </c>
      <c r="L56" s="66">
        <v>0</v>
      </c>
      <c r="M56" s="66">
        <v>0</v>
      </c>
      <c r="N56" s="65">
        <v>0</v>
      </c>
      <c r="O56" s="65">
        <v>0</v>
      </c>
      <c r="Q56" s="65">
        <v>0</v>
      </c>
      <c r="R56" s="66">
        <v>0</v>
      </c>
      <c r="S56" s="66">
        <v>0</v>
      </c>
      <c r="T56" s="66">
        <v>0</v>
      </c>
    </row>
    <row r="57" spans="1:20">
      <c r="A57" s="67" t="s">
        <v>228</v>
      </c>
      <c r="B57" s="14"/>
      <c r="C57" s="14"/>
      <c r="D57" s="14"/>
      <c r="E57" s="14"/>
      <c r="J57" s="69">
        <v>0</v>
      </c>
      <c r="M57" s="68">
        <v>0</v>
      </c>
      <c r="N57" s="69">
        <v>0</v>
      </c>
      <c r="P57" s="69">
        <v>0</v>
      </c>
      <c r="Q57" s="69">
        <v>0</v>
      </c>
      <c r="S57" s="68">
        <v>0</v>
      </c>
      <c r="T57" s="68">
        <v>0</v>
      </c>
    </row>
    <row r="58" spans="1:20">
      <c r="A58" s="67" t="s">
        <v>277</v>
      </c>
      <c r="B58" s="14"/>
      <c r="C58" s="14"/>
      <c r="D58" s="14"/>
      <c r="E58" s="14"/>
      <c r="J58" s="69">
        <v>0</v>
      </c>
      <c r="M58" s="68">
        <v>0</v>
      </c>
      <c r="N58" s="69">
        <v>0</v>
      </c>
      <c r="P58" s="69">
        <v>0</v>
      </c>
      <c r="Q58" s="69">
        <v>0</v>
      </c>
      <c r="S58" s="68">
        <v>0</v>
      </c>
      <c r="T58" s="68">
        <v>0</v>
      </c>
    </row>
    <row r="59" spans="1:20">
      <c r="A59" t="s">
        <v>223</v>
      </c>
      <c r="B59" t="s">
        <v>223</v>
      </c>
      <c r="C59" s="14"/>
      <c r="D59" s="14"/>
      <c r="E59" s="14"/>
      <c r="F59" t="s">
        <v>223</v>
      </c>
      <c r="G59" t="s">
        <v>223</v>
      </c>
      <c r="J59" s="65">
        <v>0</v>
      </c>
      <c r="K59" t="s">
        <v>223</v>
      </c>
      <c r="L59" s="66">
        <v>0</v>
      </c>
      <c r="M59" s="66">
        <v>0</v>
      </c>
      <c r="N59" s="65">
        <v>0</v>
      </c>
      <c r="O59" s="65">
        <v>0</v>
      </c>
      <c r="Q59" s="65">
        <v>0</v>
      </c>
      <c r="R59" s="66">
        <v>0</v>
      </c>
      <c r="S59" s="66">
        <v>0</v>
      </c>
      <c r="T59" s="66">
        <v>0</v>
      </c>
    </row>
    <row r="60" spans="1:20">
      <c r="A60" s="67" t="s">
        <v>278</v>
      </c>
      <c r="B60" s="14"/>
      <c r="C60" s="14"/>
      <c r="D60" s="14"/>
      <c r="E60" s="14"/>
      <c r="J60" s="69">
        <v>0</v>
      </c>
      <c r="M60" s="68">
        <v>0</v>
      </c>
      <c r="N60" s="69">
        <v>0</v>
      </c>
      <c r="P60" s="69">
        <v>0</v>
      </c>
      <c r="Q60" s="69">
        <v>0</v>
      </c>
      <c r="S60" s="68">
        <v>0</v>
      </c>
      <c r="T60" s="68">
        <v>0</v>
      </c>
    </row>
    <row r="61" spans="1:20">
      <c r="A61" t="s">
        <v>223</v>
      </c>
      <c r="B61" t="s">
        <v>223</v>
      </c>
      <c r="C61" s="14"/>
      <c r="D61" s="14"/>
      <c r="E61" s="14"/>
      <c r="F61" t="s">
        <v>223</v>
      </c>
      <c r="G61" t="s">
        <v>223</v>
      </c>
      <c r="J61" s="65">
        <v>0</v>
      </c>
      <c r="K61" t="s">
        <v>223</v>
      </c>
      <c r="L61" s="66">
        <v>0</v>
      </c>
      <c r="M61" s="66">
        <v>0</v>
      </c>
      <c r="N61" s="65">
        <v>0</v>
      </c>
      <c r="O61" s="65">
        <v>0</v>
      </c>
      <c r="Q61" s="65">
        <v>0</v>
      </c>
      <c r="R61" s="66">
        <v>0</v>
      </c>
      <c r="S61" s="66">
        <v>0</v>
      </c>
      <c r="T61" s="66">
        <v>0</v>
      </c>
    </row>
    <row r="62" spans="1:20">
      <c r="A62" s="86" t="s">
        <v>230</v>
      </c>
      <c r="B62" s="14"/>
      <c r="C62" s="14"/>
      <c r="D62" s="14"/>
      <c r="E62" s="14"/>
    </row>
    <row r="63" spans="1:20">
      <c r="A63" s="86" t="s">
        <v>271</v>
      </c>
      <c r="B63" s="14"/>
      <c r="C63" s="14"/>
      <c r="D63" s="14"/>
      <c r="E63" s="14"/>
    </row>
    <row r="64" spans="1:20">
      <c r="A64" s="86" t="s">
        <v>272</v>
      </c>
      <c r="B64" s="14"/>
      <c r="C64" s="14"/>
      <c r="D64" s="14"/>
      <c r="E64" s="14"/>
    </row>
    <row r="65" spans="1:5">
      <c r="A65" s="86" t="s">
        <v>273</v>
      </c>
      <c r="B65" s="14"/>
      <c r="C65" s="14"/>
      <c r="D65" s="14"/>
      <c r="E65" s="14"/>
    </row>
    <row r="66" spans="1:5">
      <c r="A66" s="86" t="s">
        <v>274</v>
      </c>
      <c r="B66" s="14"/>
      <c r="C66" s="14"/>
      <c r="D66" s="14"/>
      <c r="E66" s="14"/>
    </row>
    <row r="67" spans="1:5" hidden="1">
      <c r="B67" s="14"/>
      <c r="C67" s="14"/>
      <c r="D67" s="14"/>
      <c r="E67" s="14"/>
    </row>
    <row r="68" spans="1:5" hidden="1">
      <c r="B68" s="14"/>
      <c r="C68" s="14"/>
      <c r="D68" s="14"/>
      <c r="E68" s="14"/>
    </row>
    <row r="69" spans="1:5" hidden="1">
      <c r="B69" s="14"/>
      <c r="C69" s="14"/>
      <c r="D69" s="14"/>
      <c r="E69" s="14"/>
    </row>
    <row r="70" spans="1:5" hidden="1">
      <c r="B70" s="14"/>
      <c r="C70" s="14"/>
      <c r="D70" s="14"/>
      <c r="E70" s="14"/>
    </row>
    <row r="71" spans="1:5" hidden="1">
      <c r="B71" s="14"/>
      <c r="C71" s="14"/>
      <c r="D71" s="14"/>
      <c r="E71" s="14"/>
    </row>
    <row r="72" spans="1:5" hidden="1">
      <c r="B72" s="14"/>
      <c r="C72" s="14"/>
      <c r="D72" s="14"/>
      <c r="E72" s="14"/>
    </row>
    <row r="73" spans="1:5" hidden="1">
      <c r="B73" s="14"/>
      <c r="C73" s="14"/>
      <c r="D73" s="14"/>
      <c r="E73" s="14"/>
    </row>
    <row r="74" spans="1:5" hidden="1">
      <c r="B74" s="14"/>
      <c r="C74" s="14"/>
      <c r="D74" s="14"/>
      <c r="E74" s="14"/>
    </row>
    <row r="75" spans="1:5" hidden="1">
      <c r="B75" s="14"/>
      <c r="C75" s="14"/>
      <c r="D75" s="14"/>
      <c r="E75" s="14"/>
    </row>
    <row r="76" spans="1:5" hidden="1">
      <c r="B76" s="14"/>
      <c r="C76" s="14"/>
      <c r="D76" s="14"/>
      <c r="E76" s="14"/>
    </row>
    <row r="77" spans="1:5" hidden="1">
      <c r="B77" s="14"/>
      <c r="C77" s="14"/>
      <c r="D77" s="14"/>
      <c r="E77" s="14"/>
    </row>
    <row r="78" spans="1:5" hidden="1">
      <c r="B78" s="14"/>
      <c r="C78" s="14"/>
      <c r="D78" s="14"/>
      <c r="E78" s="14"/>
    </row>
    <row r="79" spans="1:5" hidden="1">
      <c r="B79" s="14"/>
      <c r="C79" s="14"/>
      <c r="D79" s="14"/>
      <c r="E79" s="14"/>
    </row>
    <row r="80" spans="1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  <row r="808" spans="2:5" hidden="1"/>
  </sheetData>
  <dataValidations disablePrompts="1"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37"/>
  <sheetViews>
    <sheetView rightToLeft="1" workbookViewId="0">
      <selection activeCell="O87" sqref="O1:XFD1048576"/>
    </sheetView>
  </sheetViews>
  <sheetFormatPr defaultColWidth="0" defaultRowHeight="18" zeroHeight="1"/>
  <cols>
    <col min="1" max="1" width="44.7109375" style="13" customWidth="1"/>
    <col min="2" max="2" width="14.1406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BI5" s="16"/>
    </row>
    <row r="6" spans="1:61" ht="26.25" customHeight="1">
      <c r="A6" s="100" t="s">
        <v>90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E6" s="16"/>
      <c r="BI6" s="16"/>
    </row>
    <row r="7" spans="1:61" s="16" customFormat="1" ht="20.25">
      <c r="A7" s="40" t="s">
        <v>47</v>
      </c>
      <c r="B7" s="41" t="s">
        <v>48</v>
      </c>
      <c r="C7" s="103" t="s">
        <v>69</v>
      </c>
      <c r="D7" s="103" t="s">
        <v>82</v>
      </c>
      <c r="E7" s="103" t="s">
        <v>49</v>
      </c>
      <c r="F7" s="103" t="s">
        <v>83</v>
      </c>
      <c r="G7" s="103" t="s">
        <v>52</v>
      </c>
      <c r="H7" s="94" t="s">
        <v>186</v>
      </c>
      <c r="I7" s="94" t="s">
        <v>187</v>
      </c>
      <c r="J7" s="94" t="s">
        <v>191</v>
      </c>
      <c r="K7" s="94" t="s">
        <v>55</v>
      </c>
      <c r="L7" s="94" t="s">
        <v>72</v>
      </c>
      <c r="M7" s="94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5407851.9500000002</v>
      </c>
      <c r="I10" s="7"/>
      <c r="J10" s="63">
        <v>97.591539999999995</v>
      </c>
      <c r="K10" s="63">
        <v>44933.980041596093</v>
      </c>
      <c r="L10" s="7"/>
      <c r="M10" s="64">
        <v>1</v>
      </c>
      <c r="N10" s="64">
        <v>0.34050000000000002</v>
      </c>
      <c r="BE10" s="14"/>
      <c r="BF10" s="16"/>
      <c r="BG10" s="14"/>
      <c r="BI10" s="14"/>
    </row>
    <row r="11" spans="1:61">
      <c r="A11" s="67" t="s">
        <v>201</v>
      </c>
      <c r="D11" s="14"/>
      <c r="E11" s="14"/>
      <c r="F11" s="14"/>
      <c r="H11" s="69">
        <v>5224372.95</v>
      </c>
      <c r="J11" s="69">
        <v>93.41395</v>
      </c>
      <c r="K11" s="69">
        <v>37298.220510601095</v>
      </c>
      <c r="M11" s="68">
        <v>0.83009999999999995</v>
      </c>
      <c r="N11" s="68">
        <v>0.28270000000000001</v>
      </c>
    </row>
    <row r="12" spans="1:61">
      <c r="A12" s="67" t="s">
        <v>444</v>
      </c>
      <c r="D12" s="14"/>
      <c r="E12" s="14"/>
      <c r="F12" s="14"/>
      <c r="H12" s="69">
        <v>665802</v>
      </c>
      <c r="J12" s="69">
        <v>0</v>
      </c>
      <c r="K12" s="69">
        <v>13686.869500000001</v>
      </c>
      <c r="M12" s="68">
        <v>0.30459999999999998</v>
      </c>
      <c r="N12" s="68">
        <v>0.1037</v>
      </c>
    </row>
    <row r="13" spans="1:61">
      <c r="A13" t="s">
        <v>445</v>
      </c>
      <c r="B13" t="s">
        <v>446</v>
      </c>
      <c r="C13" t="s">
        <v>99</v>
      </c>
      <c r="D13" t="s">
        <v>122</v>
      </c>
      <c r="E13" t="s">
        <v>447</v>
      </c>
      <c r="F13" t="s">
        <v>388</v>
      </c>
      <c r="G13" t="s">
        <v>101</v>
      </c>
      <c r="H13" s="65">
        <v>16420</v>
      </c>
      <c r="I13" s="65">
        <v>1589</v>
      </c>
      <c r="J13" s="65">
        <v>0</v>
      </c>
      <c r="K13" s="65">
        <v>260.91379999999998</v>
      </c>
      <c r="L13" s="66">
        <v>1E-4</v>
      </c>
      <c r="M13" s="66">
        <v>5.7999999999999996E-3</v>
      </c>
      <c r="N13" s="66">
        <v>2E-3</v>
      </c>
    </row>
    <row r="14" spans="1:61">
      <c r="A14" t="s">
        <v>448</v>
      </c>
      <c r="B14" t="s">
        <v>449</v>
      </c>
      <c r="C14" t="s">
        <v>99</v>
      </c>
      <c r="D14" t="s">
        <v>122</v>
      </c>
      <c r="E14" t="s">
        <v>450</v>
      </c>
      <c r="F14" t="s">
        <v>388</v>
      </c>
      <c r="G14" t="s">
        <v>101</v>
      </c>
      <c r="H14" s="65">
        <v>29430</v>
      </c>
      <c r="I14" s="65">
        <v>2145</v>
      </c>
      <c r="J14" s="65">
        <v>0</v>
      </c>
      <c r="K14" s="65">
        <v>631.27350000000001</v>
      </c>
      <c r="L14" s="66">
        <v>1E-4</v>
      </c>
      <c r="M14" s="66">
        <v>1.4E-2</v>
      </c>
      <c r="N14" s="66">
        <v>4.7999999999999996E-3</v>
      </c>
    </row>
    <row r="15" spans="1:61">
      <c r="A15" t="s">
        <v>451</v>
      </c>
      <c r="B15" t="s">
        <v>452</v>
      </c>
      <c r="C15" t="s">
        <v>99</v>
      </c>
      <c r="D15" t="s">
        <v>122</v>
      </c>
      <c r="E15" t="s">
        <v>453</v>
      </c>
      <c r="F15" t="s">
        <v>376</v>
      </c>
      <c r="G15" t="s">
        <v>101</v>
      </c>
      <c r="H15" s="65">
        <v>790</v>
      </c>
      <c r="I15" s="65">
        <v>41690</v>
      </c>
      <c r="J15" s="65">
        <v>0</v>
      </c>
      <c r="K15" s="65">
        <v>329.351</v>
      </c>
      <c r="L15" s="66">
        <v>0</v>
      </c>
      <c r="M15" s="66">
        <v>7.3000000000000001E-3</v>
      </c>
      <c r="N15" s="66">
        <v>2.5000000000000001E-3</v>
      </c>
    </row>
    <row r="16" spans="1:61">
      <c r="A16" t="s">
        <v>454</v>
      </c>
      <c r="B16" t="s">
        <v>455</v>
      </c>
      <c r="C16" t="s">
        <v>99</v>
      </c>
      <c r="D16" t="s">
        <v>122</v>
      </c>
      <c r="E16" t="s">
        <v>317</v>
      </c>
      <c r="F16" t="s">
        <v>318</v>
      </c>
      <c r="G16" t="s">
        <v>101</v>
      </c>
      <c r="H16" s="65">
        <v>13343</v>
      </c>
      <c r="I16" s="65">
        <v>1540</v>
      </c>
      <c r="J16" s="65">
        <v>0</v>
      </c>
      <c r="K16" s="65">
        <v>205.48220000000001</v>
      </c>
      <c r="L16" s="66">
        <v>0</v>
      </c>
      <c r="M16" s="66">
        <v>4.5999999999999999E-3</v>
      </c>
      <c r="N16" s="66">
        <v>1.6000000000000001E-3</v>
      </c>
    </row>
    <row r="17" spans="1:14">
      <c r="A17" t="s">
        <v>456</v>
      </c>
      <c r="B17" t="s">
        <v>457</v>
      </c>
      <c r="C17" t="s">
        <v>99</v>
      </c>
      <c r="D17" t="s">
        <v>122</v>
      </c>
      <c r="E17" t="s">
        <v>458</v>
      </c>
      <c r="F17" t="s">
        <v>282</v>
      </c>
      <c r="G17" t="s">
        <v>101</v>
      </c>
      <c r="H17" s="65">
        <v>11940</v>
      </c>
      <c r="I17" s="65">
        <v>7108</v>
      </c>
      <c r="J17" s="65">
        <v>0</v>
      </c>
      <c r="K17" s="65">
        <v>848.6952</v>
      </c>
      <c r="L17" s="66">
        <v>1E-4</v>
      </c>
      <c r="M17" s="66">
        <v>1.89E-2</v>
      </c>
      <c r="N17" s="66">
        <v>6.4000000000000003E-3</v>
      </c>
    </row>
    <row r="18" spans="1:14">
      <c r="A18" t="s">
        <v>459</v>
      </c>
      <c r="B18" t="s">
        <v>460</v>
      </c>
      <c r="C18" t="s">
        <v>99</v>
      </c>
      <c r="D18" t="s">
        <v>122</v>
      </c>
      <c r="E18" t="s">
        <v>313</v>
      </c>
      <c r="F18" t="s">
        <v>282</v>
      </c>
      <c r="G18" t="s">
        <v>101</v>
      </c>
      <c r="H18" s="65">
        <v>77020</v>
      </c>
      <c r="I18" s="65">
        <v>924</v>
      </c>
      <c r="J18" s="65">
        <v>0</v>
      </c>
      <c r="K18" s="65">
        <v>711.66480000000001</v>
      </c>
      <c r="L18" s="66">
        <v>1E-4</v>
      </c>
      <c r="M18" s="66">
        <v>1.5800000000000002E-2</v>
      </c>
      <c r="N18" s="66">
        <v>5.4000000000000003E-3</v>
      </c>
    </row>
    <row r="19" spans="1:14">
      <c r="A19" t="s">
        <v>461</v>
      </c>
      <c r="B19" t="s">
        <v>462</v>
      </c>
      <c r="C19" t="s">
        <v>99</v>
      </c>
      <c r="D19" t="s">
        <v>122</v>
      </c>
      <c r="E19" t="s">
        <v>292</v>
      </c>
      <c r="F19" t="s">
        <v>282</v>
      </c>
      <c r="G19" t="s">
        <v>101</v>
      </c>
      <c r="H19" s="65">
        <v>50950</v>
      </c>
      <c r="I19" s="65">
        <v>1508</v>
      </c>
      <c r="J19" s="65">
        <v>0</v>
      </c>
      <c r="K19" s="65">
        <v>768.32600000000002</v>
      </c>
      <c r="L19" s="66">
        <v>0</v>
      </c>
      <c r="M19" s="66">
        <v>1.7100000000000001E-2</v>
      </c>
      <c r="N19" s="66">
        <v>5.7999999999999996E-3</v>
      </c>
    </row>
    <row r="20" spans="1:14">
      <c r="A20" t="s">
        <v>463</v>
      </c>
      <c r="B20" t="s">
        <v>464</v>
      </c>
      <c r="C20" t="s">
        <v>99</v>
      </c>
      <c r="D20" t="s">
        <v>122</v>
      </c>
      <c r="E20" t="s">
        <v>465</v>
      </c>
      <c r="F20" t="s">
        <v>282</v>
      </c>
      <c r="G20" t="s">
        <v>101</v>
      </c>
      <c r="H20" s="65">
        <v>14410</v>
      </c>
      <c r="I20" s="65">
        <v>6074</v>
      </c>
      <c r="J20" s="65">
        <v>0</v>
      </c>
      <c r="K20" s="65">
        <v>875.26340000000005</v>
      </c>
      <c r="L20" s="66">
        <v>1E-4</v>
      </c>
      <c r="M20" s="66">
        <v>1.95E-2</v>
      </c>
      <c r="N20" s="66">
        <v>6.6E-3</v>
      </c>
    </row>
    <row r="21" spans="1:14">
      <c r="A21" t="s">
        <v>466</v>
      </c>
      <c r="B21" t="s">
        <v>467</v>
      </c>
      <c r="C21" t="s">
        <v>99</v>
      </c>
      <c r="D21" t="s">
        <v>122</v>
      </c>
      <c r="E21" t="s">
        <v>468</v>
      </c>
      <c r="F21" t="s">
        <v>282</v>
      </c>
      <c r="G21" t="s">
        <v>101</v>
      </c>
      <c r="H21" s="65">
        <v>73890</v>
      </c>
      <c r="I21" s="65">
        <v>1830</v>
      </c>
      <c r="J21" s="65">
        <v>0</v>
      </c>
      <c r="K21" s="65">
        <v>1352.1869999999999</v>
      </c>
      <c r="L21" s="66">
        <v>1E-4</v>
      </c>
      <c r="M21" s="66">
        <v>3.0099999999999998E-2</v>
      </c>
      <c r="N21" s="66">
        <v>1.0200000000000001E-2</v>
      </c>
    </row>
    <row r="22" spans="1:14">
      <c r="A22" t="s">
        <v>469</v>
      </c>
      <c r="B22" t="s">
        <v>470</v>
      </c>
      <c r="C22" t="s">
        <v>99</v>
      </c>
      <c r="D22" t="s">
        <v>122</v>
      </c>
      <c r="E22" t="s">
        <v>471</v>
      </c>
      <c r="F22" t="s">
        <v>437</v>
      </c>
      <c r="G22" t="s">
        <v>101</v>
      </c>
      <c r="H22" s="65">
        <v>23750</v>
      </c>
      <c r="I22" s="65">
        <v>2557</v>
      </c>
      <c r="J22" s="65">
        <v>0</v>
      </c>
      <c r="K22" s="65">
        <v>607.28750000000002</v>
      </c>
      <c r="L22" s="66">
        <v>1E-4</v>
      </c>
      <c r="M22" s="66">
        <v>1.35E-2</v>
      </c>
      <c r="N22" s="66">
        <v>4.5999999999999999E-3</v>
      </c>
    </row>
    <row r="23" spans="1:14">
      <c r="A23" t="s">
        <v>472</v>
      </c>
      <c r="B23" t="s">
        <v>473</v>
      </c>
      <c r="C23" t="s">
        <v>99</v>
      </c>
      <c r="D23" t="s">
        <v>122</v>
      </c>
      <c r="E23" t="s">
        <v>474</v>
      </c>
      <c r="F23" t="s">
        <v>475</v>
      </c>
      <c r="G23" t="s">
        <v>101</v>
      </c>
      <c r="H23" s="65">
        <v>56170</v>
      </c>
      <c r="I23" s="65">
        <v>1212</v>
      </c>
      <c r="J23" s="65">
        <v>0</v>
      </c>
      <c r="K23" s="65">
        <v>680.78039999999999</v>
      </c>
      <c r="L23" s="66">
        <v>0</v>
      </c>
      <c r="M23" s="66">
        <v>1.52E-2</v>
      </c>
      <c r="N23" s="66">
        <v>5.1999999999999998E-3</v>
      </c>
    </row>
    <row r="24" spans="1:14">
      <c r="A24" t="s">
        <v>476</v>
      </c>
      <c r="B24" t="s">
        <v>477</v>
      </c>
      <c r="C24" t="s">
        <v>99</v>
      </c>
      <c r="D24" t="s">
        <v>122</v>
      </c>
      <c r="E24" t="s">
        <v>354</v>
      </c>
      <c r="F24" t="s">
        <v>355</v>
      </c>
      <c r="G24" t="s">
        <v>101</v>
      </c>
      <c r="H24" s="65">
        <v>6250</v>
      </c>
      <c r="I24" s="65">
        <v>9838</v>
      </c>
      <c r="J24" s="65">
        <v>0</v>
      </c>
      <c r="K24" s="65">
        <v>614.875</v>
      </c>
      <c r="L24" s="66">
        <v>1E-4</v>
      </c>
      <c r="M24" s="66">
        <v>1.37E-2</v>
      </c>
      <c r="N24" s="66">
        <v>4.7000000000000002E-3</v>
      </c>
    </row>
    <row r="25" spans="1:14">
      <c r="A25" t="s">
        <v>478</v>
      </c>
      <c r="B25" t="s">
        <v>479</v>
      </c>
      <c r="C25" t="s">
        <v>99</v>
      </c>
      <c r="D25" t="s">
        <v>122</v>
      </c>
      <c r="E25" t="s">
        <v>480</v>
      </c>
      <c r="F25" t="s">
        <v>481</v>
      </c>
      <c r="G25" t="s">
        <v>101</v>
      </c>
      <c r="H25" s="65">
        <v>76084</v>
      </c>
      <c r="I25" s="65">
        <v>2680</v>
      </c>
      <c r="J25" s="65">
        <v>0</v>
      </c>
      <c r="K25" s="65">
        <v>2039.0512000000001</v>
      </c>
      <c r="L25" s="66">
        <v>2.9999999999999997E-4</v>
      </c>
      <c r="M25" s="66">
        <v>4.5400000000000003E-2</v>
      </c>
      <c r="N25" s="66">
        <v>1.55E-2</v>
      </c>
    </row>
    <row r="26" spans="1:14">
      <c r="A26" t="s">
        <v>482</v>
      </c>
      <c r="B26" t="s">
        <v>483</v>
      </c>
      <c r="C26" t="s">
        <v>99</v>
      </c>
      <c r="D26" t="s">
        <v>122</v>
      </c>
      <c r="E26" t="s">
        <v>484</v>
      </c>
      <c r="F26" t="s">
        <v>287</v>
      </c>
      <c r="G26" t="s">
        <v>101</v>
      </c>
      <c r="H26" s="65">
        <v>16000</v>
      </c>
      <c r="I26" s="65">
        <v>638.5</v>
      </c>
      <c r="J26" s="65">
        <v>0</v>
      </c>
      <c r="K26" s="65">
        <v>102.16</v>
      </c>
      <c r="L26" s="66">
        <v>0</v>
      </c>
      <c r="M26" s="66">
        <v>2.3E-3</v>
      </c>
      <c r="N26" s="66">
        <v>8.0000000000000004E-4</v>
      </c>
    </row>
    <row r="27" spans="1:14">
      <c r="A27" t="s">
        <v>485</v>
      </c>
      <c r="B27" t="s">
        <v>486</v>
      </c>
      <c r="C27" t="s">
        <v>99</v>
      </c>
      <c r="D27" t="s">
        <v>122</v>
      </c>
      <c r="E27" t="s">
        <v>487</v>
      </c>
      <c r="F27" t="s">
        <v>287</v>
      </c>
      <c r="G27" t="s">
        <v>101</v>
      </c>
      <c r="H27" s="65">
        <v>1730</v>
      </c>
      <c r="I27" s="65">
        <v>11050</v>
      </c>
      <c r="J27" s="65">
        <v>0</v>
      </c>
      <c r="K27" s="65">
        <v>191.16499999999999</v>
      </c>
      <c r="L27" s="66">
        <v>0</v>
      </c>
      <c r="M27" s="66">
        <v>4.3E-3</v>
      </c>
      <c r="N27" s="66">
        <v>1.4E-3</v>
      </c>
    </row>
    <row r="28" spans="1:14">
      <c r="A28" t="s">
        <v>488</v>
      </c>
      <c r="B28" t="s">
        <v>489</v>
      </c>
      <c r="C28" t="s">
        <v>99</v>
      </c>
      <c r="D28" t="s">
        <v>122</v>
      </c>
      <c r="E28" t="s">
        <v>286</v>
      </c>
      <c r="F28" t="s">
        <v>287</v>
      </c>
      <c r="G28" t="s">
        <v>101</v>
      </c>
      <c r="H28" s="65">
        <v>2350</v>
      </c>
      <c r="I28" s="65">
        <v>15300</v>
      </c>
      <c r="J28" s="65">
        <v>0</v>
      </c>
      <c r="K28" s="65">
        <v>359.55</v>
      </c>
      <c r="L28" s="66">
        <v>0</v>
      </c>
      <c r="M28" s="66">
        <v>8.0000000000000002E-3</v>
      </c>
      <c r="N28" s="66">
        <v>2.7000000000000001E-3</v>
      </c>
    </row>
    <row r="29" spans="1:14">
      <c r="A29" t="s">
        <v>490</v>
      </c>
      <c r="B29" t="s">
        <v>491</v>
      </c>
      <c r="C29" t="s">
        <v>99</v>
      </c>
      <c r="D29" t="s">
        <v>122</v>
      </c>
      <c r="E29" t="s">
        <v>492</v>
      </c>
      <c r="F29" t="s">
        <v>493</v>
      </c>
      <c r="G29" t="s">
        <v>101</v>
      </c>
      <c r="H29" s="65">
        <v>33410</v>
      </c>
      <c r="I29" s="65">
        <v>3100</v>
      </c>
      <c r="J29" s="65">
        <v>0</v>
      </c>
      <c r="K29" s="65">
        <v>1035.71</v>
      </c>
      <c r="L29" s="66">
        <v>0</v>
      </c>
      <c r="M29" s="66">
        <v>2.3E-2</v>
      </c>
      <c r="N29" s="66">
        <v>7.7999999999999996E-3</v>
      </c>
    </row>
    <row r="30" spans="1:14">
      <c r="A30" t="s">
        <v>494</v>
      </c>
      <c r="B30" t="s">
        <v>495</v>
      </c>
      <c r="C30" t="s">
        <v>99</v>
      </c>
      <c r="D30" t="s">
        <v>122</v>
      </c>
      <c r="E30" t="s">
        <v>496</v>
      </c>
      <c r="F30" t="s">
        <v>124</v>
      </c>
      <c r="G30" t="s">
        <v>101</v>
      </c>
      <c r="H30" s="65">
        <v>2700</v>
      </c>
      <c r="I30" s="65">
        <v>20100</v>
      </c>
      <c r="J30" s="65">
        <v>0</v>
      </c>
      <c r="K30" s="65">
        <v>542.70000000000005</v>
      </c>
      <c r="L30" s="66">
        <v>1E-4</v>
      </c>
      <c r="M30" s="66">
        <v>1.21E-2</v>
      </c>
      <c r="N30" s="66">
        <v>4.1000000000000003E-3</v>
      </c>
    </row>
    <row r="31" spans="1:14">
      <c r="A31" t="s">
        <v>497</v>
      </c>
      <c r="B31" t="s">
        <v>498</v>
      </c>
      <c r="C31" t="s">
        <v>99</v>
      </c>
      <c r="D31" t="s">
        <v>122</v>
      </c>
      <c r="E31" t="s">
        <v>499</v>
      </c>
      <c r="F31" t="s">
        <v>128</v>
      </c>
      <c r="G31" t="s">
        <v>101</v>
      </c>
      <c r="H31" s="65">
        <v>1165</v>
      </c>
      <c r="I31" s="65">
        <v>77390</v>
      </c>
      <c r="J31" s="65">
        <v>0</v>
      </c>
      <c r="K31" s="65">
        <v>901.59349999999995</v>
      </c>
      <c r="L31" s="66">
        <v>0</v>
      </c>
      <c r="M31" s="66">
        <v>2.01E-2</v>
      </c>
      <c r="N31" s="66">
        <v>6.7999999999999996E-3</v>
      </c>
    </row>
    <row r="32" spans="1:14">
      <c r="A32" t="s">
        <v>500</v>
      </c>
      <c r="B32" t="s">
        <v>501</v>
      </c>
      <c r="C32" t="s">
        <v>99</v>
      </c>
      <c r="D32" t="s">
        <v>122</v>
      </c>
      <c r="E32" t="s">
        <v>502</v>
      </c>
      <c r="F32" t="s">
        <v>131</v>
      </c>
      <c r="G32" t="s">
        <v>101</v>
      </c>
      <c r="H32" s="65">
        <v>158000</v>
      </c>
      <c r="I32" s="65">
        <v>398</v>
      </c>
      <c r="J32" s="65">
        <v>0</v>
      </c>
      <c r="K32" s="65">
        <v>628.84</v>
      </c>
      <c r="L32" s="66">
        <v>1E-4</v>
      </c>
      <c r="M32" s="66">
        <v>1.4E-2</v>
      </c>
      <c r="N32" s="66">
        <v>4.7999999999999996E-3</v>
      </c>
    </row>
    <row r="33" spans="1:14">
      <c r="A33" s="67" t="s">
        <v>503</v>
      </c>
      <c r="D33" s="14"/>
      <c r="E33" s="14"/>
      <c r="F33" s="14"/>
      <c r="H33" s="69">
        <v>408352.7</v>
      </c>
      <c r="J33" s="69">
        <v>0</v>
      </c>
      <c r="K33" s="69">
        <v>12824.439118273223</v>
      </c>
      <c r="M33" s="68">
        <v>0.28539999999999999</v>
      </c>
      <c r="N33" s="68">
        <v>9.7199999999999995E-2</v>
      </c>
    </row>
    <row r="34" spans="1:14">
      <c r="A34" t="s">
        <v>504</v>
      </c>
      <c r="B34" t="s">
        <v>505</v>
      </c>
      <c r="C34" t="s">
        <v>99</v>
      </c>
      <c r="D34" t="s">
        <v>122</v>
      </c>
      <c r="E34" t="s">
        <v>506</v>
      </c>
      <c r="F34" t="s">
        <v>100</v>
      </c>
      <c r="G34" t="s">
        <v>101</v>
      </c>
      <c r="H34" s="65">
        <v>3380</v>
      </c>
      <c r="I34" s="65">
        <v>22620</v>
      </c>
      <c r="J34" s="65">
        <v>0</v>
      </c>
      <c r="K34" s="65">
        <v>764.55600000000004</v>
      </c>
      <c r="L34" s="66">
        <v>2.0000000000000001E-4</v>
      </c>
      <c r="M34" s="66">
        <v>1.7000000000000001E-2</v>
      </c>
      <c r="N34" s="66">
        <v>5.7999999999999996E-3</v>
      </c>
    </row>
    <row r="35" spans="1:14">
      <c r="A35" t="s">
        <v>507</v>
      </c>
      <c r="B35" t="s">
        <v>508</v>
      </c>
      <c r="C35" t="s">
        <v>99</v>
      </c>
      <c r="D35" t="s">
        <v>122</v>
      </c>
      <c r="E35" t="s">
        <v>509</v>
      </c>
      <c r="F35" t="s">
        <v>409</v>
      </c>
      <c r="G35" t="s">
        <v>101</v>
      </c>
      <c r="H35" s="65">
        <v>158154</v>
      </c>
      <c r="I35" s="65">
        <v>230.4</v>
      </c>
      <c r="J35" s="65">
        <v>0</v>
      </c>
      <c r="K35" s="65">
        <v>364.38681600000001</v>
      </c>
      <c r="L35" s="66">
        <v>2.0000000000000001E-4</v>
      </c>
      <c r="M35" s="66">
        <v>8.0999999999999996E-3</v>
      </c>
      <c r="N35" s="66">
        <v>2.8E-3</v>
      </c>
    </row>
    <row r="36" spans="1:14">
      <c r="A36" t="s">
        <v>510</v>
      </c>
      <c r="B36" t="s">
        <v>511</v>
      </c>
      <c r="C36" t="s">
        <v>99</v>
      </c>
      <c r="D36" t="s">
        <v>122</v>
      </c>
      <c r="E36" t="s">
        <v>512</v>
      </c>
      <c r="F36" t="s">
        <v>409</v>
      </c>
      <c r="G36" t="s">
        <v>101</v>
      </c>
      <c r="H36" s="65">
        <v>10034</v>
      </c>
      <c r="I36" s="65">
        <v>8065</v>
      </c>
      <c r="J36" s="65">
        <v>0</v>
      </c>
      <c r="K36" s="65">
        <v>809.24210000000005</v>
      </c>
      <c r="L36" s="66">
        <v>6.9999999999999999E-4</v>
      </c>
      <c r="M36" s="66">
        <v>1.7999999999999999E-2</v>
      </c>
      <c r="N36" s="66">
        <v>6.1000000000000004E-3</v>
      </c>
    </row>
    <row r="37" spans="1:14">
      <c r="A37" t="s">
        <v>513</v>
      </c>
      <c r="B37" t="s">
        <v>514</v>
      </c>
      <c r="C37" t="s">
        <v>99</v>
      </c>
      <c r="D37" t="s">
        <v>122</v>
      </c>
      <c r="E37" t="s">
        <v>515</v>
      </c>
      <c r="F37" t="s">
        <v>388</v>
      </c>
      <c r="G37" t="s">
        <v>101</v>
      </c>
      <c r="H37" s="65">
        <v>4080</v>
      </c>
      <c r="I37" s="65">
        <v>8429</v>
      </c>
      <c r="J37" s="65">
        <v>0</v>
      </c>
      <c r="K37" s="65">
        <v>343.90320000000003</v>
      </c>
      <c r="L37" s="66">
        <v>2.9999999999999997E-4</v>
      </c>
      <c r="M37" s="66">
        <v>7.7000000000000002E-3</v>
      </c>
      <c r="N37" s="66">
        <v>2.5999999999999999E-3</v>
      </c>
    </row>
    <row r="38" spans="1:14">
      <c r="A38" t="s">
        <v>516</v>
      </c>
      <c r="B38" t="s">
        <v>517</v>
      </c>
      <c r="C38" t="s">
        <v>99</v>
      </c>
      <c r="D38" t="s">
        <v>122</v>
      </c>
      <c r="E38" t="s">
        <v>518</v>
      </c>
      <c r="F38" t="s">
        <v>388</v>
      </c>
      <c r="G38" t="s">
        <v>101</v>
      </c>
      <c r="H38" s="65">
        <v>4730</v>
      </c>
      <c r="I38" s="65">
        <v>4147</v>
      </c>
      <c r="J38" s="65">
        <v>0</v>
      </c>
      <c r="K38" s="65">
        <v>196.15309999999999</v>
      </c>
      <c r="L38" s="66">
        <v>1E-4</v>
      </c>
      <c r="M38" s="66">
        <v>4.4000000000000003E-3</v>
      </c>
      <c r="N38" s="66">
        <v>1.5E-3</v>
      </c>
    </row>
    <row r="39" spans="1:14">
      <c r="A39" t="s">
        <v>519</v>
      </c>
      <c r="B39" t="s">
        <v>520</v>
      </c>
      <c r="C39" t="s">
        <v>99</v>
      </c>
      <c r="D39" t="s">
        <v>122</v>
      </c>
      <c r="E39" t="s">
        <v>521</v>
      </c>
      <c r="F39" t="s">
        <v>318</v>
      </c>
      <c r="G39" t="s">
        <v>101</v>
      </c>
      <c r="H39" s="65">
        <v>46117</v>
      </c>
      <c r="I39" s="65">
        <v>437.8</v>
      </c>
      <c r="J39" s="65">
        <v>0</v>
      </c>
      <c r="K39" s="65">
        <v>201.900226</v>
      </c>
      <c r="L39" s="66">
        <v>2.0000000000000001E-4</v>
      </c>
      <c r="M39" s="66">
        <v>4.4999999999999997E-3</v>
      </c>
      <c r="N39" s="66">
        <v>1.5E-3</v>
      </c>
    </row>
    <row r="40" spans="1:14">
      <c r="A40" t="s">
        <v>522</v>
      </c>
      <c r="B40" t="s">
        <v>523</v>
      </c>
      <c r="C40" t="s">
        <v>99</v>
      </c>
      <c r="D40" t="s">
        <v>122</v>
      </c>
      <c r="E40" t="s">
        <v>524</v>
      </c>
      <c r="F40" t="s">
        <v>111</v>
      </c>
      <c r="G40" t="s">
        <v>101</v>
      </c>
      <c r="H40" s="65">
        <v>3920</v>
      </c>
      <c r="I40" s="65">
        <v>14710</v>
      </c>
      <c r="J40" s="65">
        <v>0</v>
      </c>
      <c r="K40" s="65">
        <v>576.63199999999995</v>
      </c>
      <c r="L40" s="66">
        <v>4.0000000000000002E-4</v>
      </c>
      <c r="M40" s="66">
        <v>1.2800000000000001E-2</v>
      </c>
      <c r="N40" s="66">
        <v>4.4000000000000003E-3</v>
      </c>
    </row>
    <row r="41" spans="1:14">
      <c r="A41" t="s">
        <v>525</v>
      </c>
      <c r="B41" t="s">
        <v>526</v>
      </c>
      <c r="C41" t="s">
        <v>99</v>
      </c>
      <c r="D41" t="s">
        <v>122</v>
      </c>
      <c r="E41" t="s">
        <v>527</v>
      </c>
      <c r="F41" t="s">
        <v>111</v>
      </c>
      <c r="G41" t="s">
        <v>101</v>
      </c>
      <c r="H41" s="65">
        <v>900</v>
      </c>
      <c r="I41" s="65">
        <v>12920</v>
      </c>
      <c r="J41" s="65">
        <v>0</v>
      </c>
      <c r="K41" s="65">
        <v>116.28</v>
      </c>
      <c r="L41" s="66">
        <v>0</v>
      </c>
      <c r="M41" s="66">
        <v>2.5999999999999999E-3</v>
      </c>
      <c r="N41" s="66">
        <v>8.9999999999999998E-4</v>
      </c>
    </row>
    <row r="42" spans="1:14">
      <c r="A42" t="s">
        <v>528</v>
      </c>
      <c r="B42" t="s">
        <v>529</v>
      </c>
      <c r="C42" t="s">
        <v>99</v>
      </c>
      <c r="D42" t="s">
        <v>122</v>
      </c>
      <c r="E42" t="s">
        <v>530</v>
      </c>
      <c r="F42" t="s">
        <v>437</v>
      </c>
      <c r="G42" t="s">
        <v>101</v>
      </c>
      <c r="H42" s="65">
        <v>160</v>
      </c>
      <c r="I42" s="65">
        <v>303.89999999999998</v>
      </c>
      <c r="J42" s="65">
        <v>0</v>
      </c>
      <c r="K42" s="65">
        <v>0.48624000000000001</v>
      </c>
      <c r="L42" s="66">
        <v>0</v>
      </c>
      <c r="M42" s="66">
        <v>0</v>
      </c>
      <c r="N42" s="66">
        <v>0</v>
      </c>
    </row>
    <row r="43" spans="1:14">
      <c r="A43" t="s">
        <v>531</v>
      </c>
      <c r="B43" t="s">
        <v>532</v>
      </c>
      <c r="C43" t="s">
        <v>99</v>
      </c>
      <c r="D43" t="s">
        <v>122</v>
      </c>
      <c r="E43" t="s">
        <v>533</v>
      </c>
      <c r="F43" t="s">
        <v>534</v>
      </c>
      <c r="G43" t="s">
        <v>101</v>
      </c>
      <c r="H43" s="65">
        <v>12430</v>
      </c>
      <c r="I43" s="65">
        <v>5312</v>
      </c>
      <c r="J43" s="65">
        <v>0</v>
      </c>
      <c r="K43" s="65">
        <v>660.28160000000003</v>
      </c>
      <c r="L43" s="66">
        <v>2.9999999999999997E-4</v>
      </c>
      <c r="M43" s="66">
        <v>1.47E-2</v>
      </c>
      <c r="N43" s="66">
        <v>5.0000000000000001E-3</v>
      </c>
    </row>
    <row r="44" spans="1:14">
      <c r="A44" t="s">
        <v>535</v>
      </c>
      <c r="B44" t="s">
        <v>536</v>
      </c>
      <c r="C44" t="s">
        <v>99</v>
      </c>
      <c r="D44" t="s">
        <v>122</v>
      </c>
      <c r="E44" t="s">
        <v>537</v>
      </c>
      <c r="F44" t="s">
        <v>538</v>
      </c>
      <c r="G44" t="s">
        <v>101</v>
      </c>
      <c r="H44" s="65">
        <v>127693</v>
      </c>
      <c r="I44" s="65">
        <v>231.2</v>
      </c>
      <c r="J44" s="65">
        <v>0</v>
      </c>
      <c r="K44" s="65">
        <v>295.22621600000002</v>
      </c>
      <c r="L44" s="66">
        <v>2.9999999999999997E-4</v>
      </c>
      <c r="M44" s="66">
        <v>6.6E-3</v>
      </c>
      <c r="N44" s="66">
        <v>2.2000000000000001E-3</v>
      </c>
    </row>
    <row r="45" spans="1:14">
      <c r="A45" t="s">
        <v>539</v>
      </c>
      <c r="B45" t="s">
        <v>540</v>
      </c>
      <c r="C45" t="s">
        <v>99</v>
      </c>
      <c r="D45" t="s">
        <v>122</v>
      </c>
      <c r="E45" t="s">
        <v>541</v>
      </c>
      <c r="F45" t="s">
        <v>542</v>
      </c>
      <c r="G45" t="s">
        <v>101</v>
      </c>
      <c r="H45" s="65">
        <v>569</v>
      </c>
      <c r="I45" s="65">
        <v>19340</v>
      </c>
      <c r="J45" s="65">
        <v>0</v>
      </c>
      <c r="K45" s="65">
        <v>110.0446</v>
      </c>
      <c r="L45" s="66">
        <v>0</v>
      </c>
      <c r="M45" s="66">
        <v>2.3999999999999998E-3</v>
      </c>
      <c r="N45" s="66">
        <v>8.0000000000000004E-4</v>
      </c>
    </row>
    <row r="46" spans="1:14">
      <c r="A46" t="s">
        <v>543</v>
      </c>
      <c r="B46" t="s">
        <v>544</v>
      </c>
      <c r="C46" t="s">
        <v>99</v>
      </c>
      <c r="D46" t="s">
        <v>122</v>
      </c>
      <c r="E46" t="s">
        <v>545</v>
      </c>
      <c r="F46" t="s">
        <v>481</v>
      </c>
      <c r="G46" t="s">
        <v>101</v>
      </c>
      <c r="H46" s="65">
        <v>9710</v>
      </c>
      <c r="I46" s="65">
        <v>6560</v>
      </c>
      <c r="J46" s="65">
        <v>0</v>
      </c>
      <c r="K46" s="65">
        <v>636.976</v>
      </c>
      <c r="L46" s="66">
        <v>5.0000000000000001E-4</v>
      </c>
      <c r="M46" s="66">
        <v>1.4200000000000001E-2</v>
      </c>
      <c r="N46" s="66">
        <v>4.7999999999999996E-3</v>
      </c>
    </row>
    <row r="47" spans="1:14">
      <c r="A47" t="s">
        <v>546</v>
      </c>
      <c r="B47" t="s">
        <v>547</v>
      </c>
      <c r="C47" t="s">
        <v>99</v>
      </c>
      <c r="D47" t="s">
        <v>122</v>
      </c>
      <c r="E47" t="s">
        <v>548</v>
      </c>
      <c r="F47" t="s">
        <v>481</v>
      </c>
      <c r="G47" t="s">
        <v>101</v>
      </c>
      <c r="H47" s="65">
        <v>65753</v>
      </c>
      <c r="I47" s="65">
        <v>1405</v>
      </c>
      <c r="J47" s="65">
        <v>0</v>
      </c>
      <c r="K47" s="65">
        <v>923.82965000000002</v>
      </c>
      <c r="L47" s="66">
        <v>4.0000000000000002E-4</v>
      </c>
      <c r="M47" s="66">
        <v>2.06E-2</v>
      </c>
      <c r="N47" s="66">
        <v>7.0000000000000001E-3</v>
      </c>
    </row>
    <row r="48" spans="1:14">
      <c r="A48" t="s">
        <v>549</v>
      </c>
      <c r="B48" t="s">
        <v>550</v>
      </c>
      <c r="C48" t="s">
        <v>99</v>
      </c>
      <c r="D48" t="s">
        <v>122</v>
      </c>
      <c r="E48" t="s">
        <v>551</v>
      </c>
      <c r="F48" t="s">
        <v>481</v>
      </c>
      <c r="G48" t="s">
        <v>101</v>
      </c>
      <c r="H48" s="65">
        <v>760</v>
      </c>
      <c r="I48" s="65">
        <v>22390</v>
      </c>
      <c r="J48" s="65">
        <v>0</v>
      </c>
      <c r="K48" s="65">
        <v>170.16399999999999</v>
      </c>
      <c r="L48" s="66">
        <v>1E-4</v>
      </c>
      <c r="M48" s="66">
        <v>3.8E-3</v>
      </c>
      <c r="N48" s="66">
        <v>1.2999999999999999E-3</v>
      </c>
    </row>
    <row r="49" spans="1:14">
      <c r="A49" t="s">
        <v>552</v>
      </c>
      <c r="B49" t="s">
        <v>553</v>
      </c>
      <c r="C49" t="s">
        <v>99</v>
      </c>
      <c r="D49" t="s">
        <v>122</v>
      </c>
      <c r="E49" t="s">
        <v>554</v>
      </c>
      <c r="F49" t="s">
        <v>555</v>
      </c>
      <c r="G49" t="s">
        <v>101</v>
      </c>
      <c r="H49" s="65">
        <v>46755</v>
      </c>
      <c r="I49" s="65">
        <v>1385</v>
      </c>
      <c r="J49" s="65">
        <v>0</v>
      </c>
      <c r="K49" s="65">
        <v>647.55674999999997</v>
      </c>
      <c r="L49" s="66">
        <v>4.0000000000000002E-4</v>
      </c>
      <c r="M49" s="66">
        <v>1.44E-2</v>
      </c>
      <c r="N49" s="66">
        <v>4.8999999999999998E-3</v>
      </c>
    </row>
    <row r="50" spans="1:14">
      <c r="A50" t="s">
        <v>556</v>
      </c>
      <c r="B50" t="s">
        <v>557</v>
      </c>
      <c r="C50" t="s">
        <v>99</v>
      </c>
      <c r="D50" t="s">
        <v>122</v>
      </c>
      <c r="E50" t="s">
        <v>558</v>
      </c>
      <c r="F50" t="s">
        <v>370</v>
      </c>
      <c r="G50" t="s">
        <v>101</v>
      </c>
      <c r="H50" s="65">
        <v>29600</v>
      </c>
      <c r="I50" s="65">
        <v>411.3</v>
      </c>
      <c r="J50" s="65">
        <v>0</v>
      </c>
      <c r="K50" s="65">
        <v>121.7448</v>
      </c>
      <c r="L50" s="66">
        <v>2.0000000000000001E-4</v>
      </c>
      <c r="M50" s="66">
        <v>2.7000000000000001E-3</v>
      </c>
      <c r="N50" s="66">
        <v>8.9999999999999998E-4</v>
      </c>
    </row>
    <row r="51" spans="1:14">
      <c r="A51" t="s">
        <v>559</v>
      </c>
      <c r="B51" t="s">
        <v>560</v>
      </c>
      <c r="C51" t="s">
        <v>99</v>
      </c>
      <c r="D51" t="s">
        <v>122</v>
      </c>
      <c r="E51" t="s">
        <v>561</v>
      </c>
      <c r="F51" t="s">
        <v>370</v>
      </c>
      <c r="G51" t="s">
        <v>101</v>
      </c>
      <c r="H51" s="65">
        <v>3408</v>
      </c>
      <c r="I51" s="65">
        <v>8314</v>
      </c>
      <c r="J51" s="65">
        <v>0</v>
      </c>
      <c r="K51" s="65">
        <v>283.34111999999999</v>
      </c>
      <c r="L51" s="66">
        <v>1E-4</v>
      </c>
      <c r="M51" s="66">
        <v>6.3E-3</v>
      </c>
      <c r="N51" s="66">
        <v>2.0999999999999999E-3</v>
      </c>
    </row>
    <row r="52" spans="1:14">
      <c r="A52" t="s">
        <v>562</v>
      </c>
      <c r="B52" t="s">
        <v>563</v>
      </c>
      <c r="C52" t="s">
        <v>99</v>
      </c>
      <c r="D52" t="s">
        <v>122</v>
      </c>
      <c r="E52" t="s">
        <v>369</v>
      </c>
      <c r="F52" t="s">
        <v>370</v>
      </c>
      <c r="G52" t="s">
        <v>101</v>
      </c>
      <c r="H52" s="65">
        <v>26010</v>
      </c>
      <c r="I52" s="65">
        <v>2968</v>
      </c>
      <c r="J52" s="65">
        <v>0</v>
      </c>
      <c r="K52" s="65">
        <v>771.97680000000003</v>
      </c>
      <c r="L52" s="66">
        <v>4.0000000000000002E-4</v>
      </c>
      <c r="M52" s="66">
        <v>1.72E-2</v>
      </c>
      <c r="N52" s="66">
        <v>5.8999999999999999E-3</v>
      </c>
    </row>
    <row r="53" spans="1:14">
      <c r="A53" t="s">
        <v>564</v>
      </c>
      <c r="B53" t="s">
        <v>565</v>
      </c>
      <c r="C53" t="s">
        <v>99</v>
      </c>
      <c r="D53" t="s">
        <v>122</v>
      </c>
      <c r="E53" t="s">
        <v>380</v>
      </c>
      <c r="F53" t="s">
        <v>287</v>
      </c>
      <c r="G53" t="s">
        <v>101</v>
      </c>
      <c r="H53" s="65">
        <v>2220</v>
      </c>
      <c r="I53" s="65">
        <v>25480</v>
      </c>
      <c r="J53" s="65">
        <v>0</v>
      </c>
      <c r="K53" s="65">
        <v>565.65599999999995</v>
      </c>
      <c r="L53" s="66">
        <v>2.0000000000000001E-4</v>
      </c>
      <c r="M53" s="66">
        <v>1.26E-2</v>
      </c>
      <c r="N53" s="66">
        <v>4.3E-3</v>
      </c>
    </row>
    <row r="54" spans="1:14">
      <c r="A54" t="s">
        <v>566</v>
      </c>
      <c r="B54" t="s">
        <v>567</v>
      </c>
      <c r="C54" t="s">
        <v>99</v>
      </c>
      <c r="D54" t="s">
        <v>122</v>
      </c>
      <c r="E54" t="s">
        <v>568</v>
      </c>
      <c r="F54" t="s">
        <v>287</v>
      </c>
      <c r="G54" t="s">
        <v>101</v>
      </c>
      <c r="H54" s="65">
        <v>358</v>
      </c>
      <c r="I54" s="65">
        <v>198000</v>
      </c>
      <c r="J54" s="65">
        <v>0</v>
      </c>
      <c r="K54" s="65">
        <v>708.84</v>
      </c>
      <c r="L54" s="66">
        <v>2.0000000000000001E-4</v>
      </c>
      <c r="M54" s="66">
        <v>1.5800000000000002E-2</v>
      </c>
      <c r="N54" s="66">
        <v>5.4000000000000003E-3</v>
      </c>
    </row>
    <row r="55" spans="1:14">
      <c r="A55" t="s">
        <v>569</v>
      </c>
      <c r="B55" t="s">
        <v>570</v>
      </c>
      <c r="C55" t="s">
        <v>99</v>
      </c>
      <c r="D55" t="s">
        <v>122</v>
      </c>
      <c r="E55" t="s">
        <v>571</v>
      </c>
      <c r="F55" t="s">
        <v>287</v>
      </c>
      <c r="G55" t="s">
        <v>101</v>
      </c>
      <c r="H55" s="65">
        <v>12100</v>
      </c>
      <c r="I55" s="65">
        <v>528.1</v>
      </c>
      <c r="J55" s="65">
        <v>0</v>
      </c>
      <c r="K55" s="65">
        <v>63.900100000000002</v>
      </c>
      <c r="L55" s="66">
        <v>1E-4</v>
      </c>
      <c r="M55" s="66">
        <v>1.4E-3</v>
      </c>
      <c r="N55" s="66">
        <v>5.0000000000000001E-4</v>
      </c>
    </row>
    <row r="56" spans="1:14">
      <c r="A56" t="s">
        <v>572</v>
      </c>
      <c r="B56" t="s">
        <v>573</v>
      </c>
      <c r="C56" t="s">
        <v>99</v>
      </c>
      <c r="D56" t="s">
        <v>122</v>
      </c>
      <c r="E56" t="s">
        <v>574</v>
      </c>
      <c r="F56" t="s">
        <v>287</v>
      </c>
      <c r="G56" t="s">
        <v>101</v>
      </c>
      <c r="H56" s="65">
        <v>21753</v>
      </c>
      <c r="I56" s="65">
        <v>1259</v>
      </c>
      <c r="J56" s="65">
        <v>0</v>
      </c>
      <c r="K56" s="65">
        <v>273.87027</v>
      </c>
      <c r="L56" s="66">
        <v>1E-4</v>
      </c>
      <c r="M56" s="66">
        <v>6.1000000000000004E-3</v>
      </c>
      <c r="N56" s="66">
        <v>2.0999999999999999E-3</v>
      </c>
    </row>
    <row r="57" spans="1:14">
      <c r="A57" t="s">
        <v>575</v>
      </c>
      <c r="B57">
        <v>11059070</v>
      </c>
      <c r="C57" t="s">
        <v>99</v>
      </c>
      <c r="D57" t="s">
        <v>122</v>
      </c>
      <c r="E57" t="s">
        <v>576</v>
      </c>
      <c r="F57" t="s">
        <v>124</v>
      </c>
      <c r="G57" t="s">
        <v>101</v>
      </c>
      <c r="H57" s="65">
        <v>7500</v>
      </c>
      <c r="I57" s="65">
        <f>K57/H57*100*1000</f>
        <v>8537</v>
      </c>
      <c r="J57" s="65">
        <v>0</v>
      </c>
      <c r="K57" s="65">
        <f>746.325-106.05</f>
        <v>640.27500000000009</v>
      </c>
      <c r="L57" s="66">
        <v>4.0000000000000002E-4</v>
      </c>
      <c r="M57" s="66">
        <v>1.66E-2</v>
      </c>
      <c r="N57" s="66">
        <v>5.7000000000000002E-3</v>
      </c>
    </row>
    <row r="58" spans="1:14">
      <c r="A58" t="s">
        <v>577</v>
      </c>
      <c r="B58">
        <v>3680190</v>
      </c>
      <c r="C58" t="s">
        <v>99</v>
      </c>
      <c r="D58" t="s">
        <v>122</v>
      </c>
      <c r="E58" t="s">
        <v>578</v>
      </c>
      <c r="F58" t="s">
        <v>124</v>
      </c>
      <c r="G58" t="s">
        <v>101</v>
      </c>
      <c r="H58" s="65">
        <v>5000</v>
      </c>
      <c r="I58" s="65">
        <f>K58/H58*100*1000</f>
        <v>25020.2</v>
      </c>
      <c r="J58" s="65">
        <v>0</v>
      </c>
      <c r="K58" s="65">
        <f>1295-43.99</f>
        <v>1251.01</v>
      </c>
      <c r="L58" s="66">
        <v>5.0000000000000001E-4</v>
      </c>
      <c r="M58" s="66">
        <v>2.8799999999999999E-2</v>
      </c>
      <c r="N58" s="66">
        <v>9.7999999999999997E-3</v>
      </c>
    </row>
    <row r="59" spans="1:14">
      <c r="A59" t="s">
        <v>579</v>
      </c>
      <c r="B59" t="s">
        <v>580</v>
      </c>
      <c r="C59" t="s">
        <v>99</v>
      </c>
      <c r="D59" t="s">
        <v>122</v>
      </c>
      <c r="E59" t="s">
        <v>581</v>
      </c>
      <c r="F59" t="s">
        <v>124</v>
      </c>
      <c r="G59" t="s">
        <v>101</v>
      </c>
      <c r="H59" s="65">
        <v>5805</v>
      </c>
      <c r="I59" s="65">
        <v>1494</v>
      </c>
      <c r="J59" s="65">
        <v>0</v>
      </c>
      <c r="K59" s="65">
        <v>86.726699999999994</v>
      </c>
      <c r="L59" s="66">
        <v>0</v>
      </c>
      <c r="M59" s="66">
        <v>1.9E-3</v>
      </c>
      <c r="N59" s="66">
        <v>6.9999999999999999E-4</v>
      </c>
    </row>
    <row r="60" spans="1:14">
      <c r="A60" t="s">
        <v>582</v>
      </c>
      <c r="B60" t="s">
        <v>583</v>
      </c>
      <c r="C60" t="s">
        <v>99</v>
      </c>
      <c r="D60" t="s">
        <v>122</v>
      </c>
      <c r="E60" t="s">
        <v>584</v>
      </c>
      <c r="F60" t="s">
        <v>585</v>
      </c>
      <c r="G60" t="s">
        <v>101</v>
      </c>
      <c r="H60" s="65">
        <v>600</v>
      </c>
      <c r="I60" s="65">
        <v>27180</v>
      </c>
      <c r="J60" s="65">
        <v>0</v>
      </c>
      <c r="K60" s="65">
        <v>163.08000000000001</v>
      </c>
      <c r="L60" s="66">
        <v>1E-4</v>
      </c>
      <c r="M60" s="66">
        <v>3.5999999999999999E-3</v>
      </c>
      <c r="N60" s="66">
        <v>1.1999999999999999E-3</v>
      </c>
    </row>
    <row r="61" spans="1:14">
      <c r="A61" t="s">
        <v>586</v>
      </c>
      <c r="B61" t="s">
        <v>587</v>
      </c>
      <c r="C61" t="s">
        <v>99</v>
      </c>
      <c r="D61" t="s">
        <v>122</v>
      </c>
      <c r="E61" t="s">
        <v>588</v>
      </c>
      <c r="F61" t="s">
        <v>126</v>
      </c>
      <c r="G61" t="s">
        <v>101</v>
      </c>
      <c r="H61" s="65">
        <v>1100</v>
      </c>
      <c r="I61" s="65">
        <v>39700</v>
      </c>
      <c r="J61" s="65">
        <v>0</v>
      </c>
      <c r="K61" s="65">
        <v>436.7</v>
      </c>
      <c r="L61" s="66">
        <v>2.0000000000000001E-4</v>
      </c>
      <c r="M61" s="66">
        <v>9.7000000000000003E-3</v>
      </c>
      <c r="N61" s="66">
        <v>3.3E-3</v>
      </c>
    </row>
    <row r="62" spans="1:14">
      <c r="A62" t="s">
        <v>589</v>
      </c>
      <c r="B62" t="s">
        <v>590</v>
      </c>
      <c r="C62" t="s">
        <v>99</v>
      </c>
      <c r="D62" t="s">
        <v>122</v>
      </c>
      <c r="E62" t="s">
        <v>591</v>
      </c>
      <c r="F62" t="s">
        <v>127</v>
      </c>
      <c r="G62" t="s">
        <v>101</v>
      </c>
      <c r="H62" s="65">
        <v>25400.7</v>
      </c>
      <c r="I62" s="65">
        <v>850</v>
      </c>
      <c r="J62" s="65">
        <v>0</v>
      </c>
      <c r="K62" s="65">
        <v>215.90594999999999</v>
      </c>
      <c r="L62" s="66">
        <v>1E-4</v>
      </c>
      <c r="M62" s="66">
        <v>4.7999999999999996E-3</v>
      </c>
      <c r="N62" s="66">
        <v>1.6000000000000001E-3</v>
      </c>
    </row>
    <row r="63" spans="1:14">
      <c r="A63" t="s">
        <v>592</v>
      </c>
      <c r="B63" t="s">
        <v>593</v>
      </c>
      <c r="C63" t="s">
        <v>99</v>
      </c>
      <c r="D63" t="s">
        <v>122</v>
      </c>
      <c r="E63" t="s">
        <v>594</v>
      </c>
      <c r="F63" t="s">
        <v>131</v>
      </c>
      <c r="G63" t="s">
        <v>101</v>
      </c>
      <c r="H63" s="65">
        <v>31603</v>
      </c>
      <c r="I63" s="65">
        <v>1341</v>
      </c>
      <c r="J63" s="65">
        <v>0</v>
      </c>
      <c r="K63" s="65">
        <v>423.79622999999998</v>
      </c>
      <c r="L63" s="66">
        <v>2.0000000000000001E-4</v>
      </c>
      <c r="M63" s="66">
        <v>9.4000000000000004E-3</v>
      </c>
      <c r="N63" s="66">
        <v>3.2000000000000002E-3</v>
      </c>
    </row>
    <row r="64" spans="1:14">
      <c r="A64" s="67" t="s">
        <v>595</v>
      </c>
      <c r="D64" s="14"/>
      <c r="E64" s="14"/>
      <c r="F64" s="14"/>
      <c r="H64" s="69">
        <v>4150218.25</v>
      </c>
      <c r="J64" s="69">
        <v>93.41395</v>
      </c>
      <c r="K64" s="69">
        <v>10786.911892327869</v>
      </c>
      <c r="M64" s="68">
        <v>0.24010000000000001</v>
      </c>
      <c r="N64" s="68">
        <v>8.1699999999999995E-2</v>
      </c>
    </row>
    <row r="65" spans="1:14">
      <c r="A65" t="s">
        <v>596</v>
      </c>
      <c r="B65" t="s">
        <v>597</v>
      </c>
      <c r="C65" t="s">
        <v>99</v>
      </c>
      <c r="D65" t="s">
        <v>122</v>
      </c>
      <c r="E65" t="s">
        <v>598</v>
      </c>
      <c r="F65" t="s">
        <v>599</v>
      </c>
      <c r="G65" t="s">
        <v>101</v>
      </c>
      <c r="H65" s="65">
        <v>17000</v>
      </c>
      <c r="I65" s="65">
        <v>689.6</v>
      </c>
      <c r="J65" s="65">
        <v>0</v>
      </c>
      <c r="K65" s="65">
        <v>117.232</v>
      </c>
      <c r="L65" s="66">
        <v>4.0000000000000002E-4</v>
      </c>
      <c r="M65" s="66">
        <v>2.5999999999999999E-3</v>
      </c>
      <c r="N65" s="66">
        <v>8.9999999999999998E-4</v>
      </c>
    </row>
    <row r="66" spans="1:14">
      <c r="A66" t="s">
        <v>600</v>
      </c>
      <c r="B66" t="s">
        <v>601</v>
      </c>
      <c r="C66" t="s">
        <v>99</v>
      </c>
      <c r="D66" t="s">
        <v>122</v>
      </c>
      <c r="E66" t="s">
        <v>602</v>
      </c>
      <c r="F66" t="s">
        <v>409</v>
      </c>
      <c r="G66" t="s">
        <v>101</v>
      </c>
      <c r="H66" s="65">
        <v>776600</v>
      </c>
      <c r="I66" s="65">
        <v>81.7</v>
      </c>
      <c r="J66" s="65">
        <v>0</v>
      </c>
      <c r="K66" s="65">
        <v>634.48220000000003</v>
      </c>
      <c r="L66" s="66">
        <v>6.9999999999999999E-4</v>
      </c>
      <c r="M66" s="66">
        <v>1.41E-2</v>
      </c>
      <c r="N66" s="66">
        <v>4.7999999999999996E-3</v>
      </c>
    </row>
    <row r="67" spans="1:14">
      <c r="A67" t="s">
        <v>603</v>
      </c>
      <c r="B67" t="s">
        <v>604</v>
      </c>
      <c r="C67" t="s">
        <v>99</v>
      </c>
      <c r="D67" t="s">
        <v>122</v>
      </c>
      <c r="E67" t="s">
        <v>605</v>
      </c>
      <c r="F67" t="s">
        <v>318</v>
      </c>
      <c r="G67" t="s">
        <v>101</v>
      </c>
      <c r="H67" s="65">
        <v>38258</v>
      </c>
      <c r="I67" s="65">
        <v>1053</v>
      </c>
      <c r="J67" s="65">
        <v>0</v>
      </c>
      <c r="K67" s="65">
        <v>402.85674</v>
      </c>
      <c r="L67" s="66">
        <v>6.9999999999999999E-4</v>
      </c>
      <c r="M67" s="66">
        <v>8.9999999999999993E-3</v>
      </c>
      <c r="N67" s="66">
        <v>3.0999999999999999E-3</v>
      </c>
    </row>
    <row r="68" spans="1:14">
      <c r="A68" t="s">
        <v>606</v>
      </c>
      <c r="B68" t="s">
        <v>607</v>
      </c>
      <c r="C68" t="s">
        <v>99</v>
      </c>
      <c r="D68" t="s">
        <v>122</v>
      </c>
      <c r="E68" t="s">
        <v>608</v>
      </c>
      <c r="F68" t="s">
        <v>609</v>
      </c>
      <c r="G68" t="s">
        <v>101</v>
      </c>
      <c r="H68" s="65">
        <v>1040000</v>
      </c>
      <c r="I68" s="65">
        <v>170.2</v>
      </c>
      <c r="J68" s="65">
        <v>0</v>
      </c>
      <c r="K68" s="65">
        <v>1770.08</v>
      </c>
      <c r="L68" s="66">
        <v>2.9700000000000001E-2</v>
      </c>
      <c r="M68" s="66">
        <v>3.9399999999999998E-2</v>
      </c>
      <c r="N68" s="66">
        <v>1.34E-2</v>
      </c>
    </row>
    <row r="69" spans="1:14">
      <c r="A69" t="s">
        <v>610</v>
      </c>
      <c r="B69">
        <v>10807200</v>
      </c>
      <c r="C69" t="s">
        <v>99</v>
      </c>
      <c r="D69" t="s">
        <v>122</v>
      </c>
      <c r="E69" t="s">
        <v>611</v>
      </c>
      <c r="F69" t="s">
        <v>609</v>
      </c>
      <c r="G69" t="s">
        <v>101</v>
      </c>
      <c r="H69" s="65">
        <v>140000</v>
      </c>
      <c r="I69" s="65">
        <f>K69/H69*100*1000</f>
        <v>371.82857142857142</v>
      </c>
      <c r="J69" s="65">
        <v>0</v>
      </c>
      <c r="K69" s="65">
        <f>540.54-19.98</f>
        <v>520.55999999999995</v>
      </c>
      <c r="L69" s="66">
        <v>1.9E-3</v>
      </c>
      <c r="M69" s="66">
        <v>1.2E-2</v>
      </c>
      <c r="N69" s="66">
        <v>4.1000000000000003E-3</v>
      </c>
    </row>
    <row r="70" spans="1:14">
      <c r="A70" t="s">
        <v>612</v>
      </c>
      <c r="B70" t="s">
        <v>613</v>
      </c>
      <c r="C70" t="s">
        <v>99</v>
      </c>
      <c r="D70" t="s">
        <v>122</v>
      </c>
      <c r="E70" t="s">
        <v>614</v>
      </c>
      <c r="F70" t="s">
        <v>111</v>
      </c>
      <c r="G70" t="s">
        <v>101</v>
      </c>
      <c r="H70" s="65">
        <v>12800</v>
      </c>
      <c r="I70" s="65">
        <v>6851</v>
      </c>
      <c r="J70" s="65">
        <v>0</v>
      </c>
      <c r="K70" s="65">
        <v>876.928</v>
      </c>
      <c r="L70" s="66">
        <v>5.0000000000000001E-4</v>
      </c>
      <c r="M70" s="66">
        <v>1.95E-2</v>
      </c>
      <c r="N70" s="66">
        <v>6.6E-3</v>
      </c>
    </row>
    <row r="71" spans="1:14">
      <c r="A71" t="s">
        <v>615</v>
      </c>
      <c r="B71" t="s">
        <v>616</v>
      </c>
      <c r="C71" t="s">
        <v>99</v>
      </c>
      <c r="D71" t="s">
        <v>122</v>
      </c>
      <c r="E71" t="s">
        <v>617</v>
      </c>
      <c r="F71" t="s">
        <v>437</v>
      </c>
      <c r="G71" t="s">
        <v>101</v>
      </c>
      <c r="H71" s="65">
        <v>7000</v>
      </c>
      <c r="I71" s="65">
        <v>852.6</v>
      </c>
      <c r="J71" s="65">
        <v>0</v>
      </c>
      <c r="K71" s="65">
        <v>59.682000000000002</v>
      </c>
      <c r="L71" s="66">
        <v>1E-4</v>
      </c>
      <c r="M71" s="66">
        <v>1.2999999999999999E-3</v>
      </c>
      <c r="N71" s="66">
        <v>5.0000000000000001E-4</v>
      </c>
    </row>
    <row r="72" spans="1:14">
      <c r="A72" t="s">
        <v>618</v>
      </c>
      <c r="B72" t="s">
        <v>619</v>
      </c>
      <c r="C72" t="s">
        <v>122</v>
      </c>
      <c r="D72" t="s">
        <v>620</v>
      </c>
      <c r="E72" t="s">
        <v>621</v>
      </c>
      <c r="F72" t="s">
        <v>622</v>
      </c>
      <c r="G72" t="s">
        <v>101</v>
      </c>
      <c r="H72" s="65">
        <v>500</v>
      </c>
      <c r="I72" s="65">
        <v>6099</v>
      </c>
      <c r="J72" s="65">
        <v>0</v>
      </c>
      <c r="K72" s="65">
        <v>30.495000000000001</v>
      </c>
      <c r="L72" s="66">
        <v>1E-4</v>
      </c>
      <c r="M72" s="66">
        <v>6.9999999999999999E-4</v>
      </c>
      <c r="N72" s="66">
        <v>2.0000000000000001E-4</v>
      </c>
    </row>
    <row r="73" spans="1:14">
      <c r="A73" t="s">
        <v>623</v>
      </c>
      <c r="B73" t="s">
        <v>624</v>
      </c>
      <c r="C73" t="s">
        <v>99</v>
      </c>
      <c r="D73" t="s">
        <v>122</v>
      </c>
      <c r="E73" t="s">
        <v>625</v>
      </c>
      <c r="F73" t="s">
        <v>475</v>
      </c>
      <c r="G73" t="s">
        <v>101</v>
      </c>
      <c r="H73" s="65">
        <v>800</v>
      </c>
      <c r="I73" s="65">
        <v>2862</v>
      </c>
      <c r="J73" s="65">
        <v>0</v>
      </c>
      <c r="K73" s="65">
        <v>22.896000000000001</v>
      </c>
      <c r="L73" s="66">
        <v>0</v>
      </c>
      <c r="M73" s="66">
        <v>5.0000000000000001E-4</v>
      </c>
      <c r="N73" s="66">
        <v>2.0000000000000001E-4</v>
      </c>
    </row>
    <row r="74" spans="1:14">
      <c r="A74" t="s">
        <v>626</v>
      </c>
      <c r="B74" t="s">
        <v>627</v>
      </c>
      <c r="C74" t="s">
        <v>99</v>
      </c>
      <c r="D74" t="s">
        <v>122</v>
      </c>
      <c r="E74" t="s">
        <v>628</v>
      </c>
      <c r="F74" t="s">
        <v>475</v>
      </c>
      <c r="G74" t="s">
        <v>101</v>
      </c>
      <c r="H74" s="65">
        <v>57500</v>
      </c>
      <c r="I74" s="65">
        <v>655.7</v>
      </c>
      <c r="J74" s="65">
        <v>0</v>
      </c>
      <c r="K74" s="65">
        <v>377.02749999999997</v>
      </c>
      <c r="L74" s="66">
        <v>6.9999999999999999E-4</v>
      </c>
      <c r="M74" s="66">
        <v>8.3999999999999995E-3</v>
      </c>
      <c r="N74" s="66">
        <v>2.8999999999999998E-3</v>
      </c>
    </row>
    <row r="75" spans="1:14">
      <c r="A75" t="s">
        <v>629</v>
      </c>
      <c r="B75" t="s">
        <v>630</v>
      </c>
      <c r="C75" t="s">
        <v>99</v>
      </c>
      <c r="D75" t="s">
        <v>122</v>
      </c>
      <c r="E75" t="s">
        <v>631</v>
      </c>
      <c r="F75" t="s">
        <v>355</v>
      </c>
      <c r="G75" t="s">
        <v>101</v>
      </c>
      <c r="H75" s="65">
        <v>3465</v>
      </c>
      <c r="I75" s="65">
        <v>14390</v>
      </c>
      <c r="J75" s="65">
        <v>93.41395</v>
      </c>
      <c r="K75" s="65">
        <v>592.02745000000004</v>
      </c>
      <c r="L75" s="66">
        <v>8.9999999999999998E-4</v>
      </c>
      <c r="M75" s="66">
        <v>1.32E-2</v>
      </c>
      <c r="N75" s="66">
        <v>4.4999999999999997E-3</v>
      </c>
    </row>
    <row r="76" spans="1:14" s="73" customFormat="1">
      <c r="A76" s="70" t="s">
        <v>632</v>
      </c>
      <c r="B76" s="70" t="s">
        <v>633</v>
      </c>
      <c r="C76" s="70" t="s">
        <v>99</v>
      </c>
      <c r="D76" s="70" t="s">
        <v>122</v>
      </c>
      <c r="E76" s="70" t="s">
        <v>634</v>
      </c>
      <c r="F76" s="70" t="s">
        <v>481</v>
      </c>
      <c r="G76" s="70" t="s">
        <v>101</v>
      </c>
      <c r="H76" s="71">
        <v>100</v>
      </c>
      <c r="I76" s="71">
        <v>39230</v>
      </c>
      <c r="J76" s="71">
        <v>0</v>
      </c>
      <c r="K76" s="71">
        <f>[5]Sheet1!$L$66/1000</f>
        <v>378.96180000000004</v>
      </c>
      <c r="L76" s="72">
        <v>2.5000000000000001E-3</v>
      </c>
      <c r="M76" s="72">
        <v>2.7099999999999999E-2</v>
      </c>
      <c r="N76" s="72">
        <v>9.1999999999999998E-3</v>
      </c>
    </row>
    <row r="77" spans="1:14" s="73" customFormat="1">
      <c r="A77" s="70" t="s">
        <v>635</v>
      </c>
      <c r="B77" s="70">
        <v>11474870</v>
      </c>
      <c r="C77" s="70" t="s">
        <v>99</v>
      </c>
      <c r="D77" s="70" t="s">
        <v>122</v>
      </c>
      <c r="E77" s="70" t="s">
        <v>634</v>
      </c>
      <c r="F77" s="70" t="s">
        <v>481</v>
      </c>
      <c r="G77" s="70" t="s">
        <v>101</v>
      </c>
      <c r="H77" s="71">
        <v>3000</v>
      </c>
      <c r="I77" s="71">
        <v>46.994535519126039</v>
      </c>
      <c r="J77" s="71">
        <v>0</v>
      </c>
      <c r="K77" s="71">
        <f>[5]Sheet1!$M$66/1000</f>
        <v>2074.6686065573763</v>
      </c>
      <c r="L77" s="72">
        <v>0</v>
      </c>
      <c r="M77" s="72">
        <v>-2.9999999999999997E-4</v>
      </c>
      <c r="N77" s="72">
        <v>-1E-4</v>
      </c>
    </row>
    <row r="78" spans="1:14">
      <c r="A78" t="s">
        <v>636</v>
      </c>
      <c r="B78" t="s">
        <v>637</v>
      </c>
      <c r="C78" t="s">
        <v>99</v>
      </c>
      <c r="D78" t="s">
        <v>122</v>
      </c>
      <c r="E78" t="s">
        <v>638</v>
      </c>
      <c r="F78" t="s">
        <v>481</v>
      </c>
      <c r="G78" t="s">
        <v>101</v>
      </c>
      <c r="H78" s="65">
        <v>27850</v>
      </c>
      <c r="I78" s="65">
        <v>1195</v>
      </c>
      <c r="J78" s="65">
        <v>0</v>
      </c>
      <c r="K78" s="65">
        <v>332.8075</v>
      </c>
      <c r="L78" s="66">
        <v>2.0000000000000001E-4</v>
      </c>
      <c r="M78" s="66">
        <v>7.4000000000000003E-3</v>
      </c>
      <c r="N78" s="66">
        <v>2.5000000000000001E-3</v>
      </c>
    </row>
    <row r="79" spans="1:14">
      <c r="A79" t="s">
        <v>639</v>
      </c>
      <c r="B79" t="s">
        <v>640</v>
      </c>
      <c r="C79" t="s">
        <v>99</v>
      </c>
      <c r="D79" t="s">
        <v>122</v>
      </c>
      <c r="E79" t="s">
        <v>641</v>
      </c>
      <c r="F79" t="s">
        <v>555</v>
      </c>
      <c r="G79" t="s">
        <v>101</v>
      </c>
      <c r="H79" s="65">
        <v>4000</v>
      </c>
      <c r="I79" s="65">
        <v>1190</v>
      </c>
      <c r="J79" s="65">
        <v>0</v>
      </c>
      <c r="K79" s="65">
        <v>47.6</v>
      </c>
      <c r="L79" s="66">
        <v>1E-4</v>
      </c>
      <c r="M79" s="66">
        <v>1.1000000000000001E-3</v>
      </c>
      <c r="N79" s="66">
        <v>4.0000000000000002E-4</v>
      </c>
    </row>
    <row r="80" spans="1:14">
      <c r="A80" t="s">
        <v>642</v>
      </c>
      <c r="B80" t="s">
        <v>643</v>
      </c>
      <c r="C80" t="s">
        <v>99</v>
      </c>
      <c r="D80" t="s">
        <v>122</v>
      </c>
      <c r="E80" t="s">
        <v>644</v>
      </c>
      <c r="F80" t="s">
        <v>287</v>
      </c>
      <c r="G80" t="s">
        <v>101</v>
      </c>
      <c r="H80" s="65">
        <v>1500</v>
      </c>
      <c r="I80" s="65">
        <v>23510</v>
      </c>
      <c r="J80" s="65">
        <v>0</v>
      </c>
      <c r="K80" s="65">
        <v>352.65</v>
      </c>
      <c r="L80" s="66">
        <v>2.0000000000000001E-4</v>
      </c>
      <c r="M80" s="66">
        <v>7.7999999999999996E-3</v>
      </c>
      <c r="N80" s="66">
        <v>2.7000000000000001E-3</v>
      </c>
    </row>
    <row r="81" spans="1:14">
      <c r="A81" t="s">
        <v>645</v>
      </c>
      <c r="B81" t="s">
        <v>646</v>
      </c>
      <c r="C81" t="s">
        <v>99</v>
      </c>
      <c r="D81" t="s">
        <v>122</v>
      </c>
      <c r="E81" t="s">
        <v>321</v>
      </c>
      <c r="F81" t="s">
        <v>287</v>
      </c>
      <c r="G81" t="s">
        <v>101</v>
      </c>
      <c r="H81" s="65">
        <v>77972</v>
      </c>
      <c r="I81" s="65">
        <v>433</v>
      </c>
      <c r="J81" s="65">
        <v>0</v>
      </c>
      <c r="K81" s="65">
        <v>337.61876000000001</v>
      </c>
      <c r="L81" s="66">
        <v>5.9999999999999995E-4</v>
      </c>
      <c r="M81" s="66">
        <v>7.4999999999999997E-3</v>
      </c>
      <c r="N81" s="66">
        <v>2.5999999999999999E-3</v>
      </c>
    </row>
    <row r="82" spans="1:14">
      <c r="A82" t="s">
        <v>647</v>
      </c>
      <c r="B82">
        <v>11043630</v>
      </c>
      <c r="C82" t="s">
        <v>99</v>
      </c>
      <c r="D82" t="s">
        <v>122</v>
      </c>
      <c r="E82" t="s">
        <v>648</v>
      </c>
      <c r="F82" t="s">
        <v>493</v>
      </c>
      <c r="G82" t="s">
        <v>101</v>
      </c>
      <c r="H82" s="65">
        <v>100000</v>
      </c>
      <c r="I82" s="65">
        <v>198</v>
      </c>
      <c r="J82" s="65">
        <v>0</v>
      </c>
      <c r="K82" s="65">
        <v>198</v>
      </c>
      <c r="L82" s="66">
        <v>8.9999999999999998E-4</v>
      </c>
      <c r="M82" s="66">
        <v>4.4000000000000003E-3</v>
      </c>
      <c r="N82" s="66">
        <v>1.5E-3</v>
      </c>
    </row>
    <row r="83" spans="1:14">
      <c r="A83" t="s">
        <v>649</v>
      </c>
      <c r="B83" t="s">
        <v>650</v>
      </c>
      <c r="C83" t="s">
        <v>99</v>
      </c>
      <c r="D83" t="s">
        <v>122</v>
      </c>
      <c r="E83" t="s">
        <v>651</v>
      </c>
      <c r="F83" t="s">
        <v>493</v>
      </c>
      <c r="G83" t="s">
        <v>101</v>
      </c>
      <c r="H83" s="65">
        <v>1450000</v>
      </c>
      <c r="I83" s="65">
        <v>63.3</v>
      </c>
      <c r="J83" s="65">
        <v>0</v>
      </c>
      <c r="K83" s="65">
        <v>917.85</v>
      </c>
      <c r="L83" s="66">
        <v>4.3E-3</v>
      </c>
      <c r="M83" s="66">
        <v>2.0400000000000001E-2</v>
      </c>
      <c r="N83" s="66">
        <v>7.0000000000000001E-3</v>
      </c>
    </row>
    <row r="84" spans="1:14">
      <c r="A84" t="s">
        <v>652</v>
      </c>
      <c r="B84" t="s">
        <v>653</v>
      </c>
      <c r="C84" t="s">
        <v>99</v>
      </c>
      <c r="D84" t="s">
        <v>122</v>
      </c>
      <c r="E84" t="s">
        <v>654</v>
      </c>
      <c r="F84" t="s">
        <v>655</v>
      </c>
      <c r="G84" t="s">
        <v>101</v>
      </c>
      <c r="H84" s="65">
        <v>74610</v>
      </c>
      <c r="I84" s="65">
        <v>266.7</v>
      </c>
      <c r="J84" s="65">
        <v>0</v>
      </c>
      <c r="K84" s="65">
        <v>198.98487</v>
      </c>
      <c r="L84" s="66">
        <v>1.4E-3</v>
      </c>
      <c r="M84" s="66">
        <v>4.4000000000000003E-3</v>
      </c>
      <c r="N84" s="66">
        <v>1.5E-3</v>
      </c>
    </row>
    <row r="85" spans="1:14">
      <c r="A85" t="s">
        <v>656</v>
      </c>
      <c r="B85" t="s">
        <v>657</v>
      </c>
      <c r="C85" t="s">
        <v>99</v>
      </c>
      <c r="D85" t="s">
        <v>122</v>
      </c>
      <c r="E85" t="s">
        <v>658</v>
      </c>
      <c r="F85" t="s">
        <v>655</v>
      </c>
      <c r="G85" t="s">
        <v>101</v>
      </c>
      <c r="H85" s="65">
        <v>14110</v>
      </c>
      <c r="I85" s="65">
        <v>2970</v>
      </c>
      <c r="J85" s="65">
        <v>0</v>
      </c>
      <c r="K85" s="65">
        <v>419.06700000000001</v>
      </c>
      <c r="L85" s="66">
        <v>2E-3</v>
      </c>
      <c r="M85" s="66">
        <v>9.2999999999999992E-3</v>
      </c>
      <c r="N85" s="66">
        <v>3.2000000000000002E-3</v>
      </c>
    </row>
    <row r="86" spans="1:14">
      <c r="A86" t="s">
        <v>659</v>
      </c>
      <c r="B86" t="s">
        <v>660</v>
      </c>
      <c r="C86" t="s">
        <v>99</v>
      </c>
      <c r="D86" t="s">
        <v>122</v>
      </c>
      <c r="E86" t="s">
        <v>661</v>
      </c>
      <c r="F86" t="s">
        <v>124</v>
      </c>
      <c r="G86" t="s">
        <v>101</v>
      </c>
      <c r="H86" s="65">
        <v>109000</v>
      </c>
      <c r="I86" s="65">
        <v>309</v>
      </c>
      <c r="J86" s="65">
        <v>0</v>
      </c>
      <c r="K86" s="65">
        <v>336.81</v>
      </c>
      <c r="L86" s="66">
        <v>8.9999999999999998E-4</v>
      </c>
      <c r="M86" s="66">
        <v>7.4999999999999997E-3</v>
      </c>
      <c r="N86" s="66">
        <v>2.5999999999999999E-3</v>
      </c>
    </row>
    <row r="87" spans="1:14">
      <c r="A87" t="s">
        <v>662</v>
      </c>
      <c r="B87" t="s">
        <v>663</v>
      </c>
      <c r="C87" t="s">
        <v>99</v>
      </c>
      <c r="D87" t="s">
        <v>122</v>
      </c>
      <c r="E87" t="s">
        <v>664</v>
      </c>
      <c r="F87" t="s">
        <v>124</v>
      </c>
      <c r="G87" t="s">
        <v>101</v>
      </c>
      <c r="H87" s="65">
        <v>6500.25</v>
      </c>
      <c r="I87" s="65">
        <v>3056</v>
      </c>
      <c r="J87" s="65">
        <v>0</v>
      </c>
      <c r="K87" s="65">
        <v>198.64764</v>
      </c>
      <c r="L87" s="66">
        <v>4.0000000000000002E-4</v>
      </c>
      <c r="M87" s="66">
        <v>4.4000000000000003E-3</v>
      </c>
      <c r="N87" s="66">
        <v>1.5E-3</v>
      </c>
    </row>
    <row r="88" spans="1:14">
      <c r="A88" t="s">
        <v>665</v>
      </c>
      <c r="B88" t="s">
        <v>666</v>
      </c>
      <c r="C88" t="s">
        <v>99</v>
      </c>
      <c r="D88" t="s">
        <v>122</v>
      </c>
      <c r="E88" t="s">
        <v>667</v>
      </c>
      <c r="F88" t="s">
        <v>585</v>
      </c>
      <c r="G88" t="s">
        <v>101</v>
      </c>
      <c r="H88" s="65">
        <v>51691</v>
      </c>
      <c r="I88" s="65">
        <v>193.1</v>
      </c>
      <c r="J88" s="65">
        <v>0</v>
      </c>
      <c r="K88" s="65">
        <v>99.815320999999997</v>
      </c>
      <c r="L88" s="66">
        <v>6.1000000000000004E-3</v>
      </c>
      <c r="M88" s="66">
        <v>2.2000000000000001E-3</v>
      </c>
      <c r="N88" s="66">
        <v>8.0000000000000004E-4</v>
      </c>
    </row>
    <row r="89" spans="1:14">
      <c r="A89" t="s">
        <v>668</v>
      </c>
      <c r="B89" t="s">
        <v>669</v>
      </c>
      <c r="C89" t="s">
        <v>99</v>
      </c>
      <c r="D89" t="s">
        <v>122</v>
      </c>
      <c r="E89" t="s">
        <v>670</v>
      </c>
      <c r="F89" t="s">
        <v>585</v>
      </c>
      <c r="G89" t="s">
        <v>101</v>
      </c>
      <c r="H89" s="65">
        <v>2563</v>
      </c>
      <c r="I89" s="65">
        <v>1325</v>
      </c>
      <c r="J89" s="65">
        <v>0</v>
      </c>
      <c r="K89" s="65">
        <v>33.95975</v>
      </c>
      <c r="L89" s="66">
        <v>0</v>
      </c>
      <c r="M89" s="66">
        <v>8.0000000000000004E-4</v>
      </c>
      <c r="N89" s="66">
        <v>2.9999999999999997E-4</v>
      </c>
    </row>
    <row r="90" spans="1:14">
      <c r="A90" t="s">
        <v>671</v>
      </c>
      <c r="B90" t="s">
        <v>672</v>
      </c>
      <c r="C90" t="s">
        <v>99</v>
      </c>
      <c r="D90" t="s">
        <v>122</v>
      </c>
      <c r="E90" t="s">
        <v>673</v>
      </c>
      <c r="F90" t="s">
        <v>585</v>
      </c>
      <c r="G90" t="s">
        <v>101</v>
      </c>
      <c r="H90" s="65">
        <v>13398</v>
      </c>
      <c r="I90" s="65">
        <v>1481</v>
      </c>
      <c r="J90" s="65">
        <v>0</v>
      </c>
      <c r="K90" s="65">
        <v>198.42438000000001</v>
      </c>
      <c r="L90" s="66">
        <v>1.1999999999999999E-3</v>
      </c>
      <c r="M90" s="66">
        <v>4.4000000000000003E-3</v>
      </c>
      <c r="N90" s="66">
        <v>1.5E-3</v>
      </c>
    </row>
    <row r="91" spans="1:14">
      <c r="A91" t="s">
        <v>674</v>
      </c>
      <c r="B91" t="s">
        <v>675</v>
      </c>
      <c r="C91" t="s">
        <v>99</v>
      </c>
      <c r="D91" t="s">
        <v>122</v>
      </c>
      <c r="E91" t="s">
        <v>676</v>
      </c>
      <c r="F91" t="s">
        <v>127</v>
      </c>
      <c r="G91" t="s">
        <v>101</v>
      </c>
      <c r="H91" s="65">
        <v>2704</v>
      </c>
      <c r="I91" s="65">
        <v>4238</v>
      </c>
      <c r="J91" s="65">
        <v>0</v>
      </c>
      <c r="K91" s="65">
        <v>114.59551999999999</v>
      </c>
      <c r="L91" s="66">
        <v>2.0000000000000001E-4</v>
      </c>
      <c r="M91" s="66">
        <v>2.5999999999999999E-3</v>
      </c>
      <c r="N91" s="66">
        <v>8.9999999999999998E-4</v>
      </c>
    </row>
    <row r="92" spans="1:14">
      <c r="A92" t="s">
        <v>677</v>
      </c>
      <c r="B92" t="s">
        <v>678</v>
      </c>
      <c r="C92" t="s">
        <v>99</v>
      </c>
      <c r="D92" t="s">
        <v>122</v>
      </c>
      <c r="E92" t="s">
        <v>421</v>
      </c>
      <c r="F92" t="s">
        <v>127</v>
      </c>
      <c r="G92" t="s">
        <v>101</v>
      </c>
      <c r="H92" s="65">
        <v>14777</v>
      </c>
      <c r="I92" s="65">
        <v>769.3</v>
      </c>
      <c r="J92" s="65">
        <v>0</v>
      </c>
      <c r="K92" s="65">
        <v>113.679461</v>
      </c>
      <c r="L92" s="66">
        <v>4.0000000000000002E-4</v>
      </c>
      <c r="M92" s="66">
        <v>2.5000000000000001E-3</v>
      </c>
      <c r="N92" s="66">
        <v>8.9999999999999998E-4</v>
      </c>
    </row>
    <row r="93" spans="1:14">
      <c r="A93" t="s">
        <v>679</v>
      </c>
      <c r="B93" t="s">
        <v>680</v>
      </c>
      <c r="C93" t="s">
        <v>99</v>
      </c>
      <c r="D93" t="s">
        <v>122</v>
      </c>
      <c r="E93" t="s">
        <v>681</v>
      </c>
      <c r="F93" t="s">
        <v>128</v>
      </c>
      <c r="G93" t="s">
        <v>101</v>
      </c>
      <c r="H93" s="65">
        <v>24220</v>
      </c>
      <c r="I93" s="65">
        <v>317.3</v>
      </c>
      <c r="J93" s="65">
        <v>0</v>
      </c>
      <c r="K93" s="65">
        <v>76.850059999999999</v>
      </c>
      <c r="L93" s="66">
        <v>1.1000000000000001E-3</v>
      </c>
      <c r="M93" s="66">
        <v>1.6999999999999999E-3</v>
      </c>
      <c r="N93" s="66">
        <v>5.9999999999999995E-4</v>
      </c>
    </row>
    <row r="94" spans="1:14">
      <c r="A94" t="s">
        <v>682</v>
      </c>
      <c r="B94" t="s">
        <v>683</v>
      </c>
      <c r="C94" t="s">
        <v>99</v>
      </c>
      <c r="D94" t="s">
        <v>122</v>
      </c>
      <c r="E94" t="s">
        <v>684</v>
      </c>
      <c r="F94" t="s">
        <v>131</v>
      </c>
      <c r="G94" t="s">
        <v>101</v>
      </c>
      <c r="H94" s="65">
        <v>183260</v>
      </c>
      <c r="I94" s="65">
        <v>110.6</v>
      </c>
      <c r="J94" s="65">
        <v>0</v>
      </c>
      <c r="K94" s="65">
        <v>202.68556000000001</v>
      </c>
      <c r="L94" s="66">
        <v>3.5999999999999999E-3</v>
      </c>
      <c r="M94" s="66">
        <v>4.4999999999999997E-3</v>
      </c>
      <c r="N94" s="66">
        <v>1.5E-3</v>
      </c>
    </row>
    <row r="95" spans="1:14">
      <c r="A95" s="67" t="s">
        <v>685</v>
      </c>
      <c r="D95" s="14"/>
      <c r="E95" s="14"/>
      <c r="F95" s="14"/>
      <c r="H95" s="69">
        <v>0</v>
      </c>
      <c r="J95" s="69">
        <v>0</v>
      </c>
      <c r="K95" s="69">
        <v>0</v>
      </c>
      <c r="M95" s="68">
        <v>0</v>
      </c>
      <c r="N95" s="68">
        <v>0</v>
      </c>
    </row>
    <row r="96" spans="1:14">
      <c r="A96" t="s">
        <v>223</v>
      </c>
      <c r="B96" t="s">
        <v>223</v>
      </c>
      <c r="D96" s="14"/>
      <c r="E96" s="14"/>
      <c r="F96" t="s">
        <v>223</v>
      </c>
      <c r="G96" t="s">
        <v>223</v>
      </c>
      <c r="H96" s="65">
        <v>0</v>
      </c>
      <c r="I96" s="65">
        <v>0</v>
      </c>
      <c r="K96" s="65">
        <v>0</v>
      </c>
      <c r="L96" s="66">
        <v>0</v>
      </c>
      <c r="M96" s="66">
        <v>0</v>
      </c>
      <c r="N96" s="66">
        <v>0</v>
      </c>
    </row>
    <row r="97" spans="1:14">
      <c r="A97" s="67" t="s">
        <v>228</v>
      </c>
      <c r="D97" s="14"/>
      <c r="E97" s="14"/>
      <c r="F97" s="14"/>
      <c r="H97" s="69">
        <v>183479</v>
      </c>
      <c r="J97" s="69">
        <v>4.1775900000000004</v>
      </c>
      <c r="K97" s="69">
        <v>7635.7595309950002</v>
      </c>
      <c r="M97" s="68">
        <v>0.1699</v>
      </c>
      <c r="N97" s="68">
        <v>5.79E-2</v>
      </c>
    </row>
    <row r="98" spans="1:14">
      <c r="A98" s="67" t="s">
        <v>277</v>
      </c>
      <c r="D98" s="14"/>
      <c r="E98" s="14"/>
      <c r="F98" s="14"/>
      <c r="H98" s="69">
        <v>55686</v>
      </c>
      <c r="J98" s="69">
        <v>0</v>
      </c>
      <c r="K98" s="69">
        <v>2038.4304379800001</v>
      </c>
      <c r="M98" s="68">
        <v>4.5400000000000003E-2</v>
      </c>
      <c r="N98" s="68">
        <v>1.54E-2</v>
      </c>
    </row>
    <row r="99" spans="1:14">
      <c r="A99" t="s">
        <v>686</v>
      </c>
      <c r="B99" t="s">
        <v>687</v>
      </c>
      <c r="C99" t="s">
        <v>688</v>
      </c>
      <c r="D99" t="s">
        <v>620</v>
      </c>
      <c r="E99" t="s">
        <v>689</v>
      </c>
      <c r="F99" t="s">
        <v>690</v>
      </c>
      <c r="G99" t="s">
        <v>105</v>
      </c>
      <c r="H99" s="65">
        <v>36</v>
      </c>
      <c r="I99" s="65">
        <v>1973</v>
      </c>
      <c r="J99" s="65">
        <v>0</v>
      </c>
      <c r="K99" s="65">
        <v>2.4440734800000001</v>
      </c>
      <c r="L99" s="66">
        <v>0</v>
      </c>
      <c r="M99" s="66">
        <v>1E-4</v>
      </c>
      <c r="N99" s="66">
        <v>0</v>
      </c>
    </row>
    <row r="100" spans="1:14">
      <c r="A100" t="s">
        <v>691</v>
      </c>
      <c r="B100" t="s">
        <v>692</v>
      </c>
      <c r="C100" t="s">
        <v>688</v>
      </c>
      <c r="D100" t="s">
        <v>620</v>
      </c>
      <c r="E100" t="s">
        <v>537</v>
      </c>
      <c r="F100" t="s">
        <v>693</v>
      </c>
      <c r="G100" t="s">
        <v>105</v>
      </c>
      <c r="H100" s="65">
        <v>4300</v>
      </c>
      <c r="I100" s="65">
        <v>2043</v>
      </c>
      <c r="J100" s="65">
        <v>0</v>
      </c>
      <c r="K100" s="65">
        <v>302.288409</v>
      </c>
      <c r="L100" s="66">
        <v>0</v>
      </c>
      <c r="M100" s="66">
        <v>6.7000000000000002E-3</v>
      </c>
      <c r="N100" s="66">
        <v>2.3E-3</v>
      </c>
    </row>
    <row r="101" spans="1:14">
      <c r="A101" t="s">
        <v>694</v>
      </c>
      <c r="B101" t="s">
        <v>695</v>
      </c>
      <c r="C101" t="s">
        <v>696</v>
      </c>
      <c r="D101" t="s">
        <v>620</v>
      </c>
      <c r="E101" t="s">
        <v>697</v>
      </c>
      <c r="F101" t="s">
        <v>698</v>
      </c>
      <c r="G101" t="s">
        <v>105</v>
      </c>
      <c r="H101" s="65">
        <v>3500</v>
      </c>
      <c r="I101" s="65">
        <v>6487</v>
      </c>
      <c r="J101" s="65">
        <v>0</v>
      </c>
      <c r="K101" s="65">
        <v>781.26184499999999</v>
      </c>
      <c r="L101" s="66">
        <v>0</v>
      </c>
      <c r="M101" s="66">
        <v>1.7399999999999999E-2</v>
      </c>
      <c r="N101" s="66">
        <v>5.8999999999999999E-3</v>
      </c>
    </row>
    <row r="102" spans="1:14">
      <c r="A102" t="s">
        <v>699</v>
      </c>
      <c r="B102" t="s">
        <v>700</v>
      </c>
      <c r="C102" t="s">
        <v>688</v>
      </c>
      <c r="D102" t="s">
        <v>620</v>
      </c>
      <c r="E102" t="s">
        <v>701</v>
      </c>
      <c r="F102" t="s">
        <v>698</v>
      </c>
      <c r="G102" t="s">
        <v>105</v>
      </c>
      <c r="H102" s="65">
        <v>7350</v>
      </c>
      <c r="I102" s="65">
        <v>593</v>
      </c>
      <c r="J102" s="65">
        <v>0</v>
      </c>
      <c r="K102" s="65">
        <v>149.97770550000001</v>
      </c>
      <c r="L102" s="66">
        <v>0</v>
      </c>
      <c r="M102" s="66">
        <v>3.3E-3</v>
      </c>
      <c r="N102" s="66">
        <v>1.1000000000000001E-3</v>
      </c>
    </row>
    <row r="103" spans="1:14">
      <c r="A103" t="s">
        <v>702</v>
      </c>
      <c r="B103" t="s">
        <v>703</v>
      </c>
      <c r="C103" t="s">
        <v>696</v>
      </c>
      <c r="D103" t="s">
        <v>620</v>
      </c>
      <c r="E103" t="s">
        <v>704</v>
      </c>
      <c r="F103" t="s">
        <v>705</v>
      </c>
      <c r="G103" t="s">
        <v>105</v>
      </c>
      <c r="H103" s="65">
        <v>1500</v>
      </c>
      <c r="I103" s="65">
        <v>5485</v>
      </c>
      <c r="J103" s="65">
        <v>0</v>
      </c>
      <c r="K103" s="65">
        <v>283.10827499999999</v>
      </c>
      <c r="L103" s="66">
        <v>0</v>
      </c>
      <c r="M103" s="66">
        <v>6.3E-3</v>
      </c>
      <c r="N103" s="66">
        <v>2.0999999999999999E-3</v>
      </c>
    </row>
    <row r="104" spans="1:14">
      <c r="A104" t="s">
        <v>706</v>
      </c>
      <c r="B104" t="s">
        <v>707</v>
      </c>
      <c r="C104" t="s">
        <v>696</v>
      </c>
      <c r="D104" t="s">
        <v>620</v>
      </c>
      <c r="E104" t="s">
        <v>708</v>
      </c>
      <c r="F104" t="s">
        <v>705</v>
      </c>
      <c r="G104" t="s">
        <v>105</v>
      </c>
      <c r="H104" s="65">
        <v>39000</v>
      </c>
      <c r="I104" s="65">
        <v>387</v>
      </c>
      <c r="J104" s="65">
        <v>0</v>
      </c>
      <c r="K104" s="65">
        <v>519.35013000000004</v>
      </c>
      <c r="L104" s="66">
        <v>0</v>
      </c>
      <c r="M104" s="66">
        <v>1.1599999999999999E-2</v>
      </c>
      <c r="N104" s="66">
        <v>3.8999999999999998E-3</v>
      </c>
    </row>
    <row r="105" spans="1:14">
      <c r="A105" s="67" t="s">
        <v>278</v>
      </c>
      <c r="D105" s="14"/>
      <c r="E105" s="14"/>
      <c r="F105" s="14"/>
      <c r="H105" s="69">
        <v>127793</v>
      </c>
      <c r="J105" s="69">
        <v>4.1775900000000004</v>
      </c>
      <c r="K105" s="69">
        <v>5597.3290930149997</v>
      </c>
      <c r="M105" s="68">
        <v>0.1246</v>
      </c>
      <c r="N105" s="68">
        <v>4.24E-2</v>
      </c>
    </row>
    <row r="106" spans="1:14">
      <c r="A106" t="s">
        <v>709</v>
      </c>
      <c r="B106" t="s">
        <v>710</v>
      </c>
      <c r="C106" t="s">
        <v>122</v>
      </c>
      <c r="D106" t="s">
        <v>620</v>
      </c>
      <c r="E106" t="s">
        <v>711</v>
      </c>
      <c r="F106" t="s">
        <v>712</v>
      </c>
      <c r="G106" t="s">
        <v>109</v>
      </c>
      <c r="H106" s="65">
        <v>4200</v>
      </c>
      <c r="I106" s="65">
        <v>4595</v>
      </c>
      <c r="J106" s="65">
        <v>0</v>
      </c>
      <c r="K106" s="65">
        <v>776.93914199999995</v>
      </c>
      <c r="L106" s="66">
        <v>0</v>
      </c>
      <c r="M106" s="66">
        <v>1.7299999999999999E-2</v>
      </c>
      <c r="N106" s="66">
        <v>5.8999999999999999E-3</v>
      </c>
    </row>
    <row r="107" spans="1:14">
      <c r="A107" t="s">
        <v>713</v>
      </c>
      <c r="B107" t="s">
        <v>714</v>
      </c>
      <c r="C107" t="s">
        <v>122</v>
      </c>
      <c r="D107" t="s">
        <v>620</v>
      </c>
      <c r="E107" t="s">
        <v>715</v>
      </c>
      <c r="F107" t="s">
        <v>712</v>
      </c>
      <c r="G107" t="s">
        <v>199</v>
      </c>
      <c r="H107" s="65">
        <v>900</v>
      </c>
      <c r="I107" s="65">
        <v>87540</v>
      </c>
      <c r="J107" s="65">
        <v>0</v>
      </c>
      <c r="K107" s="65">
        <v>425.995902</v>
      </c>
      <c r="L107" s="66">
        <v>0</v>
      </c>
      <c r="M107" s="66">
        <v>9.4999999999999998E-3</v>
      </c>
      <c r="N107" s="66">
        <v>3.2000000000000002E-3</v>
      </c>
    </row>
    <row r="108" spans="1:14">
      <c r="A108" t="s">
        <v>716</v>
      </c>
      <c r="B108" t="s">
        <v>717</v>
      </c>
      <c r="C108" t="s">
        <v>696</v>
      </c>
      <c r="D108" t="s">
        <v>620</v>
      </c>
      <c r="E108" t="s">
        <v>718</v>
      </c>
      <c r="F108" t="s">
        <v>705</v>
      </c>
      <c r="G108" t="s">
        <v>105</v>
      </c>
      <c r="H108" s="65">
        <v>2500</v>
      </c>
      <c r="I108" s="65">
        <v>3670</v>
      </c>
      <c r="J108" s="65">
        <v>0</v>
      </c>
      <c r="K108" s="65">
        <v>315.71174999999999</v>
      </c>
      <c r="L108" s="66">
        <v>0</v>
      </c>
      <c r="M108" s="66">
        <v>7.0000000000000001E-3</v>
      </c>
      <c r="N108" s="66">
        <v>2.3999999999999998E-3</v>
      </c>
    </row>
    <row r="109" spans="1:14">
      <c r="A109" t="s">
        <v>719</v>
      </c>
      <c r="B109" t="s">
        <v>720</v>
      </c>
      <c r="C109" t="s">
        <v>721</v>
      </c>
      <c r="D109" t="s">
        <v>620</v>
      </c>
      <c r="E109" t="s">
        <v>722</v>
      </c>
      <c r="F109" t="s">
        <v>723</v>
      </c>
      <c r="G109" t="s">
        <v>109</v>
      </c>
      <c r="H109" s="65">
        <v>55400</v>
      </c>
      <c r="I109" s="65">
        <v>428.3</v>
      </c>
      <c r="J109" s="65">
        <v>0</v>
      </c>
      <c r="K109" s="65">
        <v>955.23457756000005</v>
      </c>
      <c r="L109" s="66">
        <v>0</v>
      </c>
      <c r="M109" s="66">
        <v>2.1299999999999999E-2</v>
      </c>
      <c r="N109" s="66">
        <v>7.1999999999999998E-3</v>
      </c>
    </row>
    <row r="110" spans="1:14">
      <c r="A110" t="s">
        <v>719</v>
      </c>
      <c r="B110" t="s">
        <v>724</v>
      </c>
      <c r="C110" t="s">
        <v>721</v>
      </c>
      <c r="D110" t="s">
        <v>620</v>
      </c>
      <c r="E110" t="s">
        <v>722</v>
      </c>
      <c r="F110" t="s">
        <v>723</v>
      </c>
      <c r="G110" t="s">
        <v>109</v>
      </c>
      <c r="H110" s="65">
        <v>10000</v>
      </c>
      <c r="I110" s="65">
        <v>429</v>
      </c>
      <c r="J110" s="65">
        <v>0</v>
      </c>
      <c r="K110" s="65">
        <v>172.70681999999999</v>
      </c>
      <c r="L110" s="66">
        <v>0</v>
      </c>
      <c r="M110" s="66">
        <v>3.8E-3</v>
      </c>
      <c r="N110" s="66">
        <v>1.2999999999999999E-3</v>
      </c>
    </row>
    <row r="111" spans="1:14">
      <c r="A111" t="s">
        <v>725</v>
      </c>
      <c r="B111" t="s">
        <v>726</v>
      </c>
      <c r="C111" t="s">
        <v>696</v>
      </c>
      <c r="D111" t="s">
        <v>620</v>
      </c>
      <c r="E111" t="s">
        <v>727</v>
      </c>
      <c r="F111" t="s">
        <v>723</v>
      </c>
      <c r="G111" t="s">
        <v>105</v>
      </c>
      <c r="H111" s="65">
        <v>1500</v>
      </c>
      <c r="I111" s="65">
        <v>8030</v>
      </c>
      <c r="J111" s="65">
        <v>3.7275499999999999</v>
      </c>
      <c r="K111" s="65">
        <v>418.19600000000003</v>
      </c>
      <c r="L111" s="66">
        <v>0</v>
      </c>
      <c r="M111" s="66">
        <v>9.2999999999999992E-3</v>
      </c>
      <c r="N111" s="66">
        <v>3.2000000000000002E-3</v>
      </c>
    </row>
    <row r="112" spans="1:14">
      <c r="A112" t="s">
        <v>728</v>
      </c>
      <c r="B112" t="s">
        <v>729</v>
      </c>
      <c r="C112" t="s">
        <v>730</v>
      </c>
      <c r="D112" t="s">
        <v>620</v>
      </c>
      <c r="E112" t="s">
        <v>731</v>
      </c>
      <c r="F112" t="s">
        <v>723</v>
      </c>
      <c r="G112" t="s">
        <v>112</v>
      </c>
      <c r="H112" s="65">
        <v>1854</v>
      </c>
      <c r="I112" s="65">
        <v>990</v>
      </c>
      <c r="J112" s="65">
        <v>0</v>
      </c>
      <c r="K112" s="65">
        <v>80.958469679999993</v>
      </c>
      <c r="L112" s="66">
        <v>0</v>
      </c>
      <c r="M112" s="66">
        <v>1.8E-3</v>
      </c>
      <c r="N112" s="66">
        <v>5.9999999999999995E-4</v>
      </c>
    </row>
    <row r="113" spans="1:14">
      <c r="A113" t="s">
        <v>732</v>
      </c>
      <c r="B113" t="s">
        <v>733</v>
      </c>
      <c r="C113" t="s">
        <v>122</v>
      </c>
      <c r="D113" t="s">
        <v>620</v>
      </c>
      <c r="E113" t="s">
        <v>734</v>
      </c>
      <c r="F113" t="s">
        <v>723</v>
      </c>
      <c r="G113" t="s">
        <v>105</v>
      </c>
      <c r="H113" s="65">
        <v>41559</v>
      </c>
      <c r="I113" s="65">
        <v>82.5</v>
      </c>
      <c r="J113" s="65">
        <v>0</v>
      </c>
      <c r="K113" s="65">
        <v>117.978728175</v>
      </c>
      <c r="L113" s="66">
        <v>0</v>
      </c>
      <c r="M113" s="66">
        <v>2.5999999999999999E-3</v>
      </c>
      <c r="N113" s="66">
        <v>8.9999999999999998E-4</v>
      </c>
    </row>
    <row r="114" spans="1:14">
      <c r="A114" t="s">
        <v>735</v>
      </c>
      <c r="B114" t="s">
        <v>736</v>
      </c>
      <c r="C114" t="s">
        <v>696</v>
      </c>
      <c r="D114" t="s">
        <v>620</v>
      </c>
      <c r="E114" t="s">
        <v>737</v>
      </c>
      <c r="F114" t="s">
        <v>738</v>
      </c>
      <c r="G114" t="s">
        <v>105</v>
      </c>
      <c r="H114" s="65">
        <v>2300</v>
      </c>
      <c r="I114" s="65">
        <v>8107</v>
      </c>
      <c r="J114" s="65">
        <v>0.45004</v>
      </c>
      <c r="K114" s="65">
        <v>642.06234099999995</v>
      </c>
      <c r="L114" s="66">
        <v>0</v>
      </c>
      <c r="M114" s="66">
        <v>1.43E-2</v>
      </c>
      <c r="N114" s="66">
        <v>4.8999999999999998E-3</v>
      </c>
    </row>
    <row r="115" spans="1:14">
      <c r="A115" t="s">
        <v>739</v>
      </c>
      <c r="B115" t="s">
        <v>740</v>
      </c>
      <c r="C115" t="s">
        <v>696</v>
      </c>
      <c r="D115" t="s">
        <v>620</v>
      </c>
      <c r="E115" t="s">
        <v>741</v>
      </c>
      <c r="F115" t="s">
        <v>742</v>
      </c>
      <c r="G115" t="s">
        <v>105</v>
      </c>
      <c r="H115" s="65">
        <v>800</v>
      </c>
      <c r="I115" s="65">
        <v>24475</v>
      </c>
      <c r="J115" s="65">
        <v>0</v>
      </c>
      <c r="K115" s="65">
        <v>673.74779999999998</v>
      </c>
      <c r="L115" s="66">
        <v>0</v>
      </c>
      <c r="M115" s="66">
        <v>1.4999999999999999E-2</v>
      </c>
      <c r="N115" s="66">
        <v>5.1000000000000004E-3</v>
      </c>
    </row>
    <row r="116" spans="1:14">
      <c r="A116" t="s">
        <v>743</v>
      </c>
      <c r="B116" t="s">
        <v>744</v>
      </c>
      <c r="C116" t="s">
        <v>696</v>
      </c>
      <c r="D116" t="s">
        <v>620</v>
      </c>
      <c r="E116" t="s">
        <v>745</v>
      </c>
      <c r="F116" t="s">
        <v>746</v>
      </c>
      <c r="G116" t="s">
        <v>105</v>
      </c>
      <c r="H116" s="65">
        <v>780</v>
      </c>
      <c r="I116" s="65">
        <v>23835</v>
      </c>
      <c r="J116" s="65">
        <v>0</v>
      </c>
      <c r="K116" s="65">
        <v>639.72663299999999</v>
      </c>
      <c r="L116" s="66">
        <v>0</v>
      </c>
      <c r="M116" s="66">
        <v>1.4200000000000001E-2</v>
      </c>
      <c r="N116" s="66">
        <v>4.7999999999999996E-3</v>
      </c>
    </row>
    <row r="117" spans="1:14">
      <c r="A117" t="s">
        <v>747</v>
      </c>
      <c r="B117" t="s">
        <v>748</v>
      </c>
      <c r="C117" t="s">
        <v>122</v>
      </c>
      <c r="D117" t="s">
        <v>620</v>
      </c>
      <c r="E117" t="s">
        <v>749</v>
      </c>
      <c r="F117" t="s">
        <v>750</v>
      </c>
      <c r="G117" t="s">
        <v>109</v>
      </c>
      <c r="H117" s="65">
        <v>4000</v>
      </c>
      <c r="I117" s="65">
        <v>741.8</v>
      </c>
      <c r="J117" s="65">
        <v>0</v>
      </c>
      <c r="K117" s="65">
        <v>119.4535376</v>
      </c>
      <c r="L117" s="66">
        <v>0</v>
      </c>
      <c r="M117" s="66">
        <v>2.7000000000000001E-3</v>
      </c>
      <c r="N117" s="66">
        <v>8.9999999999999998E-4</v>
      </c>
    </row>
    <row r="118" spans="1:14">
      <c r="A118" t="s">
        <v>751</v>
      </c>
      <c r="B118" t="s">
        <v>752</v>
      </c>
      <c r="C118" t="s">
        <v>122</v>
      </c>
      <c r="D118" t="s">
        <v>620</v>
      </c>
      <c r="E118" t="s">
        <v>753</v>
      </c>
      <c r="F118" t="s">
        <v>750</v>
      </c>
      <c r="G118" t="s">
        <v>109</v>
      </c>
      <c r="H118" s="65">
        <v>2000</v>
      </c>
      <c r="I118" s="65">
        <v>3212</v>
      </c>
      <c r="J118" s="65">
        <v>0</v>
      </c>
      <c r="K118" s="65">
        <v>258.617392</v>
      </c>
      <c r="L118" s="66">
        <v>0</v>
      </c>
      <c r="M118" s="66">
        <v>5.7999999999999996E-3</v>
      </c>
      <c r="N118" s="66">
        <v>2E-3</v>
      </c>
    </row>
    <row r="119" spans="1:14">
      <c r="A119" s="86" t="s">
        <v>230</v>
      </c>
      <c r="D119" s="14"/>
      <c r="E119" s="14"/>
      <c r="F119" s="14"/>
    </row>
    <row r="120" spans="1:14">
      <c r="A120" s="86" t="s">
        <v>271</v>
      </c>
      <c r="D120" s="14"/>
      <c r="E120" s="14"/>
      <c r="F120" s="14"/>
    </row>
    <row r="121" spans="1:14">
      <c r="A121" s="86" t="s">
        <v>272</v>
      </c>
      <c r="D121" s="14"/>
      <c r="E121" s="14"/>
      <c r="F121" s="14"/>
    </row>
    <row r="122" spans="1:14">
      <c r="A122" s="86" t="s">
        <v>273</v>
      </c>
      <c r="D122" s="14"/>
      <c r="E122" s="14"/>
      <c r="F122" s="14"/>
    </row>
    <row r="123" spans="1:14">
      <c r="A123" s="86" t="s">
        <v>274</v>
      </c>
      <c r="D123" s="14"/>
      <c r="E123" s="14"/>
      <c r="F123" s="14"/>
    </row>
    <row r="124" spans="1:14" hidden="1">
      <c r="D124" s="14"/>
      <c r="E124" s="14"/>
      <c r="F124" s="14"/>
    </row>
    <row r="125" spans="1:14" hidden="1">
      <c r="D125" s="14"/>
      <c r="E125" s="14"/>
      <c r="F125" s="14"/>
    </row>
    <row r="126" spans="1:14" hidden="1">
      <c r="D126" s="14"/>
      <c r="E126" s="14"/>
      <c r="F126" s="14"/>
    </row>
    <row r="127" spans="1:14" hidden="1">
      <c r="D127" s="14"/>
      <c r="E127" s="14"/>
      <c r="F127" s="14"/>
    </row>
    <row r="128" spans="1:14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A246" s="14"/>
      <c r="D246" s="14"/>
      <c r="E246" s="14"/>
      <c r="F246" s="14"/>
    </row>
    <row r="247" spans="1:6" hidden="1">
      <c r="A247" s="14"/>
      <c r="D247" s="14"/>
      <c r="E247" s="14"/>
      <c r="F247" s="14"/>
    </row>
    <row r="248" spans="1:6" hidden="1">
      <c r="A248" s="16"/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D250" s="14"/>
      <c r="E250" s="14"/>
      <c r="F250" s="14"/>
    </row>
    <row r="251" spans="1:6" hidden="1"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A267" s="14"/>
      <c r="D267" s="14"/>
      <c r="E267" s="14"/>
      <c r="F267" s="14"/>
    </row>
    <row r="268" spans="1:6" hidden="1">
      <c r="A268" s="14"/>
      <c r="D268" s="14"/>
      <c r="E268" s="14"/>
      <c r="F268" s="14"/>
    </row>
    <row r="269" spans="1:6" hidden="1">
      <c r="A269" s="16"/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D271" s="14"/>
      <c r="E271" s="14"/>
      <c r="F271" s="14"/>
    </row>
    <row r="272" spans="1:6" hidden="1"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1:6" hidden="1">
      <c r="D321" s="14"/>
      <c r="E321" s="14"/>
      <c r="F321" s="14"/>
    </row>
    <row r="322" spans="1:6" hidden="1">
      <c r="D322" s="14"/>
      <c r="E322" s="14"/>
      <c r="F322" s="14"/>
    </row>
    <row r="323" spans="1:6" hidden="1">
      <c r="D323" s="14"/>
      <c r="E323" s="14"/>
      <c r="F323" s="14"/>
    </row>
    <row r="324" spans="1:6" hidden="1">
      <c r="D324" s="14"/>
      <c r="E324" s="14"/>
      <c r="F324" s="14"/>
    </row>
    <row r="325" spans="1:6" hidden="1">
      <c r="D325" s="14"/>
      <c r="E325" s="14"/>
      <c r="F325" s="14"/>
    </row>
    <row r="326" spans="1:6" hidden="1">
      <c r="D326" s="14"/>
      <c r="E326" s="14"/>
      <c r="F326" s="14"/>
    </row>
    <row r="327" spans="1:6" hidden="1">
      <c r="D327" s="14"/>
      <c r="E327" s="14"/>
      <c r="F327" s="14"/>
    </row>
    <row r="328" spans="1:6" hidden="1">
      <c r="D328" s="14"/>
      <c r="E328" s="14"/>
      <c r="F328" s="14"/>
    </row>
    <row r="329" spans="1:6" hidden="1">
      <c r="D329" s="14"/>
      <c r="E329" s="14"/>
      <c r="F329" s="14"/>
    </row>
    <row r="330" spans="1:6" hidden="1">
      <c r="D330" s="14"/>
      <c r="E330" s="14"/>
      <c r="F330" s="14"/>
    </row>
    <row r="331" spans="1:6" hidden="1">
      <c r="D331" s="14"/>
      <c r="E331" s="14"/>
      <c r="F331" s="14"/>
    </row>
    <row r="332" spans="1:6" hidden="1">
      <c r="D332" s="14"/>
      <c r="E332" s="14"/>
      <c r="F332" s="14"/>
    </row>
    <row r="333" spans="1:6" hidden="1">
      <c r="D333" s="14"/>
      <c r="E333" s="14"/>
      <c r="F333" s="14"/>
    </row>
    <row r="334" spans="1:6" hidden="1">
      <c r="A334" s="14"/>
      <c r="D334" s="14"/>
      <c r="E334" s="14"/>
      <c r="F334" s="14"/>
    </row>
    <row r="335" spans="1:6" hidden="1">
      <c r="A335" s="14"/>
      <c r="D335" s="14"/>
      <c r="E335" s="14"/>
      <c r="F335" s="14"/>
    </row>
    <row r="336" spans="1:6" hidden="1">
      <c r="A336" s="16"/>
    </row>
    <row r="337" hidden="1"/>
  </sheetData>
  <dataValidations disablePrompts="1" count="4">
    <dataValidation allowBlank="1" showInputMessage="1" showErrorMessage="1" sqref="J8"/>
    <dataValidation type="list" allowBlank="1" showInputMessage="1" showErrorMessage="1" sqref="F11:F336">
      <formula1>$BG$5:$BG$10</formula1>
    </dataValidation>
    <dataValidation type="list" allowBlank="1" showInputMessage="1" showErrorMessage="1" sqref="G11:G330">
      <formula1>$BI$5:$BI$10</formula1>
    </dataValidation>
    <dataValidation type="list" allowBlank="1" showInputMessage="1" showErrorMessage="1" sqref="D11:D330">
      <formula1>$BE$5:$BE$10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BJ5" s="16"/>
    </row>
    <row r="6" spans="1:62" ht="26.25" customHeight="1">
      <c r="A6" s="100" t="s">
        <v>193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4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201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754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755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756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223</v>
      </c>
      <c r="B17" t="s">
        <v>223</v>
      </c>
      <c r="C17" s="14"/>
      <c r="D17" s="14"/>
      <c r="E17" t="s">
        <v>223</v>
      </c>
      <c r="F17" t="s">
        <v>223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757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223</v>
      </c>
      <c r="B19" t="s">
        <v>223</v>
      </c>
      <c r="C19" s="14"/>
      <c r="D19" s="14"/>
      <c r="E19" t="s">
        <v>223</v>
      </c>
      <c r="F19" t="s">
        <v>223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443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223</v>
      </c>
      <c r="B21" t="s">
        <v>223</v>
      </c>
      <c r="C21" s="14"/>
      <c r="D21" s="14"/>
      <c r="E21" t="s">
        <v>223</v>
      </c>
      <c r="F21" t="s">
        <v>223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758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223</v>
      </c>
      <c r="B23" t="s">
        <v>223</v>
      </c>
      <c r="C23" s="14"/>
      <c r="D23" s="14"/>
      <c r="E23" t="s">
        <v>223</v>
      </c>
      <c r="F23" t="s">
        <v>223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228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759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223</v>
      </c>
      <c r="B26" t="s">
        <v>223</v>
      </c>
      <c r="C26" s="14"/>
      <c r="D26" s="14"/>
      <c r="E26" t="s">
        <v>223</v>
      </c>
      <c r="F26" t="s">
        <v>223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760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223</v>
      </c>
      <c r="B28" t="s">
        <v>223</v>
      </c>
      <c r="C28" s="14"/>
      <c r="D28" s="14"/>
      <c r="E28" t="s">
        <v>223</v>
      </c>
      <c r="F28" t="s">
        <v>223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443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223</v>
      </c>
      <c r="B30" t="s">
        <v>223</v>
      </c>
      <c r="C30" s="14"/>
      <c r="D30" s="14"/>
      <c r="E30" t="s">
        <v>223</v>
      </c>
      <c r="F30" t="s">
        <v>223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758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223</v>
      </c>
      <c r="B32" t="s">
        <v>223</v>
      </c>
      <c r="C32" s="14"/>
      <c r="D32" s="14"/>
      <c r="E32" t="s">
        <v>223</v>
      </c>
      <c r="F32" t="s">
        <v>223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86" t="s">
        <v>230</v>
      </c>
      <c r="C33" s="14"/>
      <c r="D33" s="14"/>
      <c r="E33" s="14"/>
      <c r="F33" s="14"/>
    </row>
    <row r="34" spans="1:6">
      <c r="A34" s="86" t="s">
        <v>271</v>
      </c>
      <c r="C34" s="14"/>
      <c r="D34" s="14"/>
      <c r="E34" s="14"/>
      <c r="F34" s="14"/>
    </row>
    <row r="35" spans="1:6">
      <c r="A35" s="86" t="s">
        <v>272</v>
      </c>
      <c r="C35" s="14"/>
      <c r="D35" s="14"/>
      <c r="E35" s="14"/>
      <c r="F35" s="14"/>
    </row>
    <row r="36" spans="1:6">
      <c r="A36" s="86" t="s">
        <v>273</v>
      </c>
      <c r="C36" s="14"/>
      <c r="D36" s="14"/>
      <c r="E36" s="14"/>
      <c r="F36" s="14"/>
    </row>
    <row r="37" spans="1:6">
      <c r="A37" s="86" t="s">
        <v>274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</row>
    <row r="6" spans="1:64" ht="26.25" customHeight="1">
      <c r="A6" s="100" t="s">
        <v>92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4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4662300</v>
      </c>
      <c r="J10" s="7"/>
      <c r="K10" s="63">
        <v>6209.2121129999996</v>
      </c>
      <c r="L10" s="7"/>
      <c r="M10" s="64">
        <v>1</v>
      </c>
      <c r="N10" s="64">
        <v>4.7100000000000003E-2</v>
      </c>
      <c r="O10" s="30"/>
      <c r="BF10" s="14"/>
      <c r="BG10" s="16"/>
      <c r="BH10" s="14"/>
      <c r="BL10" s="14"/>
    </row>
    <row r="11" spans="1:64">
      <c r="A11" s="67" t="s">
        <v>201</v>
      </c>
      <c r="B11" s="14"/>
      <c r="C11" s="14"/>
      <c r="D11" s="14"/>
      <c r="I11" s="69">
        <v>4662300</v>
      </c>
      <c r="K11" s="69">
        <v>6209.2121129999996</v>
      </c>
      <c r="M11" s="68">
        <v>1</v>
      </c>
      <c r="N11" s="68">
        <v>4.7100000000000003E-2</v>
      </c>
    </row>
    <row r="12" spans="1:64">
      <c r="A12" s="67" t="s">
        <v>761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H13" t="s">
        <v>223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762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H15" t="s">
        <v>223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4662300</v>
      </c>
      <c r="K16" s="69">
        <v>6209.2121129999996</v>
      </c>
      <c r="M16" s="68">
        <v>1</v>
      </c>
      <c r="N16" s="68">
        <v>4.7100000000000003E-2</v>
      </c>
    </row>
    <row r="17" spans="1:14">
      <c r="A17" t="s">
        <v>763</v>
      </c>
      <c r="B17" t="s">
        <v>764</v>
      </c>
      <c r="C17" t="s">
        <v>99</v>
      </c>
      <c r="D17" t="s">
        <v>765</v>
      </c>
      <c r="E17" t="s">
        <v>766</v>
      </c>
      <c r="F17" t="s">
        <v>314</v>
      </c>
      <c r="G17" t="s">
        <v>207</v>
      </c>
      <c r="H17" t="s">
        <v>101</v>
      </c>
      <c r="I17" s="65">
        <v>1591810</v>
      </c>
      <c r="J17" s="65">
        <v>130.56</v>
      </c>
      <c r="K17" s="65">
        <v>2078.2671359999999</v>
      </c>
      <c r="L17" s="66">
        <v>0</v>
      </c>
      <c r="M17" s="66">
        <v>0.3347</v>
      </c>
      <c r="N17" s="66">
        <v>1.5800000000000002E-2</v>
      </c>
    </row>
    <row r="18" spans="1:14">
      <c r="A18" t="s">
        <v>767</v>
      </c>
      <c r="B18" t="s">
        <v>768</v>
      </c>
      <c r="C18" t="s">
        <v>99</v>
      </c>
      <c r="D18" t="s">
        <v>765</v>
      </c>
      <c r="E18" t="s">
        <v>766</v>
      </c>
      <c r="F18" t="s">
        <v>327</v>
      </c>
      <c r="G18" t="s">
        <v>207</v>
      </c>
      <c r="H18" t="s">
        <v>101</v>
      </c>
      <c r="I18" s="65">
        <v>1293490</v>
      </c>
      <c r="J18" s="65">
        <v>150.72999999999999</v>
      </c>
      <c r="K18" s="65">
        <v>1949.677477</v>
      </c>
      <c r="L18" s="66">
        <v>0</v>
      </c>
      <c r="M18" s="66">
        <v>0.314</v>
      </c>
      <c r="N18" s="66">
        <v>1.4800000000000001E-2</v>
      </c>
    </row>
    <row r="19" spans="1:14">
      <c r="A19" t="s">
        <v>769</v>
      </c>
      <c r="B19" t="s">
        <v>770</v>
      </c>
      <c r="C19" t="s">
        <v>99</v>
      </c>
      <c r="D19" t="s">
        <v>765</v>
      </c>
      <c r="E19" t="s">
        <v>766</v>
      </c>
      <c r="F19" t="s">
        <v>223</v>
      </c>
      <c r="G19" t="s">
        <v>432</v>
      </c>
      <c r="H19" t="s">
        <v>101</v>
      </c>
      <c r="I19" s="65">
        <v>1777000</v>
      </c>
      <c r="J19" s="65">
        <v>122.75</v>
      </c>
      <c r="K19" s="65">
        <v>2181.2674999999999</v>
      </c>
      <c r="L19" s="66">
        <v>0</v>
      </c>
      <c r="M19" s="66">
        <v>0.3513</v>
      </c>
      <c r="N19" s="66">
        <v>1.6500000000000001E-2</v>
      </c>
    </row>
    <row r="20" spans="1:14">
      <c r="A20" s="67" t="s">
        <v>443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t="s">
        <v>223</v>
      </c>
      <c r="B21" t="s">
        <v>223</v>
      </c>
      <c r="C21" s="14"/>
      <c r="D21" s="14"/>
      <c r="E21" t="s">
        <v>223</v>
      </c>
      <c r="F21" t="s">
        <v>223</v>
      </c>
      <c r="H21" t="s">
        <v>223</v>
      </c>
      <c r="I21" s="65">
        <v>0</v>
      </c>
      <c r="J21" s="65">
        <v>0</v>
      </c>
      <c r="K21" s="65">
        <v>0</v>
      </c>
      <c r="L21" s="66">
        <v>0</v>
      </c>
      <c r="M21" s="66">
        <v>0</v>
      </c>
      <c r="N21" s="66">
        <v>0</v>
      </c>
    </row>
    <row r="22" spans="1:14">
      <c r="A22" s="67" t="s">
        <v>228</v>
      </c>
      <c r="B22" s="14"/>
      <c r="C22" s="14"/>
      <c r="D22" s="14"/>
      <c r="I22" s="69">
        <v>0</v>
      </c>
      <c r="K22" s="69">
        <v>0</v>
      </c>
      <c r="M22" s="68">
        <v>0</v>
      </c>
      <c r="N22" s="68">
        <v>0</v>
      </c>
    </row>
    <row r="23" spans="1:14">
      <c r="A23" s="67" t="s">
        <v>761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223</v>
      </c>
      <c r="B24" t="s">
        <v>223</v>
      </c>
      <c r="C24" s="14"/>
      <c r="D24" s="14"/>
      <c r="E24" t="s">
        <v>223</v>
      </c>
      <c r="F24" t="s">
        <v>223</v>
      </c>
      <c r="H24" t="s">
        <v>223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762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223</v>
      </c>
      <c r="B26" t="s">
        <v>223</v>
      </c>
      <c r="C26" s="14"/>
      <c r="D26" s="14"/>
      <c r="E26" t="s">
        <v>223</v>
      </c>
      <c r="F26" t="s">
        <v>223</v>
      </c>
      <c r="H26" t="s">
        <v>223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91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223</v>
      </c>
      <c r="B28" t="s">
        <v>223</v>
      </c>
      <c r="C28" s="14"/>
      <c r="D28" s="14"/>
      <c r="E28" t="s">
        <v>223</v>
      </c>
      <c r="F28" t="s">
        <v>223</v>
      </c>
      <c r="H28" t="s">
        <v>223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67" t="s">
        <v>443</v>
      </c>
      <c r="B29" s="14"/>
      <c r="C29" s="14"/>
      <c r="D29" s="14"/>
      <c r="I29" s="69">
        <v>0</v>
      </c>
      <c r="K29" s="69">
        <v>0</v>
      </c>
      <c r="M29" s="68">
        <v>0</v>
      </c>
      <c r="N29" s="68">
        <v>0</v>
      </c>
    </row>
    <row r="30" spans="1:14">
      <c r="A30" t="s">
        <v>223</v>
      </c>
      <c r="B30" t="s">
        <v>223</v>
      </c>
      <c r="C30" s="14"/>
      <c r="D30" s="14"/>
      <c r="E30" t="s">
        <v>223</v>
      </c>
      <c r="F30" t="s">
        <v>223</v>
      </c>
      <c r="H30" t="s">
        <v>223</v>
      </c>
      <c r="I30" s="65">
        <v>0</v>
      </c>
      <c r="J30" s="65">
        <v>0</v>
      </c>
      <c r="K30" s="65">
        <v>0</v>
      </c>
      <c r="L30" s="66">
        <v>0</v>
      </c>
      <c r="M30" s="66">
        <v>0</v>
      </c>
      <c r="N30" s="66">
        <v>0</v>
      </c>
    </row>
    <row r="31" spans="1:14">
      <c r="A31" s="86" t="s">
        <v>230</v>
      </c>
      <c r="B31" s="14"/>
      <c r="C31" s="14"/>
      <c r="D31" s="14"/>
    </row>
    <row r="32" spans="1:14">
      <c r="A32" s="86" t="s">
        <v>271</v>
      </c>
      <c r="B32" s="14"/>
      <c r="C32" s="14"/>
      <c r="D32" s="14"/>
    </row>
    <row r="33" spans="1:4">
      <c r="A33" s="86" t="s">
        <v>272</v>
      </c>
      <c r="B33" s="14"/>
      <c r="C33" s="14"/>
      <c r="D33" s="14"/>
    </row>
    <row r="34" spans="1:4">
      <c r="A34" s="86" t="s">
        <v>273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2" width="9.140625" style="14" hidden="1"/>
    <col min="43" max="61" width="0" style="14" hidden="1"/>
    <col min="62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59" ht="26.25" customHeight="1">
      <c r="A6" s="100" t="s">
        <v>94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1060000</v>
      </c>
      <c r="G10" s="7"/>
      <c r="H10" s="63">
        <v>456.96</v>
      </c>
      <c r="I10" s="22"/>
      <c r="J10" s="64">
        <v>1</v>
      </c>
      <c r="K10" s="64">
        <v>3.5000000000000001E-3</v>
      </c>
      <c r="BB10" s="14"/>
      <c r="BC10" s="16"/>
      <c r="BD10" s="14"/>
      <c r="BF10" s="14"/>
    </row>
    <row r="11" spans="1:59">
      <c r="A11" s="67" t="s">
        <v>201</v>
      </c>
      <c r="C11" s="14"/>
      <c r="D11" s="14"/>
      <c r="F11" s="69">
        <v>1060000</v>
      </c>
      <c r="H11" s="69">
        <v>456.96</v>
      </c>
      <c r="J11" s="68">
        <v>1</v>
      </c>
      <c r="K11" s="68">
        <v>3.5000000000000001E-3</v>
      </c>
    </row>
    <row r="12" spans="1:59">
      <c r="A12" s="67" t="s">
        <v>771</v>
      </c>
      <c r="C12" s="14"/>
      <c r="D12" s="14"/>
      <c r="F12" s="69">
        <v>1060000</v>
      </c>
      <c r="H12" s="69">
        <v>456.96</v>
      </c>
      <c r="J12" s="68">
        <v>1</v>
      </c>
      <c r="K12" s="68">
        <v>3.5000000000000001E-3</v>
      </c>
    </row>
    <row r="13" spans="1:59">
      <c r="A13" t="s">
        <v>772</v>
      </c>
      <c r="B13" t="s">
        <v>773</v>
      </c>
      <c r="C13" t="s">
        <v>99</v>
      </c>
      <c r="D13" t="s">
        <v>609</v>
      </c>
      <c r="E13" t="s">
        <v>101</v>
      </c>
      <c r="F13" s="65">
        <v>525000</v>
      </c>
      <c r="G13" s="65">
        <v>42.1</v>
      </c>
      <c r="H13" s="65">
        <v>221.02500000000001</v>
      </c>
      <c r="I13" s="66">
        <v>0.03</v>
      </c>
      <c r="J13" s="66">
        <v>0.48370000000000002</v>
      </c>
      <c r="K13" s="66">
        <v>1.6999999999999999E-3</v>
      </c>
    </row>
    <row r="14" spans="1:59">
      <c r="A14" t="s">
        <v>774</v>
      </c>
      <c r="B14" t="s">
        <v>775</v>
      </c>
      <c r="C14" t="s">
        <v>99</v>
      </c>
      <c r="D14" t="s">
        <v>609</v>
      </c>
      <c r="E14" t="s">
        <v>101</v>
      </c>
      <c r="F14" s="65">
        <v>535000</v>
      </c>
      <c r="G14" s="65">
        <v>44.1</v>
      </c>
      <c r="H14" s="65">
        <v>235.935</v>
      </c>
      <c r="I14" s="66">
        <v>3.0599999999999999E-2</v>
      </c>
      <c r="J14" s="66">
        <v>0.51629999999999998</v>
      </c>
      <c r="K14" s="66">
        <v>1.8E-3</v>
      </c>
    </row>
    <row r="15" spans="1:59">
      <c r="A15" s="67" t="s">
        <v>228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s="67" t="s">
        <v>776</v>
      </c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223</v>
      </c>
      <c r="B17" t="s">
        <v>223</v>
      </c>
      <c r="C17" s="14"/>
      <c r="D17" t="s">
        <v>223</v>
      </c>
      <c r="E17" t="s">
        <v>223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86" t="s">
        <v>230</v>
      </c>
      <c r="C18" s="14"/>
      <c r="D18" s="14"/>
    </row>
    <row r="19" spans="1:11">
      <c r="A19" s="86" t="s">
        <v>271</v>
      </c>
      <c r="C19" s="14"/>
      <c r="D19" s="14"/>
    </row>
    <row r="20" spans="1:11">
      <c r="A20" s="86" t="s">
        <v>272</v>
      </c>
      <c r="C20" s="14"/>
      <c r="D20" s="14"/>
    </row>
    <row r="21" spans="1:11">
      <c r="A21" s="86" t="s">
        <v>273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Order1 xmlns="1ca4df27-5183-4bee-9dbd-0c46c9c4aa40" xsi:nil="true"/>
    <PublishingStartDate xmlns="http://schemas.microsoft.com/sharepoint/v3" xsi:nil="true"/>
    <PublishingExpirationDat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757EB208-E73C-4D84-8FB6-B7C42FA11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C1B456-D24E-413C-877F-D478ACB4FF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424E0A-43C3-4D0F-878A-9351AD7992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520042177_b12938_0320</dc:title>
  <dc:creator>Yuli</dc:creator>
  <cp:lastModifiedBy>User</cp:lastModifiedBy>
  <dcterms:created xsi:type="dcterms:W3CDTF">2015-11-10T09:34:27Z</dcterms:created>
  <dcterms:modified xsi:type="dcterms:W3CDTF">2022-02-07T16:40:50Z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