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5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H11" i="6" l="1"/>
  <c r="J18" i="18" l="1"/>
  <c r="H18" i="18"/>
  <c r="H11" i="18" s="1"/>
  <c r="F18" i="18"/>
  <c r="F11" i="18" s="1"/>
</calcChain>
</file>

<file path=xl/sharedStrings.xml><?xml version="1.0" encoding="utf-8"?>
<sst xmlns="http://schemas.openxmlformats.org/spreadsheetml/2006/main" count="3534" uniqueCount="736">
  <si>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</si>
  <si>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</si>
  <si>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</si>
  <si>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</si>
  <si>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</si>
  <si>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</si>
  <si>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</si>
  <si>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</si>
  <si>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</si>
  <si>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</si>
  <si>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</si>
  <si>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</si>
  <si>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</si>
  <si>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</si>
  <si>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</si>
  <si>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</si>
  <si>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</si>
  <si>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</si>
  <si>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</si>
  <si>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</si>
  <si>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</si>
  <si>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</si>
  <si>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</si>
  <si>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</si>
  <si>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</si>
  <si>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</si>
  <si>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</si>
  <si>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</si>
  <si>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</si>
  <si>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</si>
  <si>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</si>
  <si>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</si>
  <si>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</si>
  <si>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</si>
  <si>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</si>
  <si>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</si>
  <si>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</si>
  <si>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</si>
  <si>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</si>
  <si>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</si>
  <si>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</si>
  <si>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</si>
  <si>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</si>
  <si>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</si>
  <si>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</si>
  <si>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</si>
  <si>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</si>
  <si>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</si>
  <si>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</si>
  <si>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</si>
  <si>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</si>
  <si>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</si>
  <si>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</si>
  <si>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</si>
  <si>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</si>
  <si>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</si>
  <si>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</si>
  <si>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</si>
  <si>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</si>
  <si>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</si>
  <si>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</si>
  <si>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</si>
  <si>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</si>
  <si>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</si>
  <si>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</si>
  <si>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</si>
  <si>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</si>
  <si>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</si>
  <si>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</si>
  <si>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</si>
  <si>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</si>
  <si>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</si>
  <si>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</si>
  <si>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</si>
  <si>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</si>
  <si>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</si>
  <si>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</si>
  <si>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</si>
  <si>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</si>
  <si>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</si>
  <si>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</si>
  <si>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</si>
  <si>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</si>
  <si>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</si>
  <si>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</si>
  <si>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</si>
  <si>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</si>
  <si>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</si>
  <si>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</si>
  <si>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</si>
  <si>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</si>
  <si>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</si>
  <si>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</si>
  <si>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</si>
  <si>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</si>
  <si>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</si>
  <si>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</si>
  <si>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</si>
  <si>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</si>
  <si>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</si>
  <si>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</si>
  <si>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</si>
  <si>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</si>
  <si>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</si>
  <si>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</si>
  <si>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</si>
  <si>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</si>
  <si>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</si>
  <si>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</si>
  <si>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</si>
  <si>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</si>
  <si>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</si>
  <si>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</si>
  <si>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</si>
  <si>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</si>
  <si>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</si>
  <si>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</si>
  <si>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</si>
  <si>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</si>
  <si>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</si>
  <si>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</si>
  <si>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</si>
  <si>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</si>
  <si>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</si>
  <si>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</si>
  <si>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</si>
  <si>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</si>
  <si>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</si>
  <si>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</si>
  <si>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</si>
  <si>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</si>
  <si>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</si>
  <si>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</si>
  <si>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</si>
  <si>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</si>
  <si>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</si>
  <si>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</si>
  <si>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</si>
  <si>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</si>
  <si>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</si>
  <si>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</si>
  <si>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</si>
  <si>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</si>
  <si>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</si>
  <si>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</si>
  <si>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</si>
  <si>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</si>
  <si>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</si>
  <si>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</si>
  <si>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</si>
  <si>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</si>
  <si>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</si>
  <si>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</si>
  <si>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</si>
  <si>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</si>
  <si>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</si>
  <si>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</si>
  <si>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</si>
  <si>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</si>
  <si>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</si>
  <si>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</si>
  <si>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</si>
  <si>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</si>
  <si>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</si>
  <si>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</si>
  <si>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</si>
  <si>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</si>
  <si>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</si>
  <si>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</si>
  <si>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</si>
  <si>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</si>
  <si>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</si>
  <si>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</si>
  <si>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</si>
  <si>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</si>
  <si>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</si>
  <si>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</si>
  <si>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</si>
  <si>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</si>
  <si>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</si>
  <si>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</si>
  <si>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</si>
  <si>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</si>
  <si>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</si>
  <si>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</si>
  <si>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</si>
  <si>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</si>
  <si>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</si>
  <si>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</si>
  <si>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</si>
  <si>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</si>
  <si>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</si>
  <si>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</si>
  <si>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מור מניות</t>
  </si>
  <si>
    <t>בהתאם לשיטה שיושמה בדוח הכספי *</t>
  </si>
  <si>
    <t>סה"כ בישראל</t>
  </si>
  <si>
    <t>סה"כ יתרת מזומנים ועו"ש בש"ח</t>
  </si>
  <si>
    <t>123456789- 20- בנק מזרחי</t>
  </si>
  <si>
    <t>20</t>
  </si>
  <si>
    <t>0</t>
  </si>
  <si>
    <t>לא מדורג</t>
  </si>
  <si>
    <t>עו'ש- בנק מזרחי</t>
  </si>
  <si>
    <t>1111111111- 20- בנק מזרחי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</si>
  <si>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</si>
  <si>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</si>
  <si>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</si>
  <si>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</si>
  <si>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</si>
  <si>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</si>
  <si>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</si>
  <si>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</si>
  <si>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</si>
  <si>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</si>
  <si>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</si>
  <si>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</si>
  <si>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</si>
  <si>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</si>
  <si>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</si>
  <si>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</si>
  <si>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</si>
  <si>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</si>
  <si>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</si>
  <si>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 שקלית 0421</t>
  </si>
  <si>
    <t>1138130</t>
  </si>
  <si>
    <t>RF</t>
  </si>
  <si>
    <t>30/04/20</t>
  </si>
  <si>
    <t>ממשל שקלית 0722- האוצר - ממשלתית שקלית</t>
  </si>
  <si>
    <t>1158104</t>
  </si>
  <si>
    <t>24/05/20</t>
  </si>
  <si>
    <t>ממשל שקלית 1122- האוצר - ממשלתית שקלית</t>
  </si>
  <si>
    <t>1141225</t>
  </si>
  <si>
    <t>09/06/20</t>
  </si>
  <si>
    <t>ממשל שקלית 1123- האוצר - ממשלתית שקלית</t>
  </si>
  <si>
    <t>1155068</t>
  </si>
  <si>
    <t>07/05/20</t>
  </si>
  <si>
    <t>ממשלתי 0122- האוצר - ממשלתית שקלית</t>
  </si>
  <si>
    <t>1123272</t>
  </si>
  <si>
    <t>22/06/20</t>
  </si>
  <si>
    <t>ממשלתי 0323</t>
  </si>
  <si>
    <t>1126747</t>
  </si>
  <si>
    <t>01/06/20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</si>
  <si>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</si>
  <si>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</si>
  <si>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</si>
  <si>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</si>
  <si>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03/12/20</t>
  </si>
  <si>
    <t>US912796TU31</t>
  </si>
  <si>
    <t>S&amp;P</t>
  </si>
  <si>
    <t>12/06/20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</si>
  <si>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</si>
  <si>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</si>
  <si>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</si>
  <si>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</si>
  <si>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</si>
  <si>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</si>
  <si>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</si>
  <si>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</si>
  <si>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אג32- פועלים הנפקות</t>
  </si>
  <si>
    <t>520032640</t>
  </si>
  <si>
    <t>בנקים</t>
  </si>
  <si>
    <t>13/05/20</t>
  </si>
  <si>
    <t>דיסקונט הת 10- דיסקונט</t>
  </si>
  <si>
    <t>520007030</t>
  </si>
  <si>
    <t>21/01/20</t>
  </si>
  <si>
    <t>עזריאלי אג2- קבוצת עזריאלי</t>
  </si>
  <si>
    <t>510960719</t>
  </si>
  <si>
    <t>08/06/20</t>
  </si>
  <si>
    <t>בל"ל ש"ה נד 200- לאומי</t>
  </si>
  <si>
    <t>520018078</t>
  </si>
  <si>
    <t>10/02/20</t>
  </si>
  <si>
    <t>לאומי שה נד 300- לאומי</t>
  </si>
  <si>
    <t>22/04/20</t>
  </si>
  <si>
    <t>פועלים הנ שה נד 1- פועלים הנפקות</t>
  </si>
  <si>
    <t>23/04/20</t>
  </si>
  <si>
    <t>אגוד הנפ  אגח ט- אגוד הנפקות</t>
  </si>
  <si>
    <t>513668277</t>
  </si>
  <si>
    <t>בזק.ק6- בזק</t>
  </si>
  <si>
    <t>520031931</t>
  </si>
  <si>
    <t>גזית גלוב אגח 4- גזית גלוב</t>
  </si>
  <si>
    <t>520033234</t>
  </si>
  <si>
    <t>ירושלים הנפקות אג"ח ט- ירושלים הנפקות</t>
  </si>
  <si>
    <t>513682146</t>
  </si>
  <si>
    <t>22/01/20</t>
  </si>
  <si>
    <t>מליסרון אג"ח יג- מליסרון</t>
  </si>
  <si>
    <t>520037789</t>
  </si>
  <si>
    <t>סלע נדל"ן אג1- סלע קפיטל נדל"ן</t>
  </si>
  <si>
    <t>513992529</t>
  </si>
  <si>
    <t>שלמה החז אגח טז</t>
  </si>
  <si>
    <t>520034372</t>
  </si>
  <si>
    <t>24/02/20</t>
  </si>
  <si>
    <t>אגוד הנפ התח יט- אגוד הנפקות</t>
  </si>
  <si>
    <t>מבני תעשיה אגח כג- מבני תעשיה</t>
  </si>
  <si>
    <t>520024126</t>
  </si>
  <si>
    <t>אגוד הנ שה נד 1</t>
  </si>
  <si>
    <t>17/03/20</t>
  </si>
  <si>
    <t>דיסקונט שה א</t>
  </si>
  <si>
    <t>A.IL</t>
  </si>
  <si>
    <t>שיכון ובינוי אגח 5- שיכון ובינוי</t>
  </si>
  <si>
    <t>520036104</t>
  </si>
  <si>
    <t>רני צים אגח א- רני צים</t>
  </si>
  <si>
    <t>514353671</t>
  </si>
  <si>
    <t>28/01/20</t>
  </si>
  <si>
    <t>דיסקונט מנפיקים אג"ח יג</t>
  </si>
  <si>
    <t>520029935</t>
  </si>
  <si>
    <t>11/06/20</t>
  </si>
  <si>
    <t>לאומי   אגח 178- לאומי</t>
  </si>
  <si>
    <t>מזרחי הנפקות אג"ח   41- מזרחי טפחות הנפק</t>
  </si>
  <si>
    <t>520032046</t>
  </si>
  <si>
    <t>04/06/20</t>
  </si>
  <si>
    <t>מרכנתיל הנפקות אגח ב</t>
  </si>
  <si>
    <t>513686154</t>
  </si>
  <si>
    <t>21/05/20</t>
  </si>
  <si>
    <t>דיסקונט הת11- דיסקונט</t>
  </si>
  <si>
    <t>14/06/20</t>
  </si>
  <si>
    <t>נמלי ישראל אג"ח ג- נמלי ישראל</t>
  </si>
  <si>
    <t>513569780</t>
  </si>
  <si>
    <t>25/05/20</t>
  </si>
  <si>
    <t>פועלים הנפקות הת 16- פועלים הנפקות</t>
  </si>
  <si>
    <t>שטראוס    אגח ה- שטראוס גרופ</t>
  </si>
  <si>
    <t>520003781</t>
  </si>
  <si>
    <t>מזון</t>
  </si>
  <si>
    <t>03/03/20</t>
  </si>
  <si>
    <t>שטראוס גרופ אג"ח ד</t>
  </si>
  <si>
    <t>אמות      אגח ה- אמות</t>
  </si>
  <si>
    <t>520026683</t>
  </si>
  <si>
    <t>אקויטל    אגח 2- אקויטל</t>
  </si>
  <si>
    <t>520030859</t>
  </si>
  <si>
    <t>השקעה ואחזקות</t>
  </si>
  <si>
    <t>וילאר אגח 7- וילאר</t>
  </si>
  <si>
    <t>520038910</t>
  </si>
  <si>
    <t>וילאר אגח ח- וילאר</t>
  </si>
  <si>
    <t>18/02/20</t>
  </si>
  <si>
    <t>לאומי ש"ה  201- לאומי</t>
  </si>
  <si>
    <t>26/01/20</t>
  </si>
  <si>
    <t>נפטא אגח ח- נפטא</t>
  </si>
  <si>
    <t>520020942</t>
  </si>
  <si>
    <t>חיפושי נפט וגז</t>
  </si>
  <si>
    <t>סאמיט אג11- סאמיט</t>
  </si>
  <si>
    <t>520043720</t>
  </si>
  <si>
    <t>תעשיה אוירית אג"ח 4</t>
  </si>
  <si>
    <t>520027194</t>
  </si>
  <si>
    <t>ביטחוניות</t>
  </si>
  <si>
    <t>23/01/20</t>
  </si>
  <si>
    <t>ביג אג6- ביג</t>
  </si>
  <si>
    <t>513623314</t>
  </si>
  <si>
    <t>ווסטדייל  אגח א- ווסטדייל אמריקה</t>
  </si>
  <si>
    <t>1772</t>
  </si>
  <si>
    <t>18/03/20</t>
  </si>
  <si>
    <t>מגדל הון  אגח ו- מגדל ביטוח הון</t>
  </si>
  <si>
    <t>513230029</t>
  </si>
  <si>
    <t>ביטוח</t>
  </si>
  <si>
    <t>פניקס הון אגח ו- הפניקס גיוסי הון</t>
  </si>
  <si>
    <t>514290345</t>
  </si>
  <si>
    <t>פרמולה אג"ח ג'- פורמולה מערכות</t>
  </si>
  <si>
    <t>520036690</t>
  </si>
  <si>
    <t>שירותי מידע</t>
  </si>
  <si>
    <t>אלקו אגח יג- אלקו</t>
  </si>
  <si>
    <t>520025370</t>
  </si>
  <si>
    <t>אלקו החזקות אג11- אלקו</t>
  </si>
  <si>
    <t>15/03/20</t>
  </si>
  <si>
    <t>לידר אגח ז- לידר השקעות</t>
  </si>
  <si>
    <t>520037664</t>
  </si>
  <si>
    <t>אלטיטיוד  אגח א- אלטיטיוד השקעות</t>
  </si>
  <si>
    <t>1963039</t>
  </si>
  <si>
    <t>ארקו אגח 3- ארקו החזקות</t>
  </si>
  <si>
    <t>520037367</t>
  </si>
  <si>
    <t>אנרגיה</t>
  </si>
  <si>
    <t>05/04/20</t>
  </si>
  <si>
    <t>דור אלון  אגח ה- דור אלון</t>
  </si>
  <si>
    <t>520043878</t>
  </si>
  <si>
    <t>12/03/20</t>
  </si>
  <si>
    <t>מויניאן   אגח ב- מויניאן לימיטד</t>
  </si>
  <si>
    <t>1643</t>
  </si>
  <si>
    <t>05/03/20</t>
  </si>
  <si>
    <t>אלון רבוע כחול אג"ח ה- אלון רבוע כחול</t>
  </si>
  <si>
    <t>520042847</t>
  </si>
  <si>
    <t>אמ.די.ג'י אגח ב- אמ.די.ג'י</t>
  </si>
  <si>
    <t>1632</t>
  </si>
  <si>
    <t>16/03/20</t>
  </si>
  <si>
    <t>מלרן אגח א- מלרן פרוייקטים</t>
  </si>
  <si>
    <t>514097591</t>
  </si>
  <si>
    <t>19/03/20</t>
  </si>
  <si>
    <t>שוהם ביזנס אג2- שוהם ביזנס</t>
  </si>
  <si>
    <t>520043860</t>
  </si>
  <si>
    <t>אורון  אגח ב- אורון קבוצה</t>
  </si>
  <si>
    <t>513432765</t>
  </si>
  <si>
    <t>11/03/20</t>
  </si>
  <si>
    <t>גיבוי אחזקות אגח א- גיבוי אחזקות בע"מ</t>
  </si>
  <si>
    <t>520039314</t>
  </si>
  <si>
    <t>18/05/20</t>
  </si>
  <si>
    <t>חנן מור אגח י- חנן מור</t>
  </si>
  <si>
    <t>513605519</t>
  </si>
  <si>
    <t>25/02/20</t>
  </si>
  <si>
    <t>ישראמקו אג1- ישראמקו יהש</t>
  </si>
  <si>
    <t>550010003</t>
  </si>
  <si>
    <t>25/03/20</t>
  </si>
  <si>
    <t>חברה לישראל אג"ח 11</t>
  </si>
  <si>
    <t>520028010</t>
  </si>
  <si>
    <t>סה"כ אחר</t>
  </si>
  <si>
    <t>סה"כ תל אביב 35</t>
  </si>
  <si>
    <t>פניקס    1- הפניקס</t>
  </si>
  <si>
    <t>520017450</t>
  </si>
  <si>
    <t>הראל     1- הראל השקעות</t>
  </si>
  <si>
    <t>520033986</t>
  </si>
  <si>
    <t>אלביט מערכות</t>
  </si>
  <si>
    <t>520043027</t>
  </si>
  <si>
    <t>בינלאומי 5- בינלאומי</t>
  </si>
  <si>
    <t>520029083</t>
  </si>
  <si>
    <t>דיסקונט- דיסקונט</t>
  </si>
  <si>
    <t>לאומי- לאומי</t>
  </si>
  <si>
    <t>מזרחי- מזרחי טפחות</t>
  </si>
  <si>
    <t>520000522</t>
  </si>
  <si>
    <t>פועלים</t>
  </si>
  <si>
    <t>520000118</t>
  </si>
  <si>
    <t>אנרג'יאן- אנרג'יאן</t>
  </si>
  <si>
    <t>560033185</t>
  </si>
  <si>
    <t>דלק קד יהש- דלק קידוחים יהש</t>
  </si>
  <si>
    <t>550013098</t>
  </si>
  <si>
    <t>איי.סי.אל- איי.סי.אל</t>
  </si>
  <si>
    <t>520027830</t>
  </si>
  <si>
    <t>כימיה, גומי ופלסטיק</t>
  </si>
  <si>
    <t>שטראוס- שטראוס גרופ</t>
  </si>
  <si>
    <t>פתאל החזקות- פתאל החזקות</t>
  </si>
  <si>
    <t>512607888</t>
  </si>
  <si>
    <t>מלונאות ותיירות</t>
  </si>
  <si>
    <t>שופרסל- שופרסל</t>
  </si>
  <si>
    <t>520022732</t>
  </si>
  <si>
    <t>מסחר</t>
  </si>
  <si>
    <t>אלוני חץ- אלוני חץ</t>
  </si>
  <si>
    <t>520038506</t>
  </si>
  <si>
    <t>מבני תעשיה- מבני תעשיה</t>
  </si>
  <si>
    <t>מליסרון- מליסרון</t>
  </si>
  <si>
    <t>עזריאלי קבוצה</t>
  </si>
  <si>
    <t>שיכון ובינוי- שיכון ובינוי</t>
  </si>
  <si>
    <t>טבע- טבע</t>
  </si>
  <si>
    <t>520013954</t>
  </si>
  <si>
    <t>פארמה</t>
  </si>
  <si>
    <t>אורמת טכנו- אורמת טכנו</t>
  </si>
  <si>
    <t>880326081</t>
  </si>
  <si>
    <t>נייס</t>
  </si>
  <si>
    <t>520036872</t>
  </si>
  <si>
    <t>בזק- בזק</t>
  </si>
  <si>
    <t>סה"כ תל אביב 90</t>
  </si>
  <si>
    <t>פוקס- פוקס</t>
  </si>
  <si>
    <t>512157603</t>
  </si>
  <si>
    <t>אדגר- אדגר השקעות</t>
  </si>
  <si>
    <t>520035171</t>
  </si>
  <si>
    <t>אפריקה נכסים- אפי נכסים</t>
  </si>
  <si>
    <t>510560188</t>
  </si>
  <si>
    <t>סאמיט</t>
  </si>
  <si>
    <t>ארקו אחזקות- ארקו החזקות</t>
  </si>
  <si>
    <t>איידיאיי ביטוח</t>
  </si>
  <si>
    <t>513910703</t>
  </si>
  <si>
    <t>מנורה    1- מנורה מבטחים החזקות</t>
  </si>
  <si>
    <t>520007469</t>
  </si>
  <si>
    <t>אייאיאס תעש- אייאיאס</t>
  </si>
  <si>
    <t>520039132</t>
  </si>
  <si>
    <t>נאוויטס פטר יהש- נאוויטס פטרו</t>
  </si>
  <si>
    <t>550263107</t>
  </si>
  <si>
    <t>קמטק- קמטק</t>
  </si>
  <si>
    <t>511235434</t>
  </si>
  <si>
    <t>מוליכים למחצה</t>
  </si>
  <si>
    <t>נטו מלינדה 1- נטו מלינדה</t>
  </si>
  <si>
    <t>511725459</t>
  </si>
  <si>
    <t>פרשמרקט- פרשמרקט</t>
  </si>
  <si>
    <t>513226050</t>
  </si>
  <si>
    <t>תדיראן הולדינגס- תדיראן הולדינגס</t>
  </si>
  <si>
    <t>520036732</t>
  </si>
  <si>
    <t>אינרום</t>
  </si>
  <si>
    <t>515001659</t>
  </si>
  <si>
    <t>מתכת ומוצרי בניה</t>
  </si>
  <si>
    <t>ביג</t>
  </si>
  <si>
    <t>גב ים    1- גב-ים</t>
  </si>
  <si>
    <t>520001736</t>
  </si>
  <si>
    <t>ישראל קנדה- ישראל קנדה</t>
  </si>
  <si>
    <t>520039298</t>
  </si>
  <si>
    <t>סלע נדל"ן- סלע קפיטל נדל"ן</t>
  </si>
  <si>
    <t>ריט 1- ריט1</t>
  </si>
  <si>
    <t>513821488</t>
  </si>
  <si>
    <t>דנאל כא- דנאל כא</t>
  </si>
  <si>
    <t>520037565</t>
  </si>
  <si>
    <t>ישראכרט- ישראכרט</t>
  </si>
  <si>
    <t>510706153</t>
  </si>
  <si>
    <t>סה"כ מניות היתר</t>
  </si>
  <si>
    <t>רובוגרופ ט.א.ק- רובוגרופ</t>
  </si>
  <si>
    <t>520034984</t>
  </si>
  <si>
    <t>אלקטרוניקה ואופטיקה</t>
  </si>
  <si>
    <t>ג'נריישן קפיטל- ג'נריישן קפיטל</t>
  </si>
  <si>
    <t>515846558</t>
  </si>
  <si>
    <t>סופרגז- סופרגז אנרגיה</t>
  </si>
  <si>
    <t>516077989</t>
  </si>
  <si>
    <t>מיט-טק- מיט-טק</t>
  </si>
  <si>
    <t>520041955</t>
  </si>
  <si>
    <t>השקעות בהיי-טק</t>
  </si>
  <si>
    <t>פלרם- פלרם</t>
  </si>
  <si>
    <t>520039843</t>
  </si>
  <si>
    <t>נטו- נטו אחזקות</t>
  </si>
  <si>
    <t>520034109</t>
  </si>
  <si>
    <t>איתמר</t>
  </si>
  <si>
    <t>512434218</t>
  </si>
  <si>
    <t>מכשור רפואי</t>
  </si>
  <si>
    <t>גלוברנדס- גלוברנדס גרופ</t>
  </si>
  <si>
    <t>515809499</t>
  </si>
  <si>
    <t>גלוברנדס-פרמיה- גלוברנדס גרופ</t>
  </si>
  <si>
    <t>חמת- חמת</t>
  </si>
  <si>
    <t>520038530</t>
  </si>
  <si>
    <t>חג'ג' נדל"ן- חג'ג' נדלן</t>
  </si>
  <si>
    <t>520033309</t>
  </si>
  <si>
    <t>רני צים- רני צים</t>
  </si>
  <si>
    <t>פנאקסיה ישראל- פנאקסיה ישראל</t>
  </si>
  <si>
    <t>513673970</t>
  </si>
  <si>
    <t>שיח מדיקל- שיח מדיקל</t>
  </si>
  <si>
    <t>520036567</t>
  </si>
  <si>
    <t>סייברוואן- סייברוואן</t>
  </si>
  <si>
    <t>515154607</t>
  </si>
  <si>
    <t>ציוד תקשורת</t>
  </si>
  <si>
    <t>דוראל אנרגיה- דוראל אנרגיה</t>
  </si>
  <si>
    <t>515364891</t>
  </si>
  <si>
    <t>משק אנרגיה- משק אנרגיה</t>
  </si>
  <si>
    <t>516167343</t>
  </si>
  <si>
    <t>סולגרין  זכו' 3- סולגרין</t>
  </si>
  <si>
    <t>512882747</t>
  </si>
  <si>
    <t>סולגרין- סולגרין</t>
  </si>
  <si>
    <t>איאלדי (ALD)- אי.אל.די</t>
  </si>
  <si>
    <t>511029373</t>
  </si>
  <si>
    <t>אמת- אמת</t>
  </si>
  <si>
    <t>520038514</t>
  </si>
  <si>
    <t>טלדור- טלדור</t>
  </si>
  <si>
    <t>520039710</t>
  </si>
  <si>
    <t>אסאר אקורד- אס.אר אקורד</t>
  </si>
  <si>
    <t>520038670</t>
  </si>
  <si>
    <t>שוהם ביזנס- שוהם ביזנס</t>
  </si>
  <si>
    <t>טופ מערכות- טופ מערכות</t>
  </si>
  <si>
    <t>520044231</t>
  </si>
  <si>
    <t>סאטקום מערכות- סאטקום מערכות</t>
  </si>
  <si>
    <t>520041674</t>
  </si>
  <si>
    <t>סה"כ call 001 אופציות</t>
  </si>
  <si>
    <t>G WILLI FOOD INTERNATIONAL</t>
  </si>
  <si>
    <t>IL0010828585</t>
  </si>
  <si>
    <t>NASDAQ</t>
  </si>
  <si>
    <t>בלומברג</t>
  </si>
  <si>
    <t>5195</t>
  </si>
  <si>
    <t>Food &amp; Staples Retailing</t>
  </si>
  <si>
    <t>Itamar Medical ADR</t>
  </si>
  <si>
    <t>US4654371016</t>
  </si>
  <si>
    <t>Health Care Equipment &amp; Services</t>
  </si>
  <si>
    <t>KORNIT DIGITAL-KRNT</t>
  </si>
  <si>
    <t>IL0011216723</t>
  </si>
  <si>
    <t>NYSE</t>
  </si>
  <si>
    <t>1564</t>
  </si>
  <si>
    <t>Other</t>
  </si>
  <si>
    <t>Rada Electronic Industries</t>
  </si>
  <si>
    <t>IL0010826506</t>
  </si>
  <si>
    <t>5204</t>
  </si>
  <si>
    <t>IL0010827181</t>
  </si>
  <si>
    <t>TARO PHARMACEUTICAL INDUSTRIES</t>
  </si>
  <si>
    <t>5188</t>
  </si>
  <si>
    <t>Pharmaceuticals &amp; Biotechnology</t>
  </si>
  <si>
    <t>Protalix Biotherapeutics Inc</t>
  </si>
  <si>
    <t>US74365A3095</t>
  </si>
  <si>
    <t>1554</t>
  </si>
  <si>
    <t>NEOEN FP</t>
  </si>
  <si>
    <t>FR0011675362</t>
  </si>
  <si>
    <t>5175</t>
  </si>
  <si>
    <t>Energy</t>
  </si>
  <si>
    <t>AROUNDTOWN PROP</t>
  </si>
  <si>
    <t>LU1673108939</t>
  </si>
  <si>
    <t>FWB</t>
  </si>
  <si>
    <t>4845</t>
  </si>
  <si>
    <t>Real Estate</t>
  </si>
  <si>
    <t>BOSTON PROPERTIES</t>
  </si>
  <si>
    <t>US1011211018</t>
  </si>
  <si>
    <t>5214</t>
  </si>
  <si>
    <t>PRIME US REIT</t>
  </si>
  <si>
    <t>SGXC75818630</t>
  </si>
  <si>
    <t>5197</t>
  </si>
  <si>
    <t>SOLAREDGE</t>
  </si>
  <si>
    <t>US83417M1045</t>
  </si>
  <si>
    <t>4744</t>
  </si>
  <si>
    <t>Technology Hardware &amp; Equipment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</si>
  <si>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</si>
  <si>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</si>
  <si>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</si>
  <si>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</si>
  <si>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</si>
  <si>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</si>
  <si>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</si>
  <si>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</si>
  <si>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</si>
  <si>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מור יתר- מור קרנות נאמנות</t>
  </si>
  <si>
    <t>5124326</t>
  </si>
  <si>
    <t>514884485</t>
  </si>
  <si>
    <t>מניות</t>
  </si>
  <si>
    <t>מור אנרגיה נקיה- מור קרנות נאמנות</t>
  </si>
  <si>
    <t>5131040</t>
  </si>
  <si>
    <t>מור מניות טכנולוגיה- מור קרנות נאמנות</t>
  </si>
  <si>
    <t>5128962</t>
  </si>
  <si>
    <t>BBB-.IL</t>
  </si>
  <si>
    <t>מור השקעות קרן גמישה- מור קרנות נאמנות</t>
  </si>
  <si>
    <t>5127725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</si>
  <si>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</si>
  <si>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</si>
  <si>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</si>
  <si>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</si>
  <si>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</si>
  <si>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</si>
  <si>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</si>
  <si>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 - DFWU0 - 18/9/2020</t>
  </si>
  <si>
    <t>DE000C4SA606</t>
  </si>
  <si>
    <t>DJIA-DMU0-18/09/20</t>
  </si>
  <si>
    <t>BBG00Q7B25N1</t>
  </si>
  <si>
    <t>FUT VAL EUR HSB -רוו"ה מח</t>
  </si>
  <si>
    <t>333740</t>
  </si>
  <si>
    <t>FUT VAL USD - רוו"ה מחוזים</t>
  </si>
  <si>
    <t>415349</t>
  </si>
  <si>
    <t>MINI NASDAQ-NQU0- 18/09/2020</t>
  </si>
  <si>
    <t>BBG00PFD3Y10</t>
  </si>
  <si>
    <t>MONEY EUR HSBC -בטחונות</t>
  </si>
  <si>
    <t>327064</t>
  </si>
  <si>
    <t>S&amp;P500 E-MINI -ESU0-18/09/2020</t>
  </si>
  <si>
    <t>BBG00PFD3XR4</t>
  </si>
  <si>
    <t>STOXX 600- SXOU0-12/09/20</t>
  </si>
  <si>
    <t>DE000C4SA8F7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</si>
  <si>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</si>
  <si>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</si>
  <si>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</si>
  <si>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</si>
  <si>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</si>
  <si>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</si>
  <si>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</si>
  <si>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</si>
  <si>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</si>
  <si>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</si>
  <si>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</si>
  <si>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</si>
  <si>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</si>
  <si>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</si>
  <si>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</si>
  <si>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</si>
  <si>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</si>
  <si>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</si>
  <si>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</si>
  <si>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</si>
  <si>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</si>
  <si>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</si>
  <si>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</si>
  <si>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</si>
  <si>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</si>
  <si>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</si>
  <si>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</si>
  <si>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מיט-טק אופציה לא סחירה 18/05/2023- מיט-טק</t>
  </si>
  <si>
    <t>10807201</t>
  </si>
  <si>
    <t>פנאקסיה ישראל אופציה לא סחירה 09/03/2022- פנאקסיה ישראל</t>
  </si>
  <si>
    <t>11043631</t>
  </si>
  <si>
    <t>שיח מדיקל אופציה א' לא סחירה 10/06/21- שיח מדיקל</t>
  </si>
  <si>
    <t>2490111</t>
  </si>
  <si>
    <t>10/06/20</t>
  </si>
  <si>
    <t>שיח מדיקל אופציה ב' לא סחירה 10/07/22- שיח מדיקל</t>
  </si>
  <si>
    <t>24901111</t>
  </si>
  <si>
    <t>איאלדי (ALD) אופציה לא סחירה 15/02/24- אי.אל.די</t>
  </si>
  <si>
    <t>10840031</t>
  </si>
  <si>
    <t>17/02/20</t>
  </si>
  <si>
    <t>סאטקום אופציה לא סחירה 20/1/22- סאטקום מערכות</t>
  </si>
  <si>
    <t>10805971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</si>
  <si>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</si>
  <si>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</si>
  <si>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</si>
  <si>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</si>
  <si>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</si>
  <si>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</si>
  <si>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</si>
  <si>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</si>
  <si>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</si>
  <si>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</si>
  <si>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</si>
  <si>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</si>
  <si>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</si>
  <si>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</si>
  <si>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</si>
  <si>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</si>
  <si>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עו"ש - בנק מזרחי</t>
  </si>
  <si>
    <t>ilAAA</t>
  </si>
  <si>
    <t>ilAA+</t>
  </si>
  <si>
    <t>ilAA</t>
  </si>
  <si>
    <t>Aa3.il</t>
  </si>
  <si>
    <t>ilAA-</t>
  </si>
  <si>
    <t>A1.il</t>
  </si>
  <si>
    <t>A2.il</t>
  </si>
  <si>
    <t>ilA</t>
  </si>
  <si>
    <t>Baa1.il</t>
  </si>
  <si>
    <t>Aa1.il</t>
  </si>
  <si>
    <t>Aa2.il</t>
  </si>
  <si>
    <t>ilA+</t>
  </si>
  <si>
    <t>ilA-</t>
  </si>
  <si>
    <t>A3.il</t>
  </si>
  <si>
    <t>ilBBB+</t>
  </si>
  <si>
    <t>ilBBB</t>
  </si>
  <si>
    <t>Baa2.il</t>
  </si>
  <si>
    <t>ilB+</t>
  </si>
  <si>
    <t>נדל"ן מניב בישראל</t>
  </si>
  <si>
    <t>בנייה</t>
  </si>
  <si>
    <t>ענף משק</t>
  </si>
  <si>
    <t>נדל"ן מניב בחו"ל</t>
  </si>
  <si>
    <t>(5) קרנות סל</t>
  </si>
  <si>
    <t>5. קרנות סל</t>
  </si>
  <si>
    <t>סה"כ 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</si>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</sst>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9" fontId="18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2" fillId="0" borderId="0" xfId="0" applyFont="1" applyFill="1" applyAlignment="1">
      <alignment horizontal="right"/>
    </xf>
    <xf numFmtId="4" fontId="17" fillId="0" borderId="0" xfId="0" applyNumberFormat="1" applyFont="1" applyFill="1"/>
    <xf numFmtId="167" fontId="17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168" fontId="2" fillId="0" borderId="0" xfId="11" applyNumberFormat="1" applyFont="1" applyAlignment="1">
      <alignment horizontal="center"/>
    </xf>
    <xf numFmtId="10" fontId="2" fillId="0" borderId="0" xfId="1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0" fontId="0" fillId="0" borderId="0" xfId="0" applyFill="1" applyAlignment="1">
      <alignment horizontal="right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1" builtinId="5"/>
    <cellStyle name="Percent 2" xfId="9"/>
    <cellStyle name="Text" xfId="10"/>
    <cellStyle name="היפר-קישור" xfId="2" builtinId="8"/>
  </cellStyles>
  <dxfs count="43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36" tableBorderDxfId="435">
  <autoFilter ref="B6:D42">
    <filterColumn colId="0" hiddenButton="1"/>
    <filterColumn colId="1" hiddenButton="1"/>
    <filterColumn colId="2" hiddenButton="1"/>
  </autoFilter>
  <tableColumns count="3">
    <tableColumn id="1" name="עמודה1" dataDxfId="434" dataCellStyle="Normal_2007-16618"/>
    <tableColumn id="2" name="שווי הוגן" dataDxfId="433"/>
    <tableColumn id="3" name="שעור מנכסי השקעה*" dataDxfId="4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6" dataDxfId="287" headerRowBorderDxfId="299" tableBorderDxfId="300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8"/>
    <tableColumn id="2" name="מספר ני&quot;ע" dataDxfId="297"/>
    <tableColumn id="3" name="זירת מסחר" dataDxfId="296"/>
    <tableColumn id="4" name="ענף מסחר" dataDxfId="295"/>
    <tableColumn id="5" name="סוג מטבע" dataDxfId="294"/>
    <tableColumn id="6" name="ערך נקוב****" dataDxfId="293"/>
    <tableColumn id="7" name="שער***" dataDxfId="292"/>
    <tableColumn id="8" name="שווי שוק" dataDxfId="291"/>
    <tableColumn id="9" name="שעור מערך נקוב מונפק" dataDxfId="290"/>
    <tableColumn id="10" name="שעור מנכסי אפיק ההשקעה" dataDxfId="289"/>
    <tableColumn id="11" name="שעור מסך נכסי השקעה**" dataDxfId="2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5" dataDxfId="276" headerRowBorderDxfId="284" tableBorderDxfId="285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3"/>
    <tableColumn id="4" name="ענף מסחר"/>
    <tableColumn id="5" name="סוג מטבע"/>
    <tableColumn id="6" name="ערך נקוב****" dataDxfId="282"/>
    <tableColumn id="7" name="שער***" dataDxfId="281"/>
    <tableColumn id="8" name="שווי שוק" dataDxfId="280"/>
    <tableColumn id="9" name="שעור מערך נקוב מונפק" dataDxfId="279"/>
    <tableColumn id="10" name="שעור מנכסי אפיק ההשקעה" dataDxfId="278"/>
    <tableColumn id="11" name="שעור מסך נכסי השקעה**" dataDxfId="2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2" totalsRowShown="0" headerRowDxfId="266" dataDxfId="267" headerRowBorderDxfId="273" tableBorderDxfId="274">
  <autoFilter ref="A7:J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נכסי אפיק ההשקעה" dataDxfId="269"/>
    <tableColumn id="10" name="שעור מסך נכסי השקעה**" dataDxfId="2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50" dataDxfId="251" headerRowBorderDxfId="264" tableBorderDxfId="26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1" dataDxfId="232" headerRowBorderDxfId="248" tableBorderDxfId="24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9" dataDxfId="210" headerRowBorderDxfId="229" tableBorderDxfId="23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7" dataDxfId="188" headerRowBorderDxfId="207" tableBorderDxfId="208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1" dataDxfId="172" headerRowBorderDxfId="185" tableBorderDxfId="186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60" dataDxfId="161" headerRowBorderDxfId="169" tableBorderDxfId="170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9" totalsRowShown="0" headerRowDxfId="150" dataDxfId="151" headerRowBorderDxfId="158" tableBorderDxfId="159">
  <autoFilter ref="A7:K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7"/>
    <tableColumn id="7" name="שער***" dataDxfId="156"/>
    <tableColumn id="8" name="שווי הוגן" dataDxfId="155"/>
    <tableColumn id="9" name="שעור מערך נקוב מונפק" dataDxfId="154"/>
    <tableColumn id="10" name="שעור מנכסי אפיק ההשקעה" dataDxfId="153"/>
    <tableColumn id="11" name="שעור מסך נכסי השקעה**" dataDxfId="1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31" headerRowBorderDxfId="430" tableBorderDxfId="429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9" dataDxfId="140" headerRowBorderDxfId="148" tableBorderDxfId="149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7"/>
    <tableColumn id="6" name="ערך נקוב****" dataDxfId="146"/>
    <tableColumn id="7" name="שער***" dataDxfId="145"/>
    <tableColumn id="8" name="שווי הוגן" dataDxfId="144"/>
    <tableColumn id="9" name="שעור מערך נקוב מונפק" dataDxfId="143"/>
    <tableColumn id="10" name="שעור מנכסי אפיק ההשקעה" dataDxfId="142"/>
    <tableColumn id="11" name="שעור מסך נכסי השקעה**" dataDxfId="1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9" dataDxfId="130" headerRowBorderDxfId="137" tableBorderDxfId="138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6"/>
    <tableColumn id="6" name="ערך נקוב****" dataDxfId="135"/>
    <tableColumn id="7" name="שער***" dataDxfId="134"/>
    <tableColumn id="8" name="שווי הוגן" dataDxfId="133"/>
    <tableColumn id="9" name="שעור מנכסי אפיק ההשקעה" dataDxfId="132"/>
    <tableColumn id="10" name="שעור מסך נכסי השקעה**" data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3" dataDxfId="114" headerRowBorderDxfId="127" tableBorderDxfId="12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6"/>
    <tableColumn id="4" name="דירוג"/>
    <tableColumn id="5" name="שם מדרג" dataDxfId="125"/>
    <tableColumn id="6" name="תאריך רכישה" dataDxfId="124"/>
    <tableColumn id="7" name="מח&quot;מ" dataDxfId="123"/>
    <tableColumn id="8" name="סוג מטבע"/>
    <tableColumn id="9" name="שיעור ריבית" dataDxfId="122"/>
    <tableColumn id="10" name="תשואה לפידיון" dataDxfId="121"/>
    <tableColumn id="11" name="ערך נקוב****" dataDxfId="120"/>
    <tableColumn id="12" name="שער***" dataDxfId="119"/>
    <tableColumn id="13" name="שווי הוגן" dataDxfId="118"/>
    <tableColumn id="14" name="שעור מערך נקוב מונפק" dataDxfId="117"/>
    <tableColumn id="15" name="שעור מנכסי אפיק ההשקעה" dataDxfId="116"/>
    <tableColumn id="16" name="שעור מסך נכסי השקעה**" dataDxfId="1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96" dataDxfId="97" headerRowBorderDxfId="111" tableBorderDxfId="112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0"/>
    <tableColumn id="3" name="מספר ני&quot;ע"/>
    <tableColumn id="4" name="מספר מנפיק" dataDxfId="109"/>
    <tableColumn id="5" name="דירוג"/>
    <tableColumn id="6" name="תאריך רכישה" dataDxfId="108"/>
    <tableColumn id="7" name="שם מדרג" dataDxfId="107"/>
    <tableColumn id="8" name="מח&quot;מ" dataDxfId="106"/>
    <tableColumn id="9" name="ענף משק" dataDxfId="105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1" totalsRowShown="0" headerRowDxfId="414" dataDxfId="415" headerRowBorderDxfId="427" tableBorderDxfId="428">
  <autoFilter ref="A6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6"/>
    <tableColumn id="2" name="מספר ני&quot;ע" dataDxfId="425"/>
    <tableColumn id="3" name="מספר מנפיק" dataDxfId="424"/>
    <tableColumn id="4" name="דירוג" dataDxfId="423"/>
    <tableColumn id="5" name="שם מדרג" dataDxfId="422"/>
    <tableColumn id="6" name="סוג מטבע" dataDxfId="421"/>
    <tableColumn id="7" name="שיעור ריבית" dataDxfId="420"/>
    <tableColumn id="8" name="תשואה לפידיון" dataDxfId="419"/>
    <tableColumn id="9" name="שווי שוק" dataDxfId="418"/>
    <tableColumn id="10" name="שעור מנכסי אפיק ההשקעה" dataDxfId="417"/>
    <tableColumn id="11" name="שעור מסך נכסי השקעה" dataDxfId="4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3" totalsRowShown="0" headerRowDxfId="393" dataDxfId="394" headerRowBorderDxfId="412" tableBorderDxfId="413">
  <autoFilter ref="A7:Q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11"/>
    <tableColumn id="2" name="מספר ני&quot;ע" dataDxfId="410"/>
    <tableColumn id="3" name="זירת מסחר" dataDxfId="409"/>
    <tableColumn id="4" name="דירוג" dataDxfId="408"/>
    <tableColumn id="5" name="שם מדרג" dataDxfId="407"/>
    <tableColumn id="6" name="תאריך רכישה" dataDxfId="406"/>
    <tableColumn id="7" name="מח&quot;מ" dataDxfId="405"/>
    <tableColumn id="8" name="סוג מטבע" dataDxfId="404"/>
    <tableColumn id="9" name="שיעור ריבית" dataDxfId="403"/>
    <tableColumn id="10" name="תשואה לפידיון" dataDxfId="402"/>
    <tableColumn id="11" name="ערך נקוב****" dataDxfId="401"/>
    <tableColumn id="12" name="שער***" dataDxfId="400"/>
    <tableColumn id="13" name="פדיון/ריבית/דיבידנד לקבל*****  " dataDxfId="399"/>
    <tableColumn id="14" name="שווי שוק" dataDxfId="398"/>
    <tableColumn id="15" name="שעור מערך נקוב**** מונפק" dataDxfId="397"/>
    <tableColumn id="16" name="שעור מנכסי אפיק ההשקעה" dataDxfId="396"/>
    <tableColumn id="17" name="שעור מסך נכסי השקעה**" dataDxfId="3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69" dataDxfId="370" headerRowBorderDxfId="391" tableBorderDxfId="39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90"/>
    <tableColumn id="2" name="מספר ני&quot;ע" dataDxfId="389"/>
    <tableColumn id="3" name="זירת מסחר" dataDxfId="388"/>
    <tableColumn id="4" name="ספק מידע" dataDxfId="387"/>
    <tableColumn id="5" name="מספר מנפיק" dataDxfId="386"/>
    <tableColumn id="6" name="ענף מסחר" dataDxfId="385"/>
    <tableColumn id="7" name="דירוג" dataDxfId="384"/>
    <tableColumn id="8" name="שם מדרג" dataDxfId="383"/>
    <tableColumn id="9" name="תאריך רכישה" dataDxfId="382"/>
    <tableColumn id="10" name="מח&quot;מ" dataDxfId="381"/>
    <tableColumn id="11" name="סוג מטבע" dataDxfId="380"/>
    <tableColumn id="12" name="שיעור ריבית" dataDxfId="379"/>
    <tableColumn id="13" name="תשואה לפידיון" dataDxfId="378"/>
    <tableColumn id="14" name="ערך נקוב****" dataDxfId="377"/>
    <tableColumn id="15" name="שער***" dataDxfId="376"/>
    <tableColumn id="16" name="פדיון/ריבית/דיבידנד לקבל*****  " dataDxfId="375"/>
    <tableColumn id="17" name="שווי שוק" dataDxfId="374"/>
    <tableColumn id="18" name="שעור מערך נקוב מונפק" dataDxfId="373"/>
    <tableColumn id="19" name="שעור מנכסי אפיק ההשקעה" dataDxfId="372"/>
    <tableColumn id="20" name="שעור מסך נכסי השקעה**" dataDxfId="3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78" totalsRowShown="0" headerRowDxfId="345" dataDxfId="346" headerRowBorderDxfId="367" tableBorderDxfId="368">
  <autoFilter ref="A7:T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6"/>
    <tableColumn id="2" name="מספר ני&quot;ע" dataDxfId="365"/>
    <tableColumn id="3" name="זירת מסחר" dataDxfId="364"/>
    <tableColumn id="4" name="ספק מידע" dataDxfId="363"/>
    <tableColumn id="5" name="מספר מנפיק" dataDxfId="362"/>
    <tableColumn id="6" name="ענף מסחר" dataDxfId="361"/>
    <tableColumn id="7" name="דירוג" dataDxfId="360"/>
    <tableColumn id="8" name="שם מדרג" dataDxfId="359"/>
    <tableColumn id="9" name="תאריך רכישה" dataDxfId="358"/>
    <tableColumn id="10" name="מח&quot;מ" dataDxfId="357"/>
    <tableColumn id="11" name="סוג מטבע" dataDxfId="356"/>
    <tableColumn id="12" name="שיעור ריבית" dataDxfId="355"/>
    <tableColumn id="13" name="תשואה לפידיון" dataDxfId="354"/>
    <tableColumn id="14" name="ערך נקוב****" dataDxfId="353"/>
    <tableColumn id="15" name="שער***" dataDxfId="352"/>
    <tableColumn id="16" name="פדיון/ריבית/דיבידנד לקבל*****  " dataDxfId="351"/>
    <tableColumn id="17" name="שווי שוק" dataDxfId="350"/>
    <tableColumn id="18" name="שעור מערך נקוב מונפק" dataDxfId="349"/>
    <tableColumn id="19" name="שעור מנכסי אפיק ההשקעה" dataDxfId="348"/>
    <tableColumn id="20" name="שעור מסך נכסי השקעה**" dataDxfId="3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00" totalsRowShown="0" headerRowDxfId="327" dataDxfId="328" headerRowBorderDxfId="343" tableBorderDxfId="344">
  <autoFilter ref="A7:N1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42"/>
    <tableColumn id="2" name="מספר ני&quot;ע" dataDxfId="341"/>
    <tableColumn id="3" name="זירת מסחר" dataDxfId="340"/>
    <tableColumn id="4" name="ספק מידע" dataDxfId="339"/>
    <tableColumn id="5" name="מספר מנפיק" dataDxfId="338"/>
    <tableColumn id="6" name="ענף מסחר" dataDxfId="337"/>
    <tableColumn id="7" name="סוג מטבע" dataDxfId="336"/>
    <tableColumn id="8" name="ערך נקוב****" dataDxfId="335"/>
    <tableColumn id="9" name="שער***" dataDxfId="334"/>
    <tableColumn id="10" name="פדיון/ריבית/דיבידנד לקבל*****  " dataDxfId="333"/>
    <tableColumn id="11" name="שווי שוק" dataDxfId="332"/>
    <tableColumn id="12" name="שעור מערך נקוב מונפק" dataDxfId="331"/>
    <tableColumn id="13" name="שעור מנכסי אפיק ההשקעה" dataDxfId="330"/>
    <tableColumn id="14" name="שעור מסך נכסי השקעה**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14" dataDxfId="315" headerRowBorderDxfId="325" tableBorderDxfId="326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4"/>
    <tableColumn id="4" name="מספר מנפיק" dataDxfId="323"/>
    <tableColumn id="5" name="ענף מסחר"/>
    <tableColumn id="6" name="סוג מטבע"/>
    <tableColumn id="7" name="ערך נקוב****" dataDxfId="322"/>
    <tableColumn id="8" name="שער***" dataDxfId="321"/>
    <tableColumn id="9" name="פדיון/ריבית/דיבידנד לקבל*****  " dataDxfId="320"/>
    <tableColumn id="10" name="שווי שוק" dataDxfId="319"/>
    <tableColumn id="11" name="שעור מערך נקוב מונפק" dataDxfId="318"/>
    <tableColumn id="12" name="שעור מנכסי אפיק ההשקעה" dataDxfId="317"/>
    <tableColumn id="13" name="שעור מסך נכסי השקעה**" dataDxfId="3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9" totalsRowShown="0" headerRowDxfId="301" dataDxfId="302" headerRowBorderDxfId="312" tableBorderDxfId="313">
  <autoFilter ref="A7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1"/>
    <tableColumn id="4" name="מספר מנפיק" dataDxfId="310"/>
    <tableColumn id="5" name="ענף מסחר"/>
    <tableColumn id="6" name="דירוג"/>
    <tableColumn id="7" name="שם מדרג" dataDxfId="309"/>
    <tableColumn id="8" name="סוג מטבע"/>
    <tableColumn id="9" name="ערך נקוב****" dataDxfId="308"/>
    <tableColumn id="10" name="שער***" dataDxfId="307"/>
    <tableColumn id="11" name="שווי שוק" dataDxfId="306"/>
    <tableColumn id="12" name="שעור מערך נקוב מונפק" dataDxfId="305"/>
    <tableColumn id="13" name="שעור מנכסי אפיק ההשקעה" dataDxfId="304"/>
    <tableColumn id="14" name="שעור מסך נכסי השקעה**" dataDxfId="3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workbookViewId="0">
      <selection activeCell="C45" sqref="C45"/>
    </sheetView>
  </sheetViews>
  <sheetFormatPr defaultColWidth="0" defaultRowHeight="18" zeroHeight="1"/>
  <cols>
    <col min="1" max="1" width="30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706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12938</v>
      </c>
    </row>
    <row r="5" spans="1:36" ht="26.25" customHeight="1">
      <c r="B5" s="84" t="s">
        <v>4</v>
      </c>
      <c r="C5" s="85"/>
      <c r="D5" s="86"/>
    </row>
    <row r="6" spans="1:36" s="3" customFormat="1">
      <c r="B6" s="40" t="s">
        <v>735</v>
      </c>
      <c r="C6" s="87" t="s">
        <v>5</v>
      </c>
      <c r="D6" s="88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707</v>
      </c>
      <c r="B10" s="57" t="s">
        <v>13</v>
      </c>
      <c r="C10" s="63">
        <v>14938.522921543998</v>
      </c>
      <c r="D10" s="64">
        <v>0.15529999999999999</v>
      </c>
    </row>
    <row r="11" spans="1:36">
      <c r="B11" s="57" t="s">
        <v>14</v>
      </c>
      <c r="C11" s="50"/>
      <c r="D11" s="50"/>
    </row>
    <row r="12" spans="1:36">
      <c r="A12" s="9" t="s">
        <v>708</v>
      </c>
      <c r="B12" s="58" t="s">
        <v>15</v>
      </c>
      <c r="C12" s="65">
        <v>32617.418169460001</v>
      </c>
      <c r="D12" s="66">
        <v>0.3523</v>
      </c>
    </row>
    <row r="13" spans="1:36">
      <c r="A13" s="9" t="s">
        <v>709</v>
      </c>
      <c r="B13" s="58" t="s">
        <v>16</v>
      </c>
      <c r="C13" s="65">
        <v>0</v>
      </c>
      <c r="D13" s="66">
        <v>0</v>
      </c>
    </row>
    <row r="14" spans="1:36">
      <c r="A14" s="9" t="s">
        <v>710</v>
      </c>
      <c r="B14" s="58" t="s">
        <v>17</v>
      </c>
      <c r="C14" s="65">
        <v>5577.6874887960003</v>
      </c>
      <c r="D14" s="66">
        <v>6.0199999999999997E-2</v>
      </c>
    </row>
    <row r="15" spans="1:36">
      <c r="A15" s="9" t="s">
        <v>592</v>
      </c>
      <c r="B15" s="58" t="s">
        <v>18</v>
      </c>
      <c r="C15" s="65">
        <v>29907.81890649355</v>
      </c>
      <c r="D15" s="66">
        <v>0.32300000000000001</v>
      </c>
    </row>
    <row r="16" spans="1:36">
      <c r="A16" s="9" t="s">
        <v>711</v>
      </c>
      <c r="B16" s="58" t="s">
        <v>703</v>
      </c>
      <c r="C16" s="65">
        <v>0</v>
      </c>
      <c r="D16" s="66">
        <v>0</v>
      </c>
    </row>
    <row r="17" spans="1:4">
      <c r="A17" s="9" t="s">
        <v>712</v>
      </c>
      <c r="B17" s="58" t="s">
        <v>19</v>
      </c>
      <c r="C17" s="65">
        <v>4012.982978</v>
      </c>
      <c r="D17" s="66">
        <v>4.3299999999999998E-2</v>
      </c>
    </row>
    <row r="18" spans="1:4">
      <c r="A18" s="9" t="s">
        <v>713</v>
      </c>
      <c r="B18" s="58" t="s">
        <v>20</v>
      </c>
      <c r="C18" s="65">
        <v>0</v>
      </c>
      <c r="D18" s="66">
        <v>0</v>
      </c>
    </row>
    <row r="19" spans="1:4">
      <c r="A19" s="9" t="s">
        <v>714</v>
      </c>
      <c r="B19" s="58" t="s">
        <v>21</v>
      </c>
      <c r="C19" s="65">
        <v>0</v>
      </c>
      <c r="D19" s="66">
        <v>0</v>
      </c>
    </row>
    <row r="20" spans="1:4">
      <c r="A20" s="9" t="s">
        <v>715</v>
      </c>
      <c r="B20" s="58" t="s">
        <v>22</v>
      </c>
      <c r="C20" s="65">
        <v>5535.59218349811</v>
      </c>
      <c r="D20" s="66">
        <v>5.9799999999999999E-2</v>
      </c>
    </row>
    <row r="21" spans="1:4">
      <c r="A21" s="9" t="s">
        <v>716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717</v>
      </c>
      <c r="B23" s="58" t="s">
        <v>25</v>
      </c>
      <c r="C23" s="65">
        <v>0</v>
      </c>
      <c r="D23" s="66">
        <v>0</v>
      </c>
    </row>
    <row r="24" spans="1:4">
      <c r="A24" s="9" t="s">
        <v>718</v>
      </c>
      <c r="B24" s="58" t="s">
        <v>26</v>
      </c>
      <c r="C24" s="65">
        <v>0</v>
      </c>
      <c r="D24" s="66">
        <v>0</v>
      </c>
    </row>
    <row r="25" spans="1:4">
      <c r="A25" s="9" t="s">
        <v>719</v>
      </c>
      <c r="B25" s="58" t="s">
        <v>17</v>
      </c>
      <c r="C25" s="65">
        <v>0</v>
      </c>
      <c r="D25" s="66">
        <v>0</v>
      </c>
    </row>
    <row r="26" spans="1:4">
      <c r="A26" s="9" t="s">
        <v>720</v>
      </c>
      <c r="B26" s="58" t="s">
        <v>27</v>
      </c>
      <c r="C26" s="65">
        <v>0</v>
      </c>
      <c r="D26" s="66">
        <v>0</v>
      </c>
    </row>
    <row r="27" spans="1:4">
      <c r="A27" s="9" t="s">
        <v>721</v>
      </c>
      <c r="B27" s="58" t="s">
        <v>28</v>
      </c>
      <c r="C27" s="65">
        <v>0</v>
      </c>
      <c r="D27" s="66">
        <v>0</v>
      </c>
    </row>
    <row r="28" spans="1:4">
      <c r="A28" s="9" t="s">
        <v>722</v>
      </c>
      <c r="B28" s="58" t="s">
        <v>29</v>
      </c>
      <c r="C28" s="65">
        <v>558.48533632199997</v>
      </c>
      <c r="D28" s="66">
        <v>6.0000000000000001E-3</v>
      </c>
    </row>
    <row r="29" spans="1:4">
      <c r="A29" s="9" t="s">
        <v>723</v>
      </c>
      <c r="B29" s="58" t="s">
        <v>30</v>
      </c>
      <c r="C29" s="65">
        <v>0</v>
      </c>
      <c r="D29" s="66">
        <v>0</v>
      </c>
    </row>
    <row r="30" spans="1:4">
      <c r="A30" s="9" t="s">
        <v>724</v>
      </c>
      <c r="B30" s="58" t="s">
        <v>31</v>
      </c>
      <c r="C30" s="65">
        <v>0</v>
      </c>
      <c r="D30" s="66">
        <v>0</v>
      </c>
    </row>
    <row r="31" spans="1:4">
      <c r="A31" s="9" t="s">
        <v>725</v>
      </c>
      <c r="B31" s="58" t="s">
        <v>32</v>
      </c>
      <c r="C31" s="65">
        <v>0</v>
      </c>
      <c r="D31" s="66">
        <v>0</v>
      </c>
    </row>
    <row r="32" spans="1:4">
      <c r="A32" s="9" t="s">
        <v>726</v>
      </c>
      <c r="B32" s="57" t="s">
        <v>33</v>
      </c>
      <c r="C32" s="65">
        <v>0</v>
      </c>
      <c r="D32" s="66">
        <v>0</v>
      </c>
    </row>
    <row r="33" spans="1:4">
      <c r="A33" s="9" t="s">
        <v>727</v>
      </c>
      <c r="B33" s="57" t="s">
        <v>34</v>
      </c>
      <c r="C33" s="65">
        <v>0</v>
      </c>
      <c r="D33" s="66">
        <v>0</v>
      </c>
    </row>
    <row r="34" spans="1:4">
      <c r="A34" s="9" t="s">
        <v>728</v>
      </c>
      <c r="B34" s="57" t="s">
        <v>35</v>
      </c>
      <c r="C34" s="65">
        <v>0</v>
      </c>
      <c r="D34" s="66">
        <v>0</v>
      </c>
    </row>
    <row r="35" spans="1:4">
      <c r="A35" s="9" t="s">
        <v>729</v>
      </c>
      <c r="B35" s="57" t="s">
        <v>36</v>
      </c>
      <c r="C35" s="65">
        <v>0</v>
      </c>
      <c r="D35" s="66">
        <v>0</v>
      </c>
    </row>
    <row r="36" spans="1:4">
      <c r="A36" s="9" t="s">
        <v>730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731</v>
      </c>
      <c r="B38" s="60" t="s">
        <v>39</v>
      </c>
      <c r="C38" s="65">
        <v>0</v>
      </c>
      <c r="D38" s="66">
        <v>0</v>
      </c>
    </row>
    <row r="39" spans="1:4">
      <c r="A39" s="9" t="s">
        <v>732</v>
      </c>
      <c r="B39" s="60" t="s">
        <v>40</v>
      </c>
      <c r="C39" s="65">
        <v>0</v>
      </c>
      <c r="D39" s="66">
        <v>0</v>
      </c>
    </row>
    <row r="40" spans="1:4">
      <c r="A40" s="9" t="s">
        <v>733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93148.507984113676</v>
      </c>
      <c r="D41" s="66">
        <v>1</v>
      </c>
    </row>
    <row r="42" spans="1:4">
      <c r="A42" s="9" t="s">
        <v>734</v>
      </c>
      <c r="B42" s="61" t="s">
        <v>43</v>
      </c>
      <c r="C42" s="65">
        <v>0</v>
      </c>
      <c r="D42" s="66">
        <v>0</v>
      </c>
    </row>
    <row r="43" spans="1:4">
      <c r="B43" s="10" t="s">
        <v>194</v>
      </c>
    </row>
    <row r="44" spans="1:4">
      <c r="C44" s="89" t="s">
        <v>44</v>
      </c>
      <c r="D44" s="88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3.8828</v>
      </c>
    </row>
    <row r="47" spans="1:4">
      <c r="C47" t="s">
        <v>122</v>
      </c>
      <c r="D47">
        <v>3.5823800000000001</v>
      </c>
    </row>
    <row r="48" spans="1:4">
      <c r="C48" t="s">
        <v>105</v>
      </c>
      <c r="D48">
        <v>3.4660000000000002</v>
      </c>
    </row>
    <row r="49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60" ht="26.25" customHeight="1">
      <c r="A6" s="107" t="s">
        <v>97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195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602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199</v>
      </c>
      <c r="B13" t="s">
        <v>199</v>
      </c>
      <c r="C13" s="14"/>
      <c r="D13" t="s">
        <v>199</v>
      </c>
      <c r="E13" t="s">
        <v>199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603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199</v>
      </c>
      <c r="B15" t="s">
        <v>199</v>
      </c>
      <c r="C15" s="14"/>
      <c r="D15" t="s">
        <v>199</v>
      </c>
      <c r="E15" t="s">
        <v>199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604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199</v>
      </c>
      <c r="B17" t="s">
        <v>199</v>
      </c>
      <c r="C17" s="14"/>
      <c r="D17" t="s">
        <v>199</v>
      </c>
      <c r="E17" t="s">
        <v>199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398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199</v>
      </c>
      <c r="B19" t="s">
        <v>199</v>
      </c>
      <c r="C19" s="14"/>
      <c r="D19" t="s">
        <v>199</v>
      </c>
      <c r="E19" t="s">
        <v>199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214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602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199</v>
      </c>
      <c r="B22" t="s">
        <v>199</v>
      </c>
      <c r="C22" s="14"/>
      <c r="D22" t="s">
        <v>199</v>
      </c>
      <c r="E22" t="s">
        <v>199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605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199</v>
      </c>
      <c r="B24" t="s">
        <v>199</v>
      </c>
      <c r="C24" s="14"/>
      <c r="D24" t="s">
        <v>199</v>
      </c>
      <c r="E24" t="s">
        <v>199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604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199</v>
      </c>
      <c r="B26" t="s">
        <v>199</v>
      </c>
      <c r="C26" s="14"/>
      <c r="D26" t="s">
        <v>199</v>
      </c>
      <c r="E26" t="s">
        <v>199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606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199</v>
      </c>
      <c r="B28" t="s">
        <v>199</v>
      </c>
      <c r="C28" s="14"/>
      <c r="D28" t="s">
        <v>199</v>
      </c>
      <c r="E28" t="s">
        <v>199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398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199</v>
      </c>
      <c r="B30" t="s">
        <v>199</v>
      </c>
      <c r="C30" s="14"/>
      <c r="D30" t="s">
        <v>199</v>
      </c>
      <c r="E30" t="s">
        <v>199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93" t="s">
        <v>216</v>
      </c>
      <c r="B31" s="14"/>
      <c r="C31" s="14"/>
      <c r="D31" s="14"/>
    </row>
    <row r="32" spans="1:11">
      <c r="A32" s="93" t="s">
        <v>249</v>
      </c>
      <c r="B32" s="14"/>
      <c r="C32" s="14"/>
      <c r="D32" s="14"/>
    </row>
    <row r="33" spans="1:4">
      <c r="A33" s="93" t="s">
        <v>250</v>
      </c>
      <c r="B33" s="14"/>
      <c r="C33" s="14"/>
      <c r="D33" s="14"/>
    </row>
    <row r="34" spans="1:4">
      <c r="A34" s="93" t="s">
        <v>251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1"/>
  <sheetViews>
    <sheetView rightToLeft="1" workbookViewId="0">
      <selection activeCell="A27" sqref="A27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1406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9"/>
      <c r="BB5" s="14" t="s">
        <v>99</v>
      </c>
      <c r="BD5" s="14" t="s">
        <v>100</v>
      </c>
      <c r="BF5" s="16" t="s">
        <v>101</v>
      </c>
    </row>
    <row r="6" spans="1:58" ht="26.25" customHeight="1">
      <c r="A6" s="107" t="s">
        <v>102</v>
      </c>
      <c r="B6" s="108"/>
      <c r="C6" s="108"/>
      <c r="D6" s="108"/>
      <c r="E6" s="108"/>
      <c r="F6" s="108"/>
      <c r="G6" s="108"/>
      <c r="H6" s="108"/>
      <c r="I6" s="108"/>
      <c r="J6" s="109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1572955.66</v>
      </c>
      <c r="G10" s="22"/>
      <c r="H10" s="63">
        <v>5535.59218349811</v>
      </c>
      <c r="I10" s="64">
        <v>1</v>
      </c>
      <c r="J10" s="64">
        <v>5.9799999999999999E-2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195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199</v>
      </c>
      <c r="B12" t="s">
        <v>199</v>
      </c>
      <c r="C12" s="16"/>
      <c r="D12" t="s">
        <v>199</v>
      </c>
      <c r="E12" t="s">
        <v>199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214</v>
      </c>
      <c r="B13" s="16"/>
      <c r="C13" s="16"/>
      <c r="D13" s="16"/>
      <c r="E13" s="16"/>
      <c r="F13" s="69">
        <v>1572955.66</v>
      </c>
      <c r="G13" s="16"/>
      <c r="H13" s="69">
        <v>5535.59218349811</v>
      </c>
      <c r="I13" s="68">
        <v>1</v>
      </c>
      <c r="J13" s="68">
        <v>5.9799999999999999E-2</v>
      </c>
      <c r="BD13" s="14" t="s">
        <v>125</v>
      </c>
    </row>
    <row r="14" spans="1:58">
      <c r="A14" t="s">
        <v>607</v>
      </c>
      <c r="B14" t="s">
        <v>608</v>
      </c>
      <c r="C14" t="s">
        <v>122</v>
      </c>
      <c r="D14" t="s">
        <v>550</v>
      </c>
      <c r="E14" t="s">
        <v>109</v>
      </c>
      <c r="F14" s="65">
        <v>18</v>
      </c>
      <c r="G14" s="65">
        <v>1.23255</v>
      </c>
      <c r="H14" s="65">
        <v>8.614341252E-4</v>
      </c>
      <c r="I14" s="66">
        <v>0</v>
      </c>
      <c r="J14" s="66">
        <v>0</v>
      </c>
      <c r="BD14" s="14" t="s">
        <v>126</v>
      </c>
    </row>
    <row r="15" spans="1:58">
      <c r="A15" t="s">
        <v>609</v>
      </c>
      <c r="B15" t="s">
        <v>610</v>
      </c>
      <c r="C15" t="s">
        <v>122</v>
      </c>
      <c r="D15" t="s">
        <v>550</v>
      </c>
      <c r="E15" t="s">
        <v>105</v>
      </c>
      <c r="F15" s="65">
        <v>12</v>
      </c>
      <c r="G15" s="65">
        <v>2.5689000000000002</v>
      </c>
      <c r="H15" s="65">
        <v>1.0684568880000001E-3</v>
      </c>
      <c r="I15" s="66">
        <v>0</v>
      </c>
      <c r="J15" s="66">
        <v>0</v>
      </c>
      <c r="BD15" s="14" t="s">
        <v>127</v>
      </c>
    </row>
    <row r="16" spans="1:58">
      <c r="A16" t="s">
        <v>611</v>
      </c>
      <c r="B16" t="s">
        <v>612</v>
      </c>
      <c r="C16" t="s">
        <v>567</v>
      </c>
      <c r="D16" t="s">
        <v>550</v>
      </c>
      <c r="E16" t="s">
        <v>109</v>
      </c>
      <c r="F16" s="65">
        <v>-7137</v>
      </c>
      <c r="G16" s="65">
        <v>100</v>
      </c>
      <c r="H16" s="65">
        <v>-27.711543599999999</v>
      </c>
      <c r="I16" s="66">
        <v>-5.0000000000000001E-3</v>
      </c>
      <c r="J16" s="66">
        <v>-2.9999999999999997E-4</v>
      </c>
      <c r="BD16" s="14" t="s">
        <v>128</v>
      </c>
    </row>
    <row r="17" spans="1:56">
      <c r="A17" t="s">
        <v>613</v>
      </c>
      <c r="B17" t="s">
        <v>614</v>
      </c>
      <c r="C17" t="s">
        <v>122</v>
      </c>
      <c r="D17" t="s">
        <v>550</v>
      </c>
      <c r="E17" t="s">
        <v>105</v>
      </c>
      <c r="F17" s="65">
        <v>-33518.17</v>
      </c>
      <c r="G17" s="65">
        <v>100</v>
      </c>
      <c r="H17" s="65">
        <v>-116.17397722</v>
      </c>
      <c r="I17" s="66">
        <v>-2.1000000000000001E-2</v>
      </c>
      <c r="J17" s="66">
        <v>-1.2999999999999999E-3</v>
      </c>
      <c r="BD17" s="14" t="s">
        <v>129</v>
      </c>
    </row>
    <row r="18" spans="1:56">
      <c r="A18" t="s">
        <v>615</v>
      </c>
      <c r="B18" t="s">
        <v>616</v>
      </c>
      <c r="C18" t="s">
        <v>122</v>
      </c>
      <c r="D18" t="s">
        <v>550</v>
      </c>
      <c r="E18" t="s">
        <v>105</v>
      </c>
      <c r="F18" s="65">
        <v>12</v>
      </c>
      <c r="G18" s="65">
        <v>1.0147250000000001</v>
      </c>
      <c r="H18" s="65">
        <v>4.2204442199999999E-4</v>
      </c>
      <c r="I18" s="66">
        <v>0</v>
      </c>
      <c r="J18" s="66">
        <v>0</v>
      </c>
      <c r="BD18" s="14" t="s">
        <v>130</v>
      </c>
    </row>
    <row r="19" spans="1:56">
      <c r="A19" t="s">
        <v>617</v>
      </c>
      <c r="B19" t="s">
        <v>618</v>
      </c>
      <c r="C19" t="s">
        <v>567</v>
      </c>
      <c r="D19" t="s">
        <v>550</v>
      </c>
      <c r="E19" t="s">
        <v>109</v>
      </c>
      <c r="F19" s="65">
        <v>208736.4</v>
      </c>
      <c r="G19" s="65">
        <v>100</v>
      </c>
      <c r="H19" s="65">
        <v>810.48169392</v>
      </c>
      <c r="I19" s="66">
        <v>0.1464</v>
      </c>
      <c r="J19" s="66">
        <v>8.8000000000000005E-3</v>
      </c>
      <c r="BD19" s="14" t="s">
        <v>131</v>
      </c>
    </row>
    <row r="20" spans="1:56">
      <c r="A20" t="s">
        <v>619</v>
      </c>
      <c r="B20" t="s">
        <v>620</v>
      </c>
      <c r="C20" t="s">
        <v>122</v>
      </c>
      <c r="D20" t="s">
        <v>550</v>
      </c>
      <c r="E20" t="s">
        <v>105</v>
      </c>
      <c r="F20" s="65">
        <v>39</v>
      </c>
      <c r="G20" s="65">
        <v>0.30902499999999999</v>
      </c>
      <c r="H20" s="65">
        <v>4.177214535E-4</v>
      </c>
      <c r="I20" s="66">
        <v>0</v>
      </c>
      <c r="J20" s="66">
        <v>0</v>
      </c>
      <c r="BD20" s="14" t="s">
        <v>122</v>
      </c>
    </row>
    <row r="21" spans="1:56">
      <c r="A21" t="s">
        <v>621</v>
      </c>
      <c r="B21" t="s">
        <v>622</v>
      </c>
      <c r="C21" t="s">
        <v>122</v>
      </c>
      <c r="D21" t="s">
        <v>550</v>
      </c>
      <c r="E21" t="s">
        <v>109</v>
      </c>
      <c r="F21" s="65">
        <v>6</v>
      </c>
      <c r="G21" s="65">
        <v>3.5889999999999998E-2</v>
      </c>
      <c r="H21" s="65">
        <v>8.3612215200000007E-6</v>
      </c>
      <c r="I21" s="66">
        <v>0</v>
      </c>
      <c r="J21" s="66">
        <v>0</v>
      </c>
    </row>
    <row r="22" spans="1:56">
      <c r="A22" t="s">
        <v>623</v>
      </c>
      <c r="B22" t="s">
        <v>624</v>
      </c>
      <c r="C22" t="s">
        <v>122</v>
      </c>
      <c r="D22" t="s">
        <v>550</v>
      </c>
      <c r="E22" t="s">
        <v>105</v>
      </c>
      <c r="F22" s="65">
        <v>1404787.43</v>
      </c>
      <c r="G22" s="65">
        <v>100</v>
      </c>
      <c r="H22" s="65">
        <v>4868.9932323800003</v>
      </c>
      <c r="I22" s="66">
        <v>0.87960000000000005</v>
      </c>
      <c r="J22" s="66">
        <v>5.2600000000000001E-2</v>
      </c>
    </row>
    <row r="23" spans="1:56">
      <c r="A23" s="93" t="s">
        <v>216</v>
      </c>
      <c r="B23" s="16"/>
      <c r="C23" s="16"/>
      <c r="D23" s="16"/>
      <c r="E23" s="16"/>
      <c r="F23" s="16"/>
      <c r="G23" s="16"/>
    </row>
    <row r="24" spans="1:56">
      <c r="A24" s="93" t="s">
        <v>249</v>
      </c>
      <c r="B24" s="16"/>
      <c r="C24" s="16"/>
      <c r="D24" s="16"/>
      <c r="E24" s="16"/>
      <c r="F24" s="16"/>
      <c r="G24" s="16"/>
    </row>
    <row r="25" spans="1:56">
      <c r="A25" s="93" t="s">
        <v>250</v>
      </c>
      <c r="B25" s="16"/>
      <c r="C25" s="16"/>
      <c r="D25" s="16"/>
      <c r="E25" s="16"/>
      <c r="F25" s="16"/>
      <c r="G25" s="16"/>
    </row>
    <row r="26" spans="1:56">
      <c r="A26" s="93" t="s">
        <v>251</v>
      </c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  <row r="571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</row>
    <row r="5" spans="1:80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80" ht="26.25" customHeight="1">
      <c r="A6" s="107" t="s">
        <v>132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195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625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199</v>
      </c>
      <c r="B13" t="s">
        <v>199</v>
      </c>
      <c r="D13" t="s">
        <v>199</v>
      </c>
      <c r="G13" s="65">
        <v>0</v>
      </c>
      <c r="H13" t="s">
        <v>199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626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199</v>
      </c>
      <c r="B15" t="s">
        <v>199</v>
      </c>
      <c r="D15" t="s">
        <v>199</v>
      </c>
      <c r="G15" s="65">
        <v>0</v>
      </c>
      <c r="H15" t="s">
        <v>199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627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628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199</v>
      </c>
      <c r="B18" t="s">
        <v>199</v>
      </c>
      <c r="D18" t="s">
        <v>199</v>
      </c>
      <c r="G18" s="65">
        <v>0</v>
      </c>
      <c r="H18" t="s">
        <v>199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629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199</v>
      </c>
      <c r="B20" t="s">
        <v>199</v>
      </c>
      <c r="D20" t="s">
        <v>199</v>
      </c>
      <c r="G20" s="65">
        <v>0</v>
      </c>
      <c r="H20" t="s">
        <v>199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630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199</v>
      </c>
      <c r="B22" t="s">
        <v>199</v>
      </c>
      <c r="D22" t="s">
        <v>199</v>
      </c>
      <c r="G22" s="65">
        <v>0</v>
      </c>
      <c r="H22" t="s">
        <v>199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631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199</v>
      </c>
      <c r="B24" t="s">
        <v>199</v>
      </c>
      <c r="D24" t="s">
        <v>199</v>
      </c>
      <c r="G24" s="65">
        <v>0</v>
      </c>
      <c r="H24" t="s">
        <v>199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214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625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199</v>
      </c>
      <c r="B27" t="s">
        <v>199</v>
      </c>
      <c r="D27" t="s">
        <v>199</v>
      </c>
      <c r="G27" s="65">
        <v>0</v>
      </c>
      <c r="H27" t="s">
        <v>199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626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199</v>
      </c>
      <c r="B29" t="s">
        <v>199</v>
      </c>
      <c r="D29" t="s">
        <v>199</v>
      </c>
      <c r="G29" s="65">
        <v>0</v>
      </c>
      <c r="H29" t="s">
        <v>199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627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628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199</v>
      </c>
      <c r="B32" t="s">
        <v>199</v>
      </c>
      <c r="D32" t="s">
        <v>199</v>
      </c>
      <c r="G32" s="65">
        <v>0</v>
      </c>
      <c r="H32" t="s">
        <v>199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629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199</v>
      </c>
      <c r="B34" t="s">
        <v>199</v>
      </c>
      <c r="D34" t="s">
        <v>199</v>
      </c>
      <c r="G34" s="65">
        <v>0</v>
      </c>
      <c r="H34" t="s">
        <v>199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630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199</v>
      </c>
      <c r="B36" t="s">
        <v>199</v>
      </c>
      <c r="D36" t="s">
        <v>199</v>
      </c>
      <c r="G36" s="65">
        <v>0</v>
      </c>
      <c r="H36" t="s">
        <v>199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631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199</v>
      </c>
      <c r="B38" t="s">
        <v>199</v>
      </c>
      <c r="D38" t="s">
        <v>199</v>
      </c>
      <c r="G38" s="65">
        <v>0</v>
      </c>
      <c r="H38" t="s">
        <v>199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3" t="s">
        <v>216</v>
      </c>
    </row>
    <row r="40" spans="1:16">
      <c r="A40" s="93" t="s">
        <v>249</v>
      </c>
    </row>
    <row r="41" spans="1:16">
      <c r="A41" s="93" t="s">
        <v>250</v>
      </c>
    </row>
    <row r="42" spans="1:16">
      <c r="A42" s="93" t="s">
        <v>251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71" ht="26.25" customHeight="1">
      <c r="A6" s="107" t="s">
        <v>68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195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632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199</v>
      </c>
      <c r="B13" t="s">
        <v>199</v>
      </c>
      <c r="C13" t="s">
        <v>199</v>
      </c>
      <c r="F13" s="65">
        <v>0</v>
      </c>
      <c r="G13" t="s">
        <v>199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633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199</v>
      </c>
      <c r="B15" t="s">
        <v>199</v>
      </c>
      <c r="C15" t="s">
        <v>199</v>
      </c>
      <c r="F15" s="65">
        <v>0</v>
      </c>
      <c r="G15" t="s">
        <v>199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634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199</v>
      </c>
      <c r="B17" t="s">
        <v>199</v>
      </c>
      <c r="C17" t="s">
        <v>199</v>
      </c>
      <c r="F17" s="65">
        <v>0</v>
      </c>
      <c r="G17" t="s">
        <v>199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635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199</v>
      </c>
      <c r="B19" t="s">
        <v>199</v>
      </c>
      <c r="C19" t="s">
        <v>199</v>
      </c>
      <c r="F19" s="65">
        <v>0</v>
      </c>
      <c r="G19" t="s">
        <v>199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398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199</v>
      </c>
      <c r="B21" t="s">
        <v>199</v>
      </c>
      <c r="C21" t="s">
        <v>199</v>
      </c>
      <c r="F21" s="65">
        <v>0</v>
      </c>
      <c r="G21" t="s">
        <v>199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214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243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199</v>
      </c>
      <c r="B24" t="s">
        <v>199</v>
      </c>
      <c r="C24" t="s">
        <v>199</v>
      </c>
      <c r="F24" s="65">
        <v>0</v>
      </c>
      <c r="G24" t="s">
        <v>199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636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199</v>
      </c>
      <c r="B26" t="s">
        <v>199</v>
      </c>
      <c r="C26" t="s">
        <v>199</v>
      </c>
      <c r="F26" s="65">
        <v>0</v>
      </c>
      <c r="G26" t="s">
        <v>199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93" t="s">
        <v>249</v>
      </c>
    </row>
    <row r="28" spans="1:15">
      <c r="A28" s="93" t="s">
        <v>250</v>
      </c>
    </row>
    <row r="29" spans="1:15">
      <c r="A29" s="93" t="s">
        <v>251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64" ht="26.25" customHeight="1">
      <c r="A6" s="107" t="s">
        <v>81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11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195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637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199</v>
      </c>
      <c r="B13" t="s">
        <v>199</v>
      </c>
      <c r="C13" s="14"/>
      <c r="D13" s="14"/>
      <c r="E13" t="s">
        <v>199</v>
      </c>
      <c r="F13" t="s">
        <v>199</v>
      </c>
      <c r="I13" s="65">
        <v>0</v>
      </c>
      <c r="J13" t="s">
        <v>199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638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199</v>
      </c>
      <c r="B15" t="s">
        <v>199</v>
      </c>
      <c r="C15" s="14"/>
      <c r="D15" s="14"/>
      <c r="E15" t="s">
        <v>199</v>
      </c>
      <c r="F15" t="s">
        <v>199</v>
      </c>
      <c r="I15" s="65">
        <v>0</v>
      </c>
      <c r="J15" t="s">
        <v>199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254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199</v>
      </c>
      <c r="B17" t="s">
        <v>199</v>
      </c>
      <c r="C17" s="14"/>
      <c r="D17" s="14"/>
      <c r="E17" t="s">
        <v>199</v>
      </c>
      <c r="F17" t="s">
        <v>199</v>
      </c>
      <c r="I17" s="65">
        <v>0</v>
      </c>
      <c r="J17" t="s">
        <v>199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398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199</v>
      </c>
      <c r="B19" t="s">
        <v>199</v>
      </c>
      <c r="C19" s="14"/>
      <c r="D19" s="14"/>
      <c r="E19" t="s">
        <v>199</v>
      </c>
      <c r="F19" t="s">
        <v>199</v>
      </c>
      <c r="I19" s="65">
        <v>0</v>
      </c>
      <c r="J19" t="s">
        <v>199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214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639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199</v>
      </c>
      <c r="B22" t="s">
        <v>199</v>
      </c>
      <c r="C22" s="14"/>
      <c r="D22" s="14"/>
      <c r="E22" t="s">
        <v>199</v>
      </c>
      <c r="F22" t="s">
        <v>199</v>
      </c>
      <c r="I22" s="65">
        <v>0</v>
      </c>
      <c r="J22" t="s">
        <v>199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640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199</v>
      </c>
      <c r="B24" t="s">
        <v>199</v>
      </c>
      <c r="C24" s="14"/>
      <c r="D24" s="14"/>
      <c r="E24" t="s">
        <v>199</v>
      </c>
      <c r="F24" t="s">
        <v>199</v>
      </c>
      <c r="I24" s="65">
        <v>0</v>
      </c>
      <c r="J24" t="s">
        <v>199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3" t="s">
        <v>216</v>
      </c>
      <c r="C25" s="14"/>
      <c r="D25" s="14"/>
      <c r="E25" s="14"/>
    </row>
    <row r="26" spans="1:18">
      <c r="A26" s="93" t="s">
        <v>249</v>
      </c>
      <c r="C26" s="14"/>
      <c r="D26" s="14"/>
      <c r="E26" s="14"/>
    </row>
    <row r="27" spans="1:18">
      <c r="A27" s="93" t="s">
        <v>250</v>
      </c>
      <c r="C27" s="14"/>
      <c r="D27" s="14"/>
      <c r="E27" s="14"/>
    </row>
    <row r="28" spans="1:18">
      <c r="A28" s="93" t="s">
        <v>251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80" ht="26.25" customHeight="1">
      <c r="A6" s="107" t="s">
        <v>88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11" t="s">
        <v>54</v>
      </c>
      <c r="M7" s="11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195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637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199</v>
      </c>
      <c r="B13" t="s">
        <v>199</v>
      </c>
      <c r="C13" s="14"/>
      <c r="D13" s="14"/>
      <c r="E13" t="s">
        <v>199</v>
      </c>
      <c r="F13" t="s">
        <v>199</v>
      </c>
      <c r="I13" s="65">
        <v>0</v>
      </c>
      <c r="J13" t="s">
        <v>199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638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199</v>
      </c>
      <c r="B15" t="s">
        <v>199</v>
      </c>
      <c r="C15" s="14"/>
      <c r="D15" s="14"/>
      <c r="E15" t="s">
        <v>199</v>
      </c>
      <c r="F15" t="s">
        <v>199</v>
      </c>
      <c r="I15" s="65">
        <v>0</v>
      </c>
      <c r="J15" t="s">
        <v>199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254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199</v>
      </c>
      <c r="B17" t="s">
        <v>199</v>
      </c>
      <c r="C17" s="14"/>
      <c r="D17" s="14"/>
      <c r="E17" t="s">
        <v>199</v>
      </c>
      <c r="F17" t="s">
        <v>199</v>
      </c>
      <c r="I17" s="65">
        <v>0</v>
      </c>
      <c r="J17" t="s">
        <v>199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398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199</v>
      </c>
      <c r="B19" t="s">
        <v>199</v>
      </c>
      <c r="C19" s="14"/>
      <c r="D19" s="14"/>
      <c r="E19" t="s">
        <v>199</v>
      </c>
      <c r="F19" t="s">
        <v>199</v>
      </c>
      <c r="I19" s="65">
        <v>0</v>
      </c>
      <c r="J19" t="s">
        <v>199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214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255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199</v>
      </c>
      <c r="B22" t="s">
        <v>199</v>
      </c>
      <c r="C22" s="14"/>
      <c r="D22" s="14"/>
      <c r="E22" t="s">
        <v>199</v>
      </c>
      <c r="F22" t="s">
        <v>199</v>
      </c>
      <c r="I22" s="65">
        <v>0</v>
      </c>
      <c r="J22" t="s">
        <v>199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256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199</v>
      </c>
      <c r="B24" t="s">
        <v>199</v>
      </c>
      <c r="C24" s="14"/>
      <c r="D24" s="14"/>
      <c r="E24" t="s">
        <v>199</v>
      </c>
      <c r="F24" t="s">
        <v>199</v>
      </c>
      <c r="I24" s="65">
        <v>0</v>
      </c>
      <c r="J24" t="s">
        <v>199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3" t="s">
        <v>216</v>
      </c>
      <c r="B25" s="14"/>
      <c r="C25" s="14"/>
      <c r="D25" s="14"/>
    </row>
    <row r="26" spans="1:18">
      <c r="A26" s="93" t="s">
        <v>249</v>
      </c>
      <c r="B26" s="14"/>
      <c r="C26" s="14"/>
      <c r="D26" s="14"/>
    </row>
    <row r="27" spans="1:18">
      <c r="A27" s="93" t="s">
        <v>250</v>
      </c>
      <c r="B27" s="14"/>
      <c r="C27" s="14"/>
      <c r="D27" s="14"/>
    </row>
    <row r="28" spans="1:18">
      <c r="A28" s="93" t="s">
        <v>251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97" ht="26.25" customHeight="1">
      <c r="A6" s="107" t="s">
        <v>90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195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199</v>
      </c>
      <c r="B12" t="s">
        <v>199</v>
      </c>
      <c r="C12" s="14"/>
      <c r="D12" s="14"/>
      <c r="E12" t="s">
        <v>199</v>
      </c>
      <c r="F12" t="s">
        <v>199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214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255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199</v>
      </c>
      <c r="B15" t="s">
        <v>199</v>
      </c>
      <c r="C15" s="14"/>
      <c r="D15" s="14"/>
      <c r="E15" t="s">
        <v>199</v>
      </c>
      <c r="F15" t="s">
        <v>199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256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199</v>
      </c>
      <c r="B17" t="s">
        <v>199</v>
      </c>
      <c r="C17" s="14"/>
      <c r="D17" s="14"/>
      <c r="E17" t="s">
        <v>199</v>
      </c>
      <c r="F17" t="s">
        <v>199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93" t="s">
        <v>216</v>
      </c>
      <c r="B18" s="14"/>
      <c r="C18" s="14"/>
      <c r="D18" s="14"/>
    </row>
    <row r="19" spans="1:12">
      <c r="A19" s="93" t="s">
        <v>249</v>
      </c>
      <c r="B19" s="14"/>
      <c r="C19" s="14"/>
      <c r="D19" s="14"/>
    </row>
    <row r="20" spans="1:12">
      <c r="A20" s="93" t="s">
        <v>250</v>
      </c>
      <c r="B20" s="14"/>
      <c r="C20" s="14"/>
      <c r="D20" s="14"/>
    </row>
    <row r="21" spans="1:12">
      <c r="A21" s="93" t="s">
        <v>251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9"/>
    </row>
    <row r="6" spans="1:54" ht="26.25" customHeight="1">
      <c r="A6" s="107" t="s">
        <v>138</v>
      </c>
      <c r="B6" s="108"/>
      <c r="C6" s="108"/>
      <c r="D6" s="108"/>
      <c r="E6" s="108"/>
      <c r="F6" s="108"/>
      <c r="G6" s="108"/>
      <c r="H6" s="108"/>
      <c r="I6" s="108"/>
      <c r="J6" s="109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195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641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199</v>
      </c>
      <c r="B13" t="s">
        <v>199</v>
      </c>
      <c r="C13" t="s">
        <v>199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642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199</v>
      </c>
      <c r="B15" t="s">
        <v>199</v>
      </c>
      <c r="C15" t="s">
        <v>199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643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199</v>
      </c>
      <c r="B17" t="s">
        <v>199</v>
      </c>
      <c r="C17" t="s">
        <v>199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644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199</v>
      </c>
      <c r="B19" t="s">
        <v>199</v>
      </c>
      <c r="C19" t="s">
        <v>199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214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645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199</v>
      </c>
      <c r="B22" t="s">
        <v>199</v>
      </c>
      <c r="C22" t="s">
        <v>199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646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199</v>
      </c>
      <c r="B24" t="s">
        <v>199</v>
      </c>
      <c r="C24" t="s">
        <v>199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647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199</v>
      </c>
      <c r="B26" t="s">
        <v>199</v>
      </c>
      <c r="C26" t="s">
        <v>199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648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199</v>
      </c>
      <c r="B28" t="s">
        <v>199</v>
      </c>
      <c r="C28" t="s">
        <v>199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93" t="s">
        <v>216</v>
      </c>
      <c r="B29" s="14"/>
    </row>
    <row r="30" spans="1:10">
      <c r="A30" s="93" t="s">
        <v>249</v>
      </c>
      <c r="B30" s="14"/>
    </row>
    <row r="31" spans="1:10">
      <c r="A31" s="93" t="s">
        <v>250</v>
      </c>
      <c r="B31" s="14"/>
    </row>
    <row r="32" spans="1:10">
      <c r="A32" s="93" t="s">
        <v>251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4" width="9.14062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58" ht="26.25" customHeight="1">
      <c r="A6" s="107" t="s">
        <v>140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2615382</v>
      </c>
      <c r="G10" s="7"/>
      <c r="H10" s="63">
        <v>558.48533632199997</v>
      </c>
      <c r="I10" s="7"/>
      <c r="J10" s="64">
        <v>1</v>
      </c>
      <c r="K10" s="64">
        <v>6.0000000000000001E-3</v>
      </c>
      <c r="L10" s="14"/>
      <c r="M10" s="14"/>
      <c r="N10" s="14"/>
      <c r="O10" s="14"/>
      <c r="BF10" s="14"/>
    </row>
    <row r="11" spans="1:58">
      <c r="A11" s="67" t="s">
        <v>649</v>
      </c>
      <c r="B11" s="14"/>
      <c r="C11" s="14"/>
      <c r="F11" s="69">
        <f>2615382-F18</f>
        <v>2576382</v>
      </c>
      <c r="H11" s="69">
        <f>558.485336322-H18</f>
        <v>313.46894392199999</v>
      </c>
      <c r="J11" s="68">
        <v>1</v>
      </c>
      <c r="K11" s="68">
        <v>6.0000000000000001E-3</v>
      </c>
    </row>
    <row r="12" spans="1:58">
      <c r="A12" t="s">
        <v>650</v>
      </c>
      <c r="B12" t="s">
        <v>651</v>
      </c>
      <c r="C12" t="s">
        <v>493</v>
      </c>
      <c r="D12" t="s">
        <v>101</v>
      </c>
      <c r="E12" t="s">
        <v>389</v>
      </c>
      <c r="F12" s="65">
        <v>140000</v>
      </c>
      <c r="G12" s="65">
        <v>191.4443</v>
      </c>
      <c r="H12" s="65">
        <v>268.02202</v>
      </c>
      <c r="I12" s="66">
        <v>3.1818181818181822E-2</v>
      </c>
      <c r="J12" s="66">
        <v>0.47989999999999999</v>
      </c>
      <c r="K12" s="66">
        <v>2.8999999999999998E-3</v>
      </c>
      <c r="M12" s="81"/>
      <c r="N12" s="82"/>
    </row>
    <row r="13" spans="1:58">
      <c r="A13" t="s">
        <v>652</v>
      </c>
      <c r="B13" t="s">
        <v>653</v>
      </c>
      <c r="C13" t="s">
        <v>436</v>
      </c>
      <c r="D13" t="s">
        <v>101</v>
      </c>
      <c r="E13" t="s">
        <v>386</v>
      </c>
      <c r="F13" s="65">
        <v>80000</v>
      </c>
      <c r="G13" s="65">
        <v>10.8851</v>
      </c>
      <c r="H13" s="65">
        <v>8.7080800000000007</v>
      </c>
      <c r="I13" s="66">
        <v>1.6E-2</v>
      </c>
      <c r="J13" s="66">
        <v>1.5599999999999999E-2</v>
      </c>
      <c r="K13" s="66">
        <v>1E-4</v>
      </c>
      <c r="M13" s="81"/>
      <c r="N13" s="82"/>
    </row>
    <row r="14" spans="1:58">
      <c r="A14" t="s">
        <v>654</v>
      </c>
      <c r="B14" t="s">
        <v>655</v>
      </c>
      <c r="C14" t="s">
        <v>436</v>
      </c>
      <c r="D14" t="s">
        <v>101</v>
      </c>
      <c r="E14" t="s">
        <v>656</v>
      </c>
      <c r="F14" s="65">
        <v>725000</v>
      </c>
      <c r="G14" s="65">
        <v>1.3032999999999999</v>
      </c>
      <c r="H14" s="65">
        <v>9.4489249999999991</v>
      </c>
      <c r="I14" s="66">
        <v>2.0842276422764223E-2</v>
      </c>
      <c r="J14" s="66">
        <v>1.6899999999999998E-2</v>
      </c>
      <c r="K14" s="66">
        <v>1E-4</v>
      </c>
      <c r="M14" s="81"/>
      <c r="N14" s="82"/>
    </row>
    <row r="15" spans="1:58">
      <c r="A15" t="s">
        <v>657</v>
      </c>
      <c r="B15" t="s">
        <v>658</v>
      </c>
      <c r="C15" t="s">
        <v>436</v>
      </c>
      <c r="D15" t="s">
        <v>101</v>
      </c>
      <c r="E15" t="s">
        <v>656</v>
      </c>
      <c r="F15" s="65">
        <v>1450000</v>
      </c>
      <c r="G15" s="65">
        <v>1.2986</v>
      </c>
      <c r="H15" s="65">
        <v>18.829699999999999</v>
      </c>
      <c r="I15" s="66">
        <v>4.1684552845528453E-2</v>
      </c>
      <c r="J15" s="66">
        <v>3.3700000000000001E-2</v>
      </c>
      <c r="K15" s="66">
        <v>2.0000000000000001E-4</v>
      </c>
      <c r="M15" s="81"/>
      <c r="N15" s="82"/>
    </row>
    <row r="16" spans="1:58">
      <c r="A16" t="s">
        <v>659</v>
      </c>
      <c r="B16" t="s">
        <v>660</v>
      </c>
      <c r="C16" t="s">
        <v>355</v>
      </c>
      <c r="D16" t="s">
        <v>101</v>
      </c>
      <c r="E16" t="s">
        <v>661</v>
      </c>
      <c r="F16" s="65">
        <v>43937</v>
      </c>
      <c r="G16" s="65">
        <v>17.993099999999998</v>
      </c>
      <c r="H16" s="65">
        <v>7.9056283470000004</v>
      </c>
      <c r="I16" s="66">
        <v>6.3050155979648678E-2</v>
      </c>
      <c r="J16" s="66">
        <v>1.4200000000000001E-2</v>
      </c>
      <c r="K16" s="66">
        <v>1E-4</v>
      </c>
      <c r="M16" s="81"/>
      <c r="N16" s="82"/>
    </row>
    <row r="17" spans="1:14">
      <c r="A17" t="s">
        <v>662</v>
      </c>
      <c r="B17" t="s">
        <v>663</v>
      </c>
      <c r="C17" t="s">
        <v>131</v>
      </c>
      <c r="D17" t="s">
        <v>101</v>
      </c>
      <c r="E17" t="s">
        <v>342</v>
      </c>
      <c r="F17" s="65">
        <v>137445</v>
      </c>
      <c r="G17" s="65">
        <v>0.40350000000000003</v>
      </c>
      <c r="H17" s="65">
        <v>0.55459057499999997</v>
      </c>
      <c r="I17" s="66">
        <v>1.5658859784283514E-2</v>
      </c>
      <c r="J17" s="66">
        <v>1E-3</v>
      </c>
      <c r="K17" s="66">
        <v>0</v>
      </c>
      <c r="M17" s="81"/>
      <c r="N17" s="82"/>
    </row>
    <row r="18" spans="1:14">
      <c r="A18" s="67" t="s">
        <v>601</v>
      </c>
      <c r="B18" s="14"/>
      <c r="C18" s="14"/>
      <c r="F18" s="69">
        <f>F19</f>
        <v>39000</v>
      </c>
      <c r="H18" s="69">
        <f>H19</f>
        <v>245.0163924</v>
      </c>
      <c r="J18" s="68">
        <f>J19</f>
        <v>0.43869999999999998</v>
      </c>
      <c r="K18" s="68">
        <v>2.5999999999999999E-3</v>
      </c>
      <c r="M18" s="81"/>
      <c r="N18" s="82"/>
    </row>
    <row r="19" spans="1:14">
      <c r="A19" t="s">
        <v>558</v>
      </c>
      <c r="B19" t="s">
        <v>559</v>
      </c>
      <c r="C19" t="s">
        <v>557</v>
      </c>
      <c r="D19" t="s">
        <v>105</v>
      </c>
      <c r="E19" t="s">
        <v>347</v>
      </c>
      <c r="F19" s="65">
        <v>39000</v>
      </c>
      <c r="G19" s="65">
        <v>181.26</v>
      </c>
      <c r="H19" s="65">
        <v>245.0163924</v>
      </c>
      <c r="I19" s="66">
        <v>2.2168421052631581E-3</v>
      </c>
      <c r="J19" s="66">
        <v>0.43869999999999998</v>
      </c>
      <c r="K19" s="66">
        <v>2.5999999999999999E-3</v>
      </c>
      <c r="M19" s="81"/>
      <c r="N19" s="82"/>
    </row>
    <row r="20" spans="1:14">
      <c r="A20" s="93" t="s">
        <v>216</v>
      </c>
      <c r="B20" s="14"/>
      <c r="C20" s="14"/>
      <c r="M20" s="81"/>
      <c r="N20" s="82"/>
    </row>
    <row r="21" spans="1:14">
      <c r="A21" s="93" t="s">
        <v>249</v>
      </c>
      <c r="B21" s="14"/>
      <c r="C21" s="14"/>
      <c r="M21" s="81"/>
      <c r="N21" s="82"/>
    </row>
    <row r="22" spans="1:14">
      <c r="A22" s="93" t="s">
        <v>250</v>
      </c>
      <c r="B22" s="14"/>
      <c r="C22" s="14"/>
      <c r="M22" s="81"/>
      <c r="N22" s="82"/>
    </row>
    <row r="23" spans="1:14">
      <c r="A23" s="93" t="s">
        <v>251</v>
      </c>
      <c r="B23" s="14"/>
      <c r="C23" s="14"/>
      <c r="M23" s="81"/>
      <c r="N23" s="82"/>
    </row>
    <row r="24" spans="1:14" hidden="1">
      <c r="B24" s="14"/>
      <c r="C24" s="14"/>
      <c r="N24" s="83"/>
    </row>
    <row r="25" spans="1:14" hidden="1">
      <c r="B25" s="14"/>
      <c r="C25" s="14"/>
      <c r="N25" s="83"/>
    </row>
    <row r="26" spans="1:14" hidden="1">
      <c r="B26" s="14"/>
      <c r="C26" s="14"/>
    </row>
    <row r="27" spans="1:14" hidden="1">
      <c r="B27" s="14"/>
      <c r="C27" s="14"/>
    </row>
    <row r="28" spans="1:14" hidden="1">
      <c r="B28" s="14"/>
      <c r="C28" s="14"/>
    </row>
    <row r="29" spans="1:14" hidden="1">
      <c r="B29" s="14"/>
      <c r="C29" s="14"/>
    </row>
    <row r="30" spans="1:14" hidden="1">
      <c r="B30" s="14"/>
      <c r="C30" s="14"/>
    </row>
    <row r="31" spans="1:14" hidden="1">
      <c r="B31" s="14"/>
      <c r="C31" s="14"/>
    </row>
    <row r="32" spans="1:14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51" ht="26.25" customHeight="1">
      <c r="A6" s="107" t="s">
        <v>141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195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602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199</v>
      </c>
      <c r="B13" t="s">
        <v>199</v>
      </c>
      <c r="C13" t="s">
        <v>199</v>
      </c>
      <c r="D13" t="s">
        <v>199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603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199</v>
      </c>
      <c r="B15" t="s">
        <v>199</v>
      </c>
      <c r="C15" t="s">
        <v>199</v>
      </c>
      <c r="D15" t="s">
        <v>199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664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199</v>
      </c>
      <c r="B17" t="s">
        <v>199</v>
      </c>
      <c r="C17" t="s">
        <v>199</v>
      </c>
      <c r="D17" t="s">
        <v>199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604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199</v>
      </c>
      <c r="B19" t="s">
        <v>199</v>
      </c>
      <c r="C19" t="s">
        <v>199</v>
      </c>
      <c r="D19" t="s">
        <v>199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398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199</v>
      </c>
      <c r="B21" t="s">
        <v>199</v>
      </c>
      <c r="C21" t="s">
        <v>199</v>
      </c>
      <c r="D21" t="s">
        <v>199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214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602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199</v>
      </c>
      <c r="B24" t="s">
        <v>199</v>
      </c>
      <c r="C24" t="s">
        <v>199</v>
      </c>
      <c r="D24" t="s">
        <v>199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605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199</v>
      </c>
      <c r="B26" t="s">
        <v>199</v>
      </c>
      <c r="C26" t="s">
        <v>199</v>
      </c>
      <c r="D26" t="s">
        <v>199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604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199</v>
      </c>
      <c r="B28" t="s">
        <v>199</v>
      </c>
      <c r="C28" t="s">
        <v>199</v>
      </c>
      <c r="D28" t="s">
        <v>199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606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199</v>
      </c>
      <c r="B30" t="s">
        <v>199</v>
      </c>
      <c r="C30" t="s">
        <v>199</v>
      </c>
      <c r="D30" t="s">
        <v>199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398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199</v>
      </c>
      <c r="B32" t="s">
        <v>199</v>
      </c>
      <c r="C32" t="s">
        <v>199</v>
      </c>
      <c r="D32" t="s">
        <v>199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93" t="s">
        <v>216</v>
      </c>
      <c r="B33" s="14"/>
      <c r="C33" s="14"/>
    </row>
    <row r="34" spans="1:3">
      <c r="A34" s="93" t="s">
        <v>249</v>
      </c>
      <c r="B34" s="14"/>
      <c r="C34" s="14"/>
    </row>
    <row r="35" spans="1:3">
      <c r="A35" s="93" t="s">
        <v>250</v>
      </c>
      <c r="B35" s="14"/>
      <c r="C35" s="14"/>
    </row>
    <row r="36" spans="1:3">
      <c r="A36" s="93" t="s">
        <v>251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1" style="13" bestFit="1" customWidth="1"/>
    <col min="2" max="2" width="23.42578125" style="13" bestFit="1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 ht="26.25" customHeight="1">
      <c r="A5" s="90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2" s="16" customFormat="1">
      <c r="A6" s="92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14938.522921543998</v>
      </c>
      <c r="J9" s="64">
        <v>1</v>
      </c>
      <c r="K9" s="64">
        <v>0.15529999999999999</v>
      </c>
    </row>
    <row r="10" spans="1:12">
      <c r="A10" s="67" t="s">
        <v>195</v>
      </c>
      <c r="B10" s="23"/>
      <c r="C10" s="24"/>
      <c r="D10" s="24"/>
      <c r="E10" s="24"/>
      <c r="F10" s="24"/>
      <c r="G10" s="24"/>
      <c r="H10" s="68">
        <v>0</v>
      </c>
      <c r="I10" s="69">
        <v>14938.522921543998</v>
      </c>
      <c r="J10" s="68">
        <v>1</v>
      </c>
      <c r="K10" s="68">
        <v>0.15529999999999999</v>
      </c>
    </row>
    <row r="11" spans="1:12">
      <c r="A11" s="67" t="s">
        <v>196</v>
      </c>
      <c r="B11" s="23"/>
      <c r="C11" s="24"/>
      <c r="D11" s="24"/>
      <c r="E11" s="24"/>
      <c r="F11" s="24"/>
      <c r="G11" s="24"/>
      <c r="H11" s="68">
        <v>0</v>
      </c>
      <c r="I11" s="69">
        <v>11289.562119999999</v>
      </c>
      <c r="J11" s="68">
        <v>0.74619999999999997</v>
      </c>
      <c r="K11" s="68">
        <v>0.1159</v>
      </c>
    </row>
    <row r="12" spans="1:12">
      <c r="A12" t="s">
        <v>680</v>
      </c>
      <c r="B12" t="s">
        <v>197</v>
      </c>
      <c r="C12" t="s">
        <v>198</v>
      </c>
      <c r="D12" t="s">
        <v>681</v>
      </c>
      <c r="E12" t="s">
        <v>203</v>
      </c>
      <c r="F12" t="s">
        <v>101</v>
      </c>
      <c r="G12" s="66">
        <v>0</v>
      </c>
      <c r="H12" s="66">
        <v>0</v>
      </c>
      <c r="I12" s="65">
        <v>785</v>
      </c>
      <c r="J12" s="66">
        <v>5.4600000000000003E-2</v>
      </c>
      <c r="K12" s="66">
        <v>8.5000000000000006E-3</v>
      </c>
    </row>
    <row r="13" spans="1:12">
      <c r="A13" t="s">
        <v>201</v>
      </c>
      <c r="B13" t="s">
        <v>202</v>
      </c>
      <c r="C13" t="s">
        <v>198</v>
      </c>
      <c r="D13" t="s">
        <v>681</v>
      </c>
      <c r="E13" t="s">
        <v>203</v>
      </c>
      <c r="F13" t="s">
        <v>101</v>
      </c>
      <c r="G13" s="66">
        <v>0</v>
      </c>
      <c r="H13" s="66">
        <v>0</v>
      </c>
      <c r="I13" s="65">
        <v>10504.562119999999</v>
      </c>
      <c r="J13" s="66">
        <v>0.69159999999999999</v>
      </c>
      <c r="K13" s="66">
        <v>0.1074</v>
      </c>
    </row>
    <row r="14" spans="1:12">
      <c r="A14" s="67" t="s">
        <v>204</v>
      </c>
      <c r="C14" s="14"/>
      <c r="H14" s="68">
        <v>0</v>
      </c>
      <c r="I14" s="69">
        <v>3648.9608015439999</v>
      </c>
      <c r="J14" s="68">
        <v>0.25380000000000003</v>
      </c>
      <c r="K14" s="68">
        <v>3.9399999999999998E-2</v>
      </c>
    </row>
    <row r="15" spans="1:12">
      <c r="A15" t="s">
        <v>205</v>
      </c>
      <c r="B15" t="s">
        <v>206</v>
      </c>
      <c r="C15" t="s">
        <v>198</v>
      </c>
      <c r="D15" t="s">
        <v>681</v>
      </c>
      <c r="E15" t="s">
        <v>203</v>
      </c>
      <c r="F15" t="s">
        <v>109</v>
      </c>
      <c r="G15" s="66">
        <v>0</v>
      </c>
      <c r="H15" s="66">
        <v>0</v>
      </c>
      <c r="I15" s="65">
        <v>50.131723844</v>
      </c>
      <c r="J15" s="66">
        <v>3.5000000000000001E-3</v>
      </c>
      <c r="K15" s="66">
        <v>5.0000000000000001E-4</v>
      </c>
    </row>
    <row r="16" spans="1:12">
      <c r="A16" t="s">
        <v>207</v>
      </c>
      <c r="B16" t="s">
        <v>208</v>
      </c>
      <c r="C16" t="s">
        <v>198</v>
      </c>
      <c r="D16" t="s">
        <v>681</v>
      </c>
      <c r="E16" t="s">
        <v>203</v>
      </c>
      <c r="F16" t="s">
        <v>105</v>
      </c>
      <c r="G16" s="66">
        <v>0</v>
      </c>
      <c r="H16" s="66">
        <v>0</v>
      </c>
      <c r="I16" s="65">
        <v>3598.8290777000002</v>
      </c>
      <c r="J16" s="66">
        <v>0.25030000000000002</v>
      </c>
      <c r="K16" s="66">
        <v>3.8899999999999997E-2</v>
      </c>
    </row>
    <row r="17" spans="1:11">
      <c r="A17" s="67" t="s">
        <v>209</v>
      </c>
      <c r="C17" s="14"/>
      <c r="H17" s="68">
        <v>0</v>
      </c>
      <c r="I17" s="69">
        <v>0</v>
      </c>
      <c r="J17" s="68">
        <v>0</v>
      </c>
      <c r="K17" s="68">
        <v>0</v>
      </c>
    </row>
    <row r="18" spans="1:11">
      <c r="A18" t="s">
        <v>199</v>
      </c>
      <c r="B18" t="s">
        <v>199</v>
      </c>
      <c r="C18" s="14"/>
      <c r="D18" t="s">
        <v>199</v>
      </c>
      <c r="F18" t="s">
        <v>199</v>
      </c>
      <c r="G18" s="66">
        <v>0</v>
      </c>
      <c r="H18" s="66">
        <v>0</v>
      </c>
      <c r="I18" s="65">
        <v>0</v>
      </c>
      <c r="J18" s="66">
        <v>0</v>
      </c>
      <c r="K18" s="66">
        <v>0</v>
      </c>
    </row>
    <row r="19" spans="1:11">
      <c r="A19" s="67" t="s">
        <v>210</v>
      </c>
      <c r="C19" s="14"/>
      <c r="H19" s="68">
        <v>0</v>
      </c>
      <c r="I19" s="69">
        <v>0</v>
      </c>
      <c r="J19" s="68">
        <v>0</v>
      </c>
      <c r="K19" s="68">
        <v>0</v>
      </c>
    </row>
    <row r="20" spans="1:11">
      <c r="A20" t="s">
        <v>199</v>
      </c>
      <c r="B20" t="s">
        <v>199</v>
      </c>
      <c r="C20" s="14"/>
      <c r="D20" t="s">
        <v>199</v>
      </c>
      <c r="F20" t="s">
        <v>199</v>
      </c>
      <c r="G20" s="66">
        <v>0</v>
      </c>
      <c r="H20" s="66">
        <v>0</v>
      </c>
      <c r="I20" s="65">
        <v>0</v>
      </c>
      <c r="J20" s="66">
        <v>0</v>
      </c>
      <c r="K20" s="66">
        <v>0</v>
      </c>
    </row>
    <row r="21" spans="1:11">
      <c r="A21" s="67" t="s">
        <v>211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199</v>
      </c>
      <c r="B22" t="s">
        <v>199</v>
      </c>
      <c r="C22" s="14"/>
      <c r="D22" t="s">
        <v>199</v>
      </c>
      <c r="F22" t="s">
        <v>199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212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199</v>
      </c>
      <c r="B24" t="s">
        <v>199</v>
      </c>
      <c r="C24" s="14"/>
      <c r="D24" t="s">
        <v>199</v>
      </c>
      <c r="F24" t="s">
        <v>199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213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199</v>
      </c>
      <c r="B26" t="s">
        <v>199</v>
      </c>
      <c r="C26" s="14"/>
      <c r="D26" t="s">
        <v>199</v>
      </c>
      <c r="F26" t="s">
        <v>199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214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s="67" t="s">
        <v>215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199</v>
      </c>
      <c r="B29" t="s">
        <v>199</v>
      </c>
      <c r="C29" s="14"/>
      <c r="D29" t="s">
        <v>199</v>
      </c>
      <c r="F29" t="s">
        <v>199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213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199</v>
      </c>
      <c r="B31" t="s">
        <v>199</v>
      </c>
      <c r="C31" s="14"/>
      <c r="D31" t="s">
        <v>199</v>
      </c>
      <c r="F31" t="s">
        <v>199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t="s">
        <v>216</v>
      </c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disablePrompts="1"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9"/>
    </row>
    <row r="6" spans="1:48" ht="26.25" customHeight="1">
      <c r="A6" s="107" t="s">
        <v>142</v>
      </c>
      <c r="B6" s="108"/>
      <c r="C6" s="108"/>
      <c r="D6" s="108"/>
      <c r="E6" s="108"/>
      <c r="F6" s="108"/>
      <c r="G6" s="108"/>
      <c r="H6" s="108"/>
      <c r="I6" s="108"/>
      <c r="J6" s="109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195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602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199</v>
      </c>
      <c r="B13" t="s">
        <v>199</v>
      </c>
      <c r="C13" t="s">
        <v>199</v>
      </c>
      <c r="D13" t="s">
        <v>199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603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199</v>
      </c>
      <c r="B15" t="s">
        <v>199</v>
      </c>
      <c r="C15" t="s">
        <v>199</v>
      </c>
      <c r="D15" t="s">
        <v>199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664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199</v>
      </c>
      <c r="B17" t="s">
        <v>199</v>
      </c>
      <c r="C17" t="s">
        <v>199</v>
      </c>
      <c r="D17" t="s">
        <v>199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604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199</v>
      </c>
      <c r="B19" t="s">
        <v>199</v>
      </c>
      <c r="C19" t="s">
        <v>199</v>
      </c>
      <c r="D19" t="s">
        <v>199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398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199</v>
      </c>
      <c r="B21" t="s">
        <v>199</v>
      </c>
      <c r="C21" t="s">
        <v>199</v>
      </c>
      <c r="D21" t="s">
        <v>199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214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602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199</v>
      </c>
      <c r="B24" t="s">
        <v>199</v>
      </c>
      <c r="C24" t="s">
        <v>199</v>
      </c>
      <c r="D24" t="s">
        <v>199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605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199</v>
      </c>
      <c r="B26" t="s">
        <v>199</v>
      </c>
      <c r="C26" t="s">
        <v>199</v>
      </c>
      <c r="D26" t="s">
        <v>199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604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199</v>
      </c>
      <c r="B28" t="s">
        <v>199</v>
      </c>
      <c r="C28" t="s">
        <v>199</v>
      </c>
      <c r="D28" t="s">
        <v>199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398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199</v>
      </c>
      <c r="B30" t="s">
        <v>199</v>
      </c>
      <c r="C30" t="s">
        <v>199</v>
      </c>
      <c r="D30" t="s">
        <v>199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93" t="s">
        <v>216</v>
      </c>
      <c r="B31" s="14"/>
      <c r="C31" s="14"/>
    </row>
    <row r="32" spans="1:10">
      <c r="A32" s="93" t="s">
        <v>249</v>
      </c>
      <c r="B32" s="14"/>
      <c r="C32" s="14"/>
    </row>
    <row r="33" spans="1:3">
      <c r="A33" s="93" t="s">
        <v>250</v>
      </c>
      <c r="B33" s="14"/>
      <c r="C33" s="14"/>
    </row>
    <row r="34" spans="1:3">
      <c r="A34" s="93" t="s">
        <v>251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77" ht="26.25" customHeight="1">
      <c r="A6" s="107" t="s">
        <v>144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195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625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199</v>
      </c>
      <c r="B13" t="s">
        <v>199</v>
      </c>
      <c r="C13" s="14"/>
      <c r="D13" t="s">
        <v>199</v>
      </c>
      <c r="G13" s="65">
        <v>0</v>
      </c>
      <c r="H13" t="s">
        <v>199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626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199</v>
      </c>
      <c r="B15" t="s">
        <v>199</v>
      </c>
      <c r="C15" s="14"/>
      <c r="D15" t="s">
        <v>199</v>
      </c>
      <c r="G15" s="65">
        <v>0</v>
      </c>
      <c r="H15" t="s">
        <v>199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627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628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199</v>
      </c>
      <c r="B18" t="s">
        <v>199</v>
      </c>
      <c r="C18" s="14"/>
      <c r="D18" t="s">
        <v>199</v>
      </c>
      <c r="G18" s="65">
        <v>0</v>
      </c>
      <c r="H18" t="s">
        <v>199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629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199</v>
      </c>
      <c r="B20" t="s">
        <v>199</v>
      </c>
      <c r="C20" s="14"/>
      <c r="D20" t="s">
        <v>199</v>
      </c>
      <c r="G20" s="65">
        <v>0</v>
      </c>
      <c r="H20" t="s">
        <v>199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630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199</v>
      </c>
      <c r="B22" t="s">
        <v>199</v>
      </c>
      <c r="C22" s="14"/>
      <c r="D22" t="s">
        <v>199</v>
      </c>
      <c r="G22" s="65">
        <v>0</v>
      </c>
      <c r="H22" t="s">
        <v>199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631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199</v>
      </c>
      <c r="B24" t="s">
        <v>199</v>
      </c>
      <c r="C24" s="14"/>
      <c r="D24" t="s">
        <v>199</v>
      </c>
      <c r="G24" s="65">
        <v>0</v>
      </c>
      <c r="H24" t="s">
        <v>199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214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625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199</v>
      </c>
      <c r="B27" t="s">
        <v>199</v>
      </c>
      <c r="C27" s="14"/>
      <c r="D27" t="s">
        <v>199</v>
      </c>
      <c r="G27" s="65">
        <v>0</v>
      </c>
      <c r="H27" t="s">
        <v>199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626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199</v>
      </c>
      <c r="B29" t="s">
        <v>199</v>
      </c>
      <c r="C29" s="14"/>
      <c r="D29" t="s">
        <v>199</v>
      </c>
      <c r="G29" s="65">
        <v>0</v>
      </c>
      <c r="H29" t="s">
        <v>199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627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628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199</v>
      </c>
      <c r="B32" t="s">
        <v>199</v>
      </c>
      <c r="C32" s="14"/>
      <c r="D32" t="s">
        <v>199</v>
      </c>
      <c r="G32" s="65">
        <v>0</v>
      </c>
      <c r="H32" t="s">
        <v>199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629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199</v>
      </c>
      <c r="B34" t="s">
        <v>199</v>
      </c>
      <c r="C34" s="14"/>
      <c r="D34" t="s">
        <v>199</v>
      </c>
      <c r="G34" s="65">
        <v>0</v>
      </c>
      <c r="H34" t="s">
        <v>199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630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199</v>
      </c>
      <c r="B36" t="s">
        <v>199</v>
      </c>
      <c r="C36" s="14"/>
      <c r="D36" t="s">
        <v>199</v>
      </c>
      <c r="G36" s="65">
        <v>0</v>
      </c>
      <c r="H36" t="s">
        <v>199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631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199</v>
      </c>
      <c r="B38" t="s">
        <v>199</v>
      </c>
      <c r="C38" s="14"/>
      <c r="D38" t="s">
        <v>199</v>
      </c>
      <c r="G38" s="65">
        <v>0</v>
      </c>
      <c r="H38" t="s">
        <v>199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3" t="s">
        <v>216</v>
      </c>
      <c r="C39" s="14"/>
    </row>
    <row r="40" spans="1:16">
      <c r="A40" s="93" t="s">
        <v>249</v>
      </c>
      <c r="C40" s="14"/>
    </row>
    <row r="41" spans="1:16">
      <c r="A41" s="93" t="s">
        <v>250</v>
      </c>
      <c r="C41" s="14"/>
    </row>
    <row r="42" spans="1:16">
      <c r="A42" s="93" t="s">
        <v>251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 ht="26.25" customHeight="1">
      <c r="A5" s="107" t="s">
        <v>145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1:59" s="16" customFormat="1" ht="36">
      <c r="A6" s="40" t="s">
        <v>95</v>
      </c>
      <c r="B6" s="41" t="s">
        <v>146</v>
      </c>
      <c r="C6" s="41" t="s">
        <v>48</v>
      </c>
      <c r="D6" s="111" t="s">
        <v>49</v>
      </c>
      <c r="E6" s="111" t="s">
        <v>50</v>
      </c>
      <c r="F6" s="111" t="s">
        <v>70</v>
      </c>
      <c r="G6" s="111" t="s">
        <v>51</v>
      </c>
      <c r="H6" s="41" t="s">
        <v>71</v>
      </c>
      <c r="I6" s="41" t="s">
        <v>701</v>
      </c>
      <c r="J6" s="41" t="s">
        <v>52</v>
      </c>
      <c r="K6" s="43" t="s">
        <v>147</v>
      </c>
      <c r="L6" s="111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195</v>
      </c>
      <c r="H10" s="69">
        <v>0</v>
      </c>
      <c r="I10" s="69"/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665</v>
      </c>
      <c r="H11" s="69">
        <v>0</v>
      </c>
      <c r="I11" s="69"/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199</v>
      </c>
      <c r="C12" t="s">
        <v>199</v>
      </c>
      <c r="E12" t="s">
        <v>199</v>
      </c>
      <c r="H12" s="65">
        <v>0</v>
      </c>
      <c r="I12" s="65"/>
      <c r="J12" t="s">
        <v>199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666</v>
      </c>
      <c r="H13" s="69">
        <v>0</v>
      </c>
      <c r="I13" s="69"/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199</v>
      </c>
      <c r="C14" t="s">
        <v>199</v>
      </c>
      <c r="E14" t="s">
        <v>199</v>
      </c>
      <c r="H14" s="65">
        <v>0</v>
      </c>
      <c r="I14" s="65"/>
      <c r="J14" t="s">
        <v>199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667</v>
      </c>
      <c r="H15" s="69">
        <v>0</v>
      </c>
      <c r="I15" s="69"/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199</v>
      </c>
      <c r="C16" t="s">
        <v>199</v>
      </c>
      <c r="E16" t="s">
        <v>199</v>
      </c>
      <c r="H16" s="65">
        <v>0</v>
      </c>
      <c r="I16" s="65"/>
      <c r="J16" t="s">
        <v>199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668</v>
      </c>
      <c r="H17" s="69">
        <v>0</v>
      </c>
      <c r="I17" s="69"/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199</v>
      </c>
      <c r="C18" t="s">
        <v>199</v>
      </c>
      <c r="E18" t="s">
        <v>199</v>
      </c>
      <c r="H18" s="65">
        <v>0</v>
      </c>
      <c r="I18" s="65"/>
      <c r="J18" t="s">
        <v>199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669</v>
      </c>
      <c r="H19" s="69">
        <v>0</v>
      </c>
      <c r="I19" s="69"/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199</v>
      </c>
      <c r="C20" t="s">
        <v>199</v>
      </c>
      <c r="E20" t="s">
        <v>199</v>
      </c>
      <c r="H20" s="65">
        <v>0</v>
      </c>
      <c r="I20" s="65"/>
      <c r="J20" t="s">
        <v>199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670</v>
      </c>
      <c r="H21" s="69">
        <v>0</v>
      </c>
      <c r="I21" s="69"/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671</v>
      </c>
      <c r="H22" s="69">
        <v>0</v>
      </c>
      <c r="I22" s="69"/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199</v>
      </c>
      <c r="C23" t="s">
        <v>199</v>
      </c>
      <c r="E23" t="s">
        <v>199</v>
      </c>
      <c r="H23" s="65">
        <v>0</v>
      </c>
      <c r="I23" s="65"/>
      <c r="J23" t="s">
        <v>199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672</v>
      </c>
      <c r="H24" s="69">
        <v>0</v>
      </c>
      <c r="I24" s="69"/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199</v>
      </c>
      <c r="C25" t="s">
        <v>199</v>
      </c>
      <c r="E25" t="s">
        <v>199</v>
      </c>
      <c r="H25" s="65">
        <v>0</v>
      </c>
      <c r="I25" s="65"/>
      <c r="J25" t="s">
        <v>199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673</v>
      </c>
      <c r="H26" s="69">
        <v>0</v>
      </c>
      <c r="I26" s="69"/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199</v>
      </c>
      <c r="C27" t="s">
        <v>199</v>
      </c>
      <c r="E27" t="s">
        <v>199</v>
      </c>
      <c r="H27" s="65">
        <v>0</v>
      </c>
      <c r="I27" s="65"/>
      <c r="J27" t="s">
        <v>199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674</v>
      </c>
      <c r="H28" s="69">
        <v>0</v>
      </c>
      <c r="I28" s="69"/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199</v>
      </c>
      <c r="C29" t="s">
        <v>199</v>
      </c>
      <c r="E29" t="s">
        <v>199</v>
      </c>
      <c r="H29" s="65">
        <v>0</v>
      </c>
      <c r="I29" s="65"/>
      <c r="J29" t="s">
        <v>199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214</v>
      </c>
      <c r="H30" s="69">
        <v>0</v>
      </c>
      <c r="I30" s="69"/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675</v>
      </c>
      <c r="H31" s="69">
        <v>0</v>
      </c>
      <c r="I31" s="69"/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199</v>
      </c>
      <c r="C32" t="s">
        <v>199</v>
      </c>
      <c r="E32" t="s">
        <v>199</v>
      </c>
      <c r="H32" s="65">
        <v>0</v>
      </c>
      <c r="I32" s="65"/>
      <c r="J32" t="s">
        <v>199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667</v>
      </c>
      <c r="H33" s="69">
        <v>0</v>
      </c>
      <c r="I33" s="69"/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199</v>
      </c>
      <c r="C34" t="s">
        <v>199</v>
      </c>
      <c r="E34" t="s">
        <v>199</v>
      </c>
      <c r="H34" s="65">
        <v>0</v>
      </c>
      <c r="I34" s="65"/>
      <c r="J34" t="s">
        <v>199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668</v>
      </c>
      <c r="H35" s="69">
        <v>0</v>
      </c>
      <c r="I35" s="69"/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199</v>
      </c>
      <c r="C36" t="s">
        <v>199</v>
      </c>
      <c r="E36" t="s">
        <v>199</v>
      </c>
      <c r="H36" s="65">
        <v>0</v>
      </c>
      <c r="I36" s="65"/>
      <c r="J36" t="s">
        <v>199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674</v>
      </c>
      <c r="H37" s="69">
        <v>0</v>
      </c>
      <c r="I37" s="69"/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199</v>
      </c>
      <c r="C38" t="s">
        <v>199</v>
      </c>
      <c r="E38" t="s">
        <v>199</v>
      </c>
      <c r="H38" s="65">
        <v>0</v>
      </c>
      <c r="I38" s="65"/>
      <c r="J38" t="s">
        <v>199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93" t="s">
        <v>216</v>
      </c>
    </row>
    <row r="40" spans="1:17">
      <c r="A40" s="93" t="s">
        <v>249</v>
      </c>
    </row>
    <row r="41" spans="1:17">
      <c r="A41" s="93" t="s">
        <v>250</v>
      </c>
    </row>
    <row r="42" spans="1:17">
      <c r="A42" s="93" t="s">
        <v>251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 ht="26.25" customHeight="1">
      <c r="A5" s="113" t="s">
        <v>152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195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637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199</v>
      </c>
      <c r="B12" t="s">
        <v>199</v>
      </c>
      <c r="D12" t="s">
        <v>199</v>
      </c>
      <c r="F12" s="65">
        <v>0</v>
      </c>
      <c r="G12" t="s">
        <v>199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638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199</v>
      </c>
      <c r="B14" t="s">
        <v>199</v>
      </c>
      <c r="D14" t="s">
        <v>199</v>
      </c>
      <c r="F14" s="65">
        <v>0</v>
      </c>
      <c r="G14" t="s">
        <v>199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676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199</v>
      </c>
      <c r="B16" t="s">
        <v>199</v>
      </c>
      <c r="D16" t="s">
        <v>199</v>
      </c>
      <c r="F16" s="65">
        <v>0</v>
      </c>
      <c r="G16" t="s">
        <v>199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677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199</v>
      </c>
      <c r="B18" t="s">
        <v>199</v>
      </c>
      <c r="D18" t="s">
        <v>199</v>
      </c>
      <c r="F18" s="65">
        <v>0</v>
      </c>
      <c r="G18" t="s">
        <v>199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398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199</v>
      </c>
      <c r="B20" t="s">
        <v>199</v>
      </c>
      <c r="D20" t="s">
        <v>199</v>
      </c>
      <c r="F20" s="65">
        <v>0</v>
      </c>
      <c r="G20" t="s">
        <v>199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214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199</v>
      </c>
      <c r="B22" t="s">
        <v>199</v>
      </c>
      <c r="D22" t="s">
        <v>199</v>
      </c>
      <c r="F22" s="65">
        <v>0</v>
      </c>
      <c r="G22" t="s">
        <v>199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93" t="s">
        <v>216</v>
      </c>
    </row>
    <row r="24" spans="1:14">
      <c r="A24" s="93" t="s">
        <v>249</v>
      </c>
    </row>
    <row r="25" spans="1:14">
      <c r="A25" s="93" t="s">
        <v>250</v>
      </c>
    </row>
    <row r="26" spans="1:14">
      <c r="A26" s="93" t="s">
        <v>251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19" sqref="A19:XFD19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 ht="26.25" customHeight="1">
      <c r="A5" s="113" t="s">
        <v>155</v>
      </c>
      <c r="B5" s="114"/>
      <c r="C5" s="114"/>
      <c r="D5" s="114"/>
      <c r="E5" s="114"/>
      <c r="F5" s="114"/>
      <c r="G5" s="114"/>
      <c r="H5" s="114"/>
      <c r="I5" s="115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195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678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199</v>
      </c>
      <c r="D12" s="66">
        <v>0</v>
      </c>
      <c r="E12" t="s">
        <v>199</v>
      </c>
      <c r="F12" s="65">
        <v>0</v>
      </c>
      <c r="G12" s="66">
        <v>0</v>
      </c>
      <c r="H12" s="66">
        <v>0</v>
      </c>
    </row>
    <row r="13" spans="1:54">
      <c r="A13" s="67" t="s">
        <v>679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199</v>
      </c>
      <c r="D14" s="66">
        <v>0</v>
      </c>
      <c r="E14" t="s">
        <v>199</v>
      </c>
      <c r="F14" s="65">
        <v>0</v>
      </c>
      <c r="G14" s="66">
        <v>0</v>
      </c>
      <c r="H14" s="66">
        <v>0</v>
      </c>
    </row>
    <row r="15" spans="1:54">
      <c r="A15" s="67" t="s">
        <v>214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678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199</v>
      </c>
      <c r="D17" s="66">
        <v>0</v>
      </c>
      <c r="E17" t="s">
        <v>199</v>
      </c>
      <c r="F17" s="65">
        <v>0</v>
      </c>
      <c r="G17" s="66">
        <v>0</v>
      </c>
      <c r="H17" s="66">
        <v>0</v>
      </c>
    </row>
    <row r="18" spans="1:8">
      <c r="A18" s="67" t="s">
        <v>679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199</v>
      </c>
      <c r="D19" s="66">
        <v>0</v>
      </c>
      <c r="E19" t="s">
        <v>199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 ht="26.25" customHeight="1">
      <c r="A5" s="113" t="s">
        <v>161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195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199</v>
      </c>
      <c r="C11" t="s">
        <v>199</v>
      </c>
      <c r="D11" s="16"/>
      <c r="E11" s="66">
        <v>0</v>
      </c>
      <c r="F11" t="s">
        <v>199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214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199</v>
      </c>
      <c r="C13" t="s">
        <v>199</v>
      </c>
      <c r="D13" s="16"/>
      <c r="E13" s="66">
        <v>0</v>
      </c>
      <c r="F13" t="s">
        <v>199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 ht="26.25" customHeight="1">
      <c r="A5" s="113" t="s">
        <v>166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195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199</v>
      </c>
      <c r="B11" t="s">
        <v>199</v>
      </c>
      <c r="C11" t="s">
        <v>199</v>
      </c>
      <c r="D11" s="16"/>
      <c r="E11" s="66">
        <v>0</v>
      </c>
      <c r="F11" t="s">
        <v>199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214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199</v>
      </c>
      <c r="B13" t="s">
        <v>199</v>
      </c>
      <c r="C13" t="s">
        <v>199</v>
      </c>
      <c r="D13" s="16"/>
      <c r="E13" s="66">
        <v>0</v>
      </c>
      <c r="F13" t="s">
        <v>199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 ht="26.25" customHeight="1">
      <c r="A5" s="113" t="s">
        <v>168</v>
      </c>
      <c r="B5" s="114"/>
      <c r="C5" s="114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195</v>
      </c>
      <c r="B10" s="69">
        <v>0</v>
      </c>
    </row>
    <row r="11" spans="1:16">
      <c r="A11" t="s">
        <v>199</v>
      </c>
      <c r="B11" s="65">
        <v>0</v>
      </c>
    </row>
    <row r="12" spans="1:16">
      <c r="A12" s="67" t="s">
        <v>214</v>
      </c>
      <c r="B12" s="69">
        <v>0</v>
      </c>
    </row>
    <row r="13" spans="1:16">
      <c r="A13" t="s">
        <v>199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 ht="26.25" customHeight="1">
      <c r="A5" s="107" t="s">
        <v>172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195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253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199</v>
      </c>
      <c r="B12" t="s">
        <v>199</v>
      </c>
      <c r="C12" t="s">
        <v>199</v>
      </c>
      <c r="D12" t="s">
        <v>199</v>
      </c>
      <c r="G12" s="65">
        <v>0</v>
      </c>
      <c r="H12" t="s">
        <v>199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219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199</v>
      </c>
      <c r="B14" t="s">
        <v>199</v>
      </c>
      <c r="C14" t="s">
        <v>199</v>
      </c>
      <c r="D14" t="s">
        <v>199</v>
      </c>
      <c r="G14" s="65">
        <v>0</v>
      </c>
      <c r="H14" t="s">
        <v>199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254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199</v>
      </c>
      <c r="B16" t="s">
        <v>199</v>
      </c>
      <c r="C16" t="s">
        <v>199</v>
      </c>
      <c r="D16" t="s">
        <v>199</v>
      </c>
      <c r="G16" s="65">
        <v>0</v>
      </c>
      <c r="H16" t="s">
        <v>199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398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199</v>
      </c>
      <c r="B18" t="s">
        <v>199</v>
      </c>
      <c r="C18" t="s">
        <v>199</v>
      </c>
      <c r="D18" t="s">
        <v>199</v>
      </c>
      <c r="G18" s="65">
        <v>0</v>
      </c>
      <c r="H18" t="s">
        <v>199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214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255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199</v>
      </c>
      <c r="B21" t="s">
        <v>199</v>
      </c>
      <c r="C21" t="s">
        <v>199</v>
      </c>
      <c r="D21" t="s">
        <v>199</v>
      </c>
      <c r="G21" s="65">
        <v>0</v>
      </c>
      <c r="H21" t="s">
        <v>199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256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199</v>
      </c>
      <c r="B23" t="s">
        <v>199</v>
      </c>
      <c r="C23" t="s">
        <v>199</v>
      </c>
      <c r="D23" t="s">
        <v>199</v>
      </c>
      <c r="G23" s="65">
        <v>0</v>
      </c>
      <c r="H23" t="s">
        <v>199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3" t="s">
        <v>216</v>
      </c>
      <c r="C24" s="14"/>
    </row>
    <row r="25" spans="1:15">
      <c r="A25" s="93" t="s">
        <v>249</v>
      </c>
      <c r="C25" s="14"/>
    </row>
    <row r="26" spans="1:15">
      <c r="A26" s="93" t="s">
        <v>251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 ht="26.25" customHeight="1">
      <c r="A5" s="107" t="s">
        <v>176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195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637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199</v>
      </c>
      <c r="B12" t="s">
        <v>199</v>
      </c>
      <c r="C12" t="s">
        <v>199</v>
      </c>
      <c r="D12" t="s">
        <v>199</v>
      </c>
      <c r="G12" s="65">
        <v>0</v>
      </c>
      <c r="H12" t="s">
        <v>199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638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199</v>
      </c>
      <c r="B14" t="s">
        <v>199</v>
      </c>
      <c r="C14" t="s">
        <v>199</v>
      </c>
      <c r="D14" t="s">
        <v>199</v>
      </c>
      <c r="G14" s="65">
        <v>0</v>
      </c>
      <c r="H14" t="s">
        <v>199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254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199</v>
      </c>
      <c r="B16" t="s">
        <v>199</v>
      </c>
      <c r="C16" t="s">
        <v>199</v>
      </c>
      <c r="D16" t="s">
        <v>199</v>
      </c>
      <c r="G16" s="65">
        <v>0</v>
      </c>
      <c r="H16" t="s">
        <v>199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398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199</v>
      </c>
      <c r="B18" t="s">
        <v>199</v>
      </c>
      <c r="C18" t="s">
        <v>199</v>
      </c>
      <c r="D18" t="s">
        <v>199</v>
      </c>
      <c r="G18" s="65">
        <v>0</v>
      </c>
      <c r="H18" t="s">
        <v>199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214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255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199</v>
      </c>
      <c r="B21" t="s">
        <v>199</v>
      </c>
      <c r="C21" t="s">
        <v>199</v>
      </c>
      <c r="D21" t="s">
        <v>199</v>
      </c>
      <c r="G21" s="65">
        <v>0</v>
      </c>
      <c r="H21" t="s">
        <v>199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256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199</v>
      </c>
      <c r="B23" t="s">
        <v>199</v>
      </c>
      <c r="C23" t="s">
        <v>199</v>
      </c>
      <c r="D23" t="s">
        <v>199</v>
      </c>
      <c r="G23" s="65">
        <v>0</v>
      </c>
      <c r="H23" t="s">
        <v>199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3" t="s">
        <v>216</v>
      </c>
      <c r="C24" s="14"/>
    </row>
    <row r="25" spans="1:15">
      <c r="A25" s="93" t="s">
        <v>249</v>
      </c>
      <c r="C25" s="14"/>
    </row>
    <row r="26" spans="1:15">
      <c r="A26" s="93" t="s">
        <v>251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 ht="21.7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52" ht="27.7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101" t="s">
        <v>191</v>
      </c>
      <c r="N7" s="41" t="s">
        <v>55</v>
      </c>
      <c r="O7" s="41" t="s">
        <v>188</v>
      </c>
      <c r="P7" s="41" t="s">
        <v>56</v>
      </c>
      <c r="Q7" s="102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1.99</v>
      </c>
      <c r="H10" s="7"/>
      <c r="I10" s="7"/>
      <c r="J10" s="64">
        <v>8.0000000000000004E-4</v>
      </c>
      <c r="K10" s="63">
        <v>29924331</v>
      </c>
      <c r="L10" s="7"/>
      <c r="M10" s="63">
        <v>0</v>
      </c>
      <c r="N10" s="63">
        <v>32617.418169460001</v>
      </c>
      <c r="O10" s="7"/>
      <c r="P10" s="64">
        <v>1</v>
      </c>
      <c r="Q10" s="64">
        <v>0.3523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195</v>
      </c>
      <c r="B11" s="14"/>
      <c r="C11" s="14"/>
      <c r="G11" s="69">
        <v>2.0699999999999998</v>
      </c>
      <c r="J11" s="68">
        <v>8.0000000000000004E-4</v>
      </c>
      <c r="K11" s="69">
        <v>29554331</v>
      </c>
      <c r="M11" s="69">
        <v>0</v>
      </c>
      <c r="N11" s="69">
        <v>31335.917664600001</v>
      </c>
      <c r="P11" s="68">
        <v>0.9607</v>
      </c>
      <c r="Q11" s="68">
        <v>0.33839999999999998</v>
      </c>
    </row>
    <row r="12" spans="1:52">
      <c r="A12" s="67" t="s">
        <v>217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218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199</v>
      </c>
      <c r="B14" t="s">
        <v>199</v>
      </c>
      <c r="C14" s="14"/>
      <c r="D14" t="s">
        <v>199</v>
      </c>
      <c r="G14" s="65">
        <v>0</v>
      </c>
      <c r="H14" t="s">
        <v>199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219</v>
      </c>
      <c r="B15" s="14"/>
      <c r="C15" s="14"/>
      <c r="G15" s="69">
        <v>2.0699999999999998</v>
      </c>
      <c r="J15" s="68">
        <v>8.0000000000000004E-4</v>
      </c>
      <c r="K15" s="69">
        <v>29554331</v>
      </c>
      <c r="M15" s="69">
        <v>0</v>
      </c>
      <c r="N15" s="69">
        <v>31335.917664600001</v>
      </c>
      <c r="P15" s="68">
        <v>0.9607</v>
      </c>
      <c r="Q15" s="68">
        <v>0.33839999999999998</v>
      </c>
    </row>
    <row r="16" spans="1:52">
      <c r="A16" s="67" t="s">
        <v>220</v>
      </c>
      <c r="B16" s="14"/>
      <c r="C16" s="14"/>
      <c r="G16" s="69">
        <v>0</v>
      </c>
      <c r="J16" s="68">
        <v>0</v>
      </c>
      <c r="K16" s="69">
        <v>0</v>
      </c>
      <c r="M16" s="69">
        <v>0</v>
      </c>
      <c r="N16" s="69">
        <v>0</v>
      </c>
      <c r="P16" s="68">
        <v>0</v>
      </c>
      <c r="Q16" s="68">
        <v>0</v>
      </c>
    </row>
    <row r="17" spans="1:17">
      <c r="A17" t="s">
        <v>199</v>
      </c>
      <c r="B17" t="s">
        <v>199</v>
      </c>
      <c r="C17" s="14"/>
      <c r="D17" t="s">
        <v>199</v>
      </c>
      <c r="G17" s="65">
        <v>0</v>
      </c>
      <c r="H17" t="s">
        <v>199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221</v>
      </c>
      <c r="B18" s="14"/>
      <c r="C18" s="14"/>
      <c r="G18" s="69">
        <v>2.0699999999999998</v>
      </c>
      <c r="J18" s="68">
        <v>8.0000000000000004E-4</v>
      </c>
      <c r="K18" s="69">
        <v>29554331</v>
      </c>
      <c r="M18" s="69">
        <v>0</v>
      </c>
      <c r="N18" s="69">
        <v>31335.917664600001</v>
      </c>
      <c r="P18" s="68">
        <v>0.9607</v>
      </c>
      <c r="Q18" s="68">
        <v>0.33839999999999998</v>
      </c>
    </row>
    <row r="19" spans="1:17">
      <c r="A19" t="s">
        <v>222</v>
      </c>
      <c r="B19" t="s">
        <v>223</v>
      </c>
      <c r="C19" t="s">
        <v>99</v>
      </c>
      <c r="D19" t="s">
        <v>224</v>
      </c>
      <c r="F19" t="s">
        <v>225</v>
      </c>
      <c r="G19" s="65">
        <v>0.83</v>
      </c>
      <c r="H19" t="s">
        <v>101</v>
      </c>
      <c r="I19" s="66">
        <v>0.01</v>
      </c>
      <c r="J19" s="66">
        <v>2.0000000000000001E-4</v>
      </c>
      <c r="K19" s="65">
        <v>3313553</v>
      </c>
      <c r="L19" s="65">
        <v>100.98</v>
      </c>
      <c r="M19" s="65">
        <v>0</v>
      </c>
      <c r="N19" s="65">
        <v>3346.0258193999998</v>
      </c>
      <c r="O19" s="66">
        <v>2.0000000000000001E-4</v>
      </c>
      <c r="P19" s="66">
        <v>0.1026</v>
      </c>
      <c r="Q19" s="66">
        <v>3.61E-2</v>
      </c>
    </row>
    <row r="20" spans="1:17">
      <c r="A20" t="s">
        <v>226</v>
      </c>
      <c r="B20" t="s">
        <v>227</v>
      </c>
      <c r="C20" t="s">
        <v>99</v>
      </c>
      <c r="D20" t="s">
        <v>224</v>
      </c>
      <c r="F20" t="s">
        <v>228</v>
      </c>
      <c r="G20" s="65">
        <v>2.06</v>
      </c>
      <c r="H20" t="s">
        <v>101</v>
      </c>
      <c r="I20" s="66">
        <v>7.4999999999999997E-3</v>
      </c>
      <c r="J20" s="66">
        <v>8.9999999999999998E-4</v>
      </c>
      <c r="K20" s="65">
        <v>6796000</v>
      </c>
      <c r="L20" s="65">
        <v>102.07</v>
      </c>
      <c r="M20" s="65">
        <v>0</v>
      </c>
      <c r="N20" s="65">
        <v>6936.6772000000001</v>
      </c>
      <c r="O20" s="66">
        <v>5.0000000000000001E-4</v>
      </c>
      <c r="P20" s="66">
        <v>0.2127</v>
      </c>
      <c r="Q20" s="66">
        <v>7.4899999999999994E-2</v>
      </c>
    </row>
    <row r="21" spans="1:17">
      <c r="A21" t="s">
        <v>229</v>
      </c>
      <c r="B21" t="s">
        <v>230</v>
      </c>
      <c r="C21" t="s">
        <v>99</v>
      </c>
      <c r="D21" t="s">
        <v>224</v>
      </c>
      <c r="F21" t="s">
        <v>231</v>
      </c>
      <c r="G21" s="65">
        <v>2.38</v>
      </c>
      <c r="H21" t="s">
        <v>101</v>
      </c>
      <c r="I21" s="66">
        <v>1.2500000000000001E-2</v>
      </c>
      <c r="J21" s="66">
        <v>1.1000000000000001E-3</v>
      </c>
      <c r="K21" s="65">
        <v>6223000</v>
      </c>
      <c r="L21" s="65">
        <v>103.48</v>
      </c>
      <c r="M21" s="65">
        <v>0</v>
      </c>
      <c r="N21" s="65">
        <v>6439.5604000000003</v>
      </c>
      <c r="O21" s="66">
        <v>5.0000000000000001E-4</v>
      </c>
      <c r="P21" s="66">
        <v>0.19739999999999999</v>
      </c>
      <c r="Q21" s="66">
        <v>6.9500000000000006E-2</v>
      </c>
    </row>
    <row r="22" spans="1:17">
      <c r="A22" t="s">
        <v>232</v>
      </c>
      <c r="B22" t="s">
        <v>233</v>
      </c>
      <c r="C22" t="s">
        <v>99</v>
      </c>
      <c r="D22" t="s">
        <v>224</v>
      </c>
      <c r="F22" t="s">
        <v>234</v>
      </c>
      <c r="G22" s="65">
        <v>3.34</v>
      </c>
      <c r="H22" t="s">
        <v>101</v>
      </c>
      <c r="I22" s="66">
        <v>1.3899999999999999E-2</v>
      </c>
      <c r="J22" s="66">
        <v>5.9999999999999995E-4</v>
      </c>
      <c r="K22" s="65">
        <v>2126778</v>
      </c>
      <c r="L22" s="65">
        <v>105.34</v>
      </c>
      <c r="M22" s="65">
        <v>0</v>
      </c>
      <c r="N22" s="65">
        <v>2240.3479452000001</v>
      </c>
      <c r="O22" s="66">
        <v>1E-4</v>
      </c>
      <c r="P22" s="66">
        <v>6.8699999999999997E-2</v>
      </c>
      <c r="Q22" s="66">
        <v>2.4199999999999999E-2</v>
      </c>
    </row>
    <row r="23" spans="1:17">
      <c r="A23" t="s">
        <v>235</v>
      </c>
      <c r="B23" t="s">
        <v>236</v>
      </c>
      <c r="C23" t="s">
        <v>99</v>
      </c>
      <c r="D23" t="s">
        <v>224</v>
      </c>
      <c r="F23" t="s">
        <v>237</v>
      </c>
      <c r="G23" s="65">
        <v>1.54</v>
      </c>
      <c r="H23" t="s">
        <v>101</v>
      </c>
      <c r="I23" s="66">
        <v>5.5E-2</v>
      </c>
      <c r="J23" s="66">
        <v>4.0000000000000002E-4</v>
      </c>
      <c r="K23" s="65">
        <v>6386000</v>
      </c>
      <c r="L23" s="65">
        <v>110.94</v>
      </c>
      <c r="M23" s="65">
        <v>0</v>
      </c>
      <c r="N23" s="65">
        <v>7084.6283999999996</v>
      </c>
      <c r="O23" s="66">
        <v>4.0000000000000002E-4</v>
      </c>
      <c r="P23" s="66">
        <v>0.2172</v>
      </c>
      <c r="Q23" s="66">
        <v>7.6499999999999999E-2</v>
      </c>
    </row>
    <row r="24" spans="1:17">
      <c r="A24" t="s">
        <v>238</v>
      </c>
      <c r="B24" t="s">
        <v>239</v>
      </c>
      <c r="C24" t="s">
        <v>99</v>
      </c>
      <c r="D24" t="s">
        <v>224</v>
      </c>
      <c r="F24" t="s">
        <v>240</v>
      </c>
      <c r="G24" s="65">
        <v>2.64</v>
      </c>
      <c r="H24" t="s">
        <v>101</v>
      </c>
      <c r="I24" s="66">
        <v>4.2500000000000003E-2</v>
      </c>
      <c r="J24" s="66">
        <v>1.5E-3</v>
      </c>
      <c r="K24" s="65">
        <v>4709000</v>
      </c>
      <c r="L24" s="65">
        <v>112.31</v>
      </c>
      <c r="M24" s="65">
        <v>0</v>
      </c>
      <c r="N24" s="65">
        <v>5288.6778999999997</v>
      </c>
      <c r="O24" s="66">
        <v>2.9999999999999997E-4</v>
      </c>
      <c r="P24" s="66">
        <v>0.16209999999999999</v>
      </c>
      <c r="Q24" s="66">
        <v>5.7099999999999998E-2</v>
      </c>
    </row>
    <row r="25" spans="1:17">
      <c r="A25" s="67" t="s">
        <v>241</v>
      </c>
      <c r="B25" s="14"/>
      <c r="C25" s="14"/>
      <c r="G25" s="69">
        <v>0</v>
      </c>
      <c r="J25" s="68">
        <v>0</v>
      </c>
      <c r="K25" s="69">
        <v>0</v>
      </c>
      <c r="M25" s="69">
        <v>0</v>
      </c>
      <c r="N25" s="69">
        <v>0</v>
      </c>
      <c r="P25" s="68">
        <v>0</v>
      </c>
      <c r="Q25" s="68">
        <v>0</v>
      </c>
    </row>
    <row r="26" spans="1:17">
      <c r="A26" t="s">
        <v>199</v>
      </c>
      <c r="B26" t="s">
        <v>199</v>
      </c>
      <c r="C26" s="14"/>
      <c r="D26" t="s">
        <v>199</v>
      </c>
      <c r="G26" s="65">
        <v>0</v>
      </c>
      <c r="H26" t="s">
        <v>199</v>
      </c>
      <c r="I26" s="66">
        <v>0</v>
      </c>
      <c r="J26" s="66">
        <v>0</v>
      </c>
      <c r="K26" s="65">
        <v>0</v>
      </c>
      <c r="L26" s="65">
        <v>0</v>
      </c>
      <c r="N26" s="65">
        <v>0</v>
      </c>
      <c r="O26" s="66">
        <v>0</v>
      </c>
      <c r="P26" s="66">
        <v>0</v>
      </c>
      <c r="Q26" s="66">
        <v>0</v>
      </c>
    </row>
    <row r="27" spans="1:17">
      <c r="A27" s="67" t="s">
        <v>242</v>
      </c>
      <c r="B27" s="14"/>
      <c r="C27" s="14"/>
      <c r="G27" s="69">
        <v>0</v>
      </c>
      <c r="J27" s="68">
        <v>0</v>
      </c>
      <c r="K27" s="69">
        <v>0</v>
      </c>
      <c r="M27" s="69">
        <v>0</v>
      </c>
      <c r="N27" s="69">
        <v>0</v>
      </c>
      <c r="P27" s="68">
        <v>0</v>
      </c>
      <c r="Q27" s="68">
        <v>0</v>
      </c>
    </row>
    <row r="28" spans="1:17">
      <c r="A28" t="s">
        <v>199</v>
      </c>
      <c r="B28" t="s">
        <v>199</v>
      </c>
      <c r="C28" s="14"/>
      <c r="D28" t="s">
        <v>199</v>
      </c>
      <c r="G28" s="65">
        <v>0</v>
      </c>
      <c r="H28" t="s">
        <v>199</v>
      </c>
      <c r="I28" s="66">
        <v>0</v>
      </c>
      <c r="J28" s="66">
        <v>0</v>
      </c>
      <c r="K28" s="65">
        <v>0</v>
      </c>
      <c r="L28" s="65">
        <v>0</v>
      </c>
      <c r="N28" s="65">
        <v>0</v>
      </c>
      <c r="O28" s="66">
        <v>0</v>
      </c>
      <c r="P28" s="66">
        <v>0</v>
      </c>
      <c r="Q28" s="66">
        <v>0</v>
      </c>
    </row>
    <row r="29" spans="1:17">
      <c r="A29" s="67" t="s">
        <v>214</v>
      </c>
      <c r="B29" s="14"/>
      <c r="C29" s="14"/>
      <c r="G29" s="69">
        <v>0</v>
      </c>
      <c r="J29" s="68">
        <v>0</v>
      </c>
      <c r="K29" s="69">
        <v>370000</v>
      </c>
      <c r="M29" s="69">
        <v>0</v>
      </c>
      <c r="N29" s="69">
        <v>1281.5005048600001</v>
      </c>
      <c r="P29" s="68">
        <v>3.9300000000000002E-2</v>
      </c>
      <c r="Q29" s="68">
        <v>1.38E-2</v>
      </c>
    </row>
    <row r="30" spans="1:17">
      <c r="A30" s="67" t="s">
        <v>243</v>
      </c>
      <c r="B30" s="14"/>
      <c r="C30" s="14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t="s">
        <v>199</v>
      </c>
      <c r="B31" t="s">
        <v>199</v>
      </c>
      <c r="C31" s="14"/>
      <c r="D31" t="s">
        <v>199</v>
      </c>
      <c r="G31" s="65">
        <v>0</v>
      </c>
      <c r="H31" t="s">
        <v>199</v>
      </c>
      <c r="I31" s="66">
        <v>0</v>
      </c>
      <c r="J31" s="66">
        <v>0</v>
      </c>
      <c r="K31" s="65">
        <v>0</v>
      </c>
      <c r="L31" s="65">
        <v>0</v>
      </c>
      <c r="N31" s="65">
        <v>0</v>
      </c>
      <c r="O31" s="66">
        <v>0</v>
      </c>
      <c r="P31" s="66">
        <v>0</v>
      </c>
      <c r="Q31" s="66">
        <v>0</v>
      </c>
    </row>
    <row r="32" spans="1:17">
      <c r="A32" s="67" t="s">
        <v>244</v>
      </c>
      <c r="B32" s="14"/>
      <c r="C32" s="14"/>
      <c r="G32" s="69">
        <v>0.43</v>
      </c>
      <c r="J32" s="68">
        <v>0</v>
      </c>
      <c r="K32" s="69">
        <v>370000</v>
      </c>
      <c r="M32" s="69">
        <v>0</v>
      </c>
      <c r="N32" s="69">
        <v>1281.5005048600001</v>
      </c>
      <c r="P32" s="68">
        <v>3.9300000000000002E-2</v>
      </c>
      <c r="Q32" s="68">
        <v>1.38E-2</v>
      </c>
    </row>
    <row r="33" spans="1:17">
      <c r="A33" t="s">
        <v>245</v>
      </c>
      <c r="B33" t="s">
        <v>246</v>
      </c>
      <c r="C33" t="s">
        <v>122</v>
      </c>
      <c r="D33" t="s">
        <v>224</v>
      </c>
      <c r="E33" t="s">
        <v>247</v>
      </c>
      <c r="F33" t="s">
        <v>248</v>
      </c>
      <c r="G33" s="65">
        <v>0.43</v>
      </c>
      <c r="H33" t="s">
        <v>105</v>
      </c>
      <c r="I33" s="66">
        <v>0</v>
      </c>
      <c r="J33" s="66">
        <v>0</v>
      </c>
      <c r="K33" s="65">
        <v>370000</v>
      </c>
      <c r="L33" s="65">
        <v>99.928299999999993</v>
      </c>
      <c r="M33" s="65">
        <v>0</v>
      </c>
      <c r="N33" s="65">
        <v>1281.5005048600001</v>
      </c>
      <c r="O33" s="66">
        <v>0</v>
      </c>
      <c r="P33" s="66">
        <v>3.9300000000000002E-2</v>
      </c>
      <c r="Q33" s="66">
        <v>1.38E-2</v>
      </c>
    </row>
    <row r="34" spans="1:17">
      <c r="A34" s="93" t="s">
        <v>249</v>
      </c>
      <c r="B34" s="14"/>
      <c r="C34" s="14"/>
    </row>
    <row r="35" spans="1:17">
      <c r="A35" s="93" t="s">
        <v>250</v>
      </c>
      <c r="B35" s="14"/>
      <c r="C35" s="14"/>
    </row>
    <row r="36" spans="1:17">
      <c r="A36" s="93" t="s">
        <v>251</v>
      </c>
      <c r="B36" s="14"/>
      <c r="C36" s="14"/>
    </row>
    <row r="37" spans="1:17">
      <c r="A37" s="93" t="s">
        <v>252</v>
      </c>
      <c r="B37" s="14"/>
      <c r="C37" s="14"/>
    </row>
    <row r="38" spans="1:17" hidden="1">
      <c r="B38" s="14"/>
      <c r="C38" s="14"/>
    </row>
    <row r="39" spans="1:17" hidden="1">
      <c r="B39" s="14"/>
      <c r="C39" s="14"/>
    </row>
    <row r="40" spans="1:17" hidden="1"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 ht="26.25" customHeight="1">
      <c r="A5" s="107" t="s">
        <v>178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195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637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199</v>
      </c>
      <c r="B12" t="s">
        <v>199</v>
      </c>
      <c r="C12" t="s">
        <v>199</v>
      </c>
      <c r="D12" t="s">
        <v>199</v>
      </c>
      <c r="E12" s="13"/>
      <c r="F12" s="13"/>
      <c r="G12" s="65">
        <v>0</v>
      </c>
      <c r="H12" t="s">
        <v>199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638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199</v>
      </c>
      <c r="B14" t="s">
        <v>199</v>
      </c>
      <c r="C14" t="s">
        <v>199</v>
      </c>
      <c r="D14" t="s">
        <v>199</v>
      </c>
      <c r="E14" s="13"/>
      <c r="F14" s="13"/>
      <c r="G14" s="65">
        <v>0</v>
      </c>
      <c r="H14" t="s">
        <v>199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254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199</v>
      </c>
      <c r="B16" t="s">
        <v>199</v>
      </c>
      <c r="C16" t="s">
        <v>199</v>
      </c>
      <c r="D16" t="s">
        <v>199</v>
      </c>
      <c r="E16" s="13"/>
      <c r="F16" s="13"/>
      <c r="G16" s="65">
        <v>0</v>
      </c>
      <c r="H16" t="s">
        <v>199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398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199</v>
      </c>
      <c r="B18" t="s">
        <v>199</v>
      </c>
      <c r="C18" t="s">
        <v>199</v>
      </c>
      <c r="D18" t="s">
        <v>199</v>
      </c>
      <c r="E18" s="13"/>
      <c r="F18" s="13"/>
      <c r="G18" s="65">
        <v>0</v>
      </c>
      <c r="H18" t="s">
        <v>199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214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255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199</v>
      </c>
      <c r="B21" t="s">
        <v>199</v>
      </c>
      <c r="C21" t="s">
        <v>199</v>
      </c>
      <c r="D21" t="s">
        <v>199</v>
      </c>
      <c r="G21" s="65">
        <v>0</v>
      </c>
      <c r="H21" t="s">
        <v>199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256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199</v>
      </c>
      <c r="B23" t="s">
        <v>199</v>
      </c>
      <c r="C23" t="s">
        <v>199</v>
      </c>
      <c r="D23" t="s">
        <v>199</v>
      </c>
      <c r="G23" s="65">
        <v>0</v>
      </c>
      <c r="H23" t="s">
        <v>199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93" t="s">
        <v>216</v>
      </c>
      <c r="C24" s="14"/>
    </row>
    <row r="25" spans="1:22">
      <c r="A25" s="93" t="s">
        <v>249</v>
      </c>
      <c r="C25" s="14"/>
    </row>
    <row r="26" spans="1:22">
      <c r="A26" s="93" t="s">
        <v>250</v>
      </c>
      <c r="C26" s="14"/>
    </row>
    <row r="27" spans="1:22">
      <c r="A27" s="93" t="s">
        <v>251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 ht="26.25" customHeight="1">
      <c r="A5" s="94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  <c r="BO5" s="16"/>
    </row>
    <row r="6" spans="1:67" ht="26.25" customHeight="1">
      <c r="A6" s="94" t="s">
        <v>81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BJ6" s="16"/>
      <c r="BO6" s="16"/>
    </row>
    <row r="7" spans="1:67" s="16" customFormat="1" ht="20.25">
      <c r="A7" s="105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101" t="s">
        <v>191</v>
      </c>
      <c r="Q7" s="43" t="s">
        <v>55</v>
      </c>
      <c r="R7" s="43" t="s">
        <v>72</v>
      </c>
      <c r="S7" s="43" t="s">
        <v>56</v>
      </c>
      <c r="T7" s="106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195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253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199</v>
      </c>
      <c r="B13" t="s">
        <v>199</v>
      </c>
      <c r="C13" s="14"/>
      <c r="D13" s="14"/>
      <c r="E13" s="14"/>
      <c r="F13" t="s">
        <v>199</v>
      </c>
      <c r="G13" t="s">
        <v>199</v>
      </c>
      <c r="J13" s="65">
        <v>0</v>
      </c>
      <c r="K13" t="s">
        <v>199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219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199</v>
      </c>
      <c r="B15" t="s">
        <v>199</v>
      </c>
      <c r="C15" s="14"/>
      <c r="D15" s="14"/>
      <c r="E15" s="14"/>
      <c r="F15" t="s">
        <v>199</v>
      </c>
      <c r="G15" t="s">
        <v>199</v>
      </c>
      <c r="J15" s="65">
        <v>0</v>
      </c>
      <c r="K15" t="s">
        <v>199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254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199</v>
      </c>
      <c r="B17" t="s">
        <v>199</v>
      </c>
      <c r="C17" s="14"/>
      <c r="D17" s="14"/>
      <c r="E17" s="14"/>
      <c r="F17" t="s">
        <v>199</v>
      </c>
      <c r="G17" t="s">
        <v>199</v>
      </c>
      <c r="J17" s="65">
        <v>0</v>
      </c>
      <c r="K17" t="s">
        <v>199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214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255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199</v>
      </c>
      <c r="B20" t="s">
        <v>199</v>
      </c>
      <c r="C20" s="14"/>
      <c r="D20" s="14"/>
      <c r="E20" s="14"/>
      <c r="F20" t="s">
        <v>199</v>
      </c>
      <c r="G20" t="s">
        <v>199</v>
      </c>
      <c r="J20" s="65">
        <v>0</v>
      </c>
      <c r="K20" t="s">
        <v>199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256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199</v>
      </c>
      <c r="B22" t="s">
        <v>199</v>
      </c>
      <c r="C22" s="14"/>
      <c r="D22" s="14"/>
      <c r="E22" s="14"/>
      <c r="F22" t="s">
        <v>199</v>
      </c>
      <c r="G22" t="s">
        <v>199</v>
      </c>
      <c r="J22" s="65">
        <v>0</v>
      </c>
      <c r="K22" t="s">
        <v>199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93" t="s">
        <v>216</v>
      </c>
      <c r="B23" s="14"/>
      <c r="C23" s="14"/>
      <c r="D23" s="14"/>
      <c r="E23" s="14"/>
      <c r="F23" s="14"/>
    </row>
    <row r="24" spans="1:20">
      <c r="A24" s="93" t="s">
        <v>249</v>
      </c>
      <c r="B24" s="14"/>
      <c r="C24" s="14"/>
      <c r="D24" s="14"/>
      <c r="E24" s="14"/>
      <c r="F24" s="14"/>
    </row>
    <row r="25" spans="1:20">
      <c r="A25" s="93" t="s">
        <v>250</v>
      </c>
      <c r="B25" s="14"/>
      <c r="C25" s="14"/>
      <c r="D25" s="14"/>
      <c r="E25" s="14"/>
      <c r="F25" s="14"/>
    </row>
    <row r="26" spans="1:20">
      <c r="A26" s="93" t="s">
        <v>251</v>
      </c>
      <c r="B26" s="14"/>
      <c r="C26" s="14"/>
      <c r="D26" s="14"/>
      <c r="E26" s="14"/>
      <c r="F26" s="14"/>
    </row>
    <row r="27" spans="1:20">
      <c r="A27" s="93" t="s">
        <v>252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8"/>
  <sheetViews>
    <sheetView rightToLeft="1" workbookViewId="0">
      <selection activeCell="U38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</row>
    <row r="5" spans="1:65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/>
    </row>
    <row r="6" spans="1:65" ht="26.25" customHeight="1">
      <c r="A6" s="107" t="s">
        <v>88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101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2.19</v>
      </c>
      <c r="K10" s="7"/>
      <c r="L10" s="7"/>
      <c r="M10" s="64">
        <v>2.98E-2</v>
      </c>
      <c r="N10" s="63">
        <v>5318583.91</v>
      </c>
      <c r="O10" s="28"/>
      <c r="P10" s="63">
        <v>95.28622</v>
      </c>
      <c r="Q10" s="63">
        <v>5577.6874887960003</v>
      </c>
      <c r="R10" s="7"/>
      <c r="S10" s="64">
        <v>1</v>
      </c>
      <c r="T10" s="64">
        <v>6.0199999999999997E-2</v>
      </c>
      <c r="U10" s="30"/>
      <c r="BH10" s="14"/>
      <c r="BI10" s="16"/>
      <c r="BJ10" s="14"/>
      <c r="BM10" s="14"/>
    </row>
    <row r="11" spans="1:65">
      <c r="A11" s="67" t="s">
        <v>195</v>
      </c>
      <c r="B11" s="14"/>
      <c r="C11" s="14"/>
      <c r="D11" s="14"/>
      <c r="E11" s="14"/>
      <c r="J11" s="69">
        <v>2.19</v>
      </c>
      <c r="M11" s="68">
        <v>2.98E-2</v>
      </c>
      <c r="N11" s="69">
        <v>5318583.91</v>
      </c>
      <c r="P11" s="69">
        <v>95.28622</v>
      </c>
      <c r="Q11" s="69">
        <v>5577.6874887960003</v>
      </c>
      <c r="S11" s="68">
        <v>1</v>
      </c>
      <c r="T11" s="68">
        <v>6.0199999999999997E-2</v>
      </c>
    </row>
    <row r="12" spans="1:65">
      <c r="A12" s="67" t="s">
        <v>253</v>
      </c>
      <c r="B12" s="14"/>
      <c r="C12" s="14"/>
      <c r="D12" s="14"/>
      <c r="E12" s="14"/>
      <c r="J12" s="69">
        <v>1.82</v>
      </c>
      <c r="M12" s="68">
        <v>2.87E-2</v>
      </c>
      <c r="N12" s="69">
        <v>1174618.98</v>
      </c>
      <c r="P12" s="69">
        <v>83.939549999999997</v>
      </c>
      <c r="Q12" s="69">
        <v>1355.5581753849999</v>
      </c>
      <c r="S12" s="68">
        <v>0.24299999999999999</v>
      </c>
      <c r="T12" s="68">
        <v>1.46E-2</v>
      </c>
    </row>
    <row r="13" spans="1:65">
      <c r="A13" t="s">
        <v>257</v>
      </c>
      <c r="B13" s="70">
        <v>1940535</v>
      </c>
      <c r="C13" t="s">
        <v>99</v>
      </c>
      <c r="D13" t="s">
        <v>122</v>
      </c>
      <c r="E13" t="s">
        <v>258</v>
      </c>
      <c r="F13" t="s">
        <v>259</v>
      </c>
      <c r="G13" t="s">
        <v>681</v>
      </c>
      <c r="H13" t="s">
        <v>203</v>
      </c>
      <c r="I13" t="s">
        <v>260</v>
      </c>
      <c r="J13" s="65">
        <v>2</v>
      </c>
      <c r="K13" t="s">
        <v>101</v>
      </c>
      <c r="L13" s="66">
        <v>0.05</v>
      </c>
      <c r="M13" s="66">
        <v>8.0000000000000002E-3</v>
      </c>
      <c r="N13" s="65">
        <v>200000</v>
      </c>
      <c r="O13" s="65">
        <v>114.21</v>
      </c>
      <c r="P13" s="65">
        <v>0</v>
      </c>
      <c r="Q13" s="65">
        <v>228.42</v>
      </c>
      <c r="R13" s="66">
        <v>1E-4</v>
      </c>
      <c r="S13" s="66">
        <v>4.1000000000000002E-2</v>
      </c>
      <c r="T13" s="66">
        <v>2.5000000000000001E-3</v>
      </c>
    </row>
    <row r="14" spans="1:65">
      <c r="A14" t="s">
        <v>261</v>
      </c>
      <c r="B14" s="70">
        <v>6910129</v>
      </c>
      <c r="C14" t="s">
        <v>99</v>
      </c>
      <c r="D14" t="s">
        <v>122</v>
      </c>
      <c r="E14" t="s">
        <v>262</v>
      </c>
      <c r="F14" t="s">
        <v>259</v>
      </c>
      <c r="G14" t="s">
        <v>682</v>
      </c>
      <c r="H14" t="s">
        <v>203</v>
      </c>
      <c r="I14" t="s">
        <v>263</v>
      </c>
      <c r="J14" s="65">
        <v>1.42</v>
      </c>
      <c r="K14" t="s">
        <v>101</v>
      </c>
      <c r="L14" s="66">
        <v>3.85E-2</v>
      </c>
      <c r="M14" s="66">
        <v>1.0699999999999999E-2</v>
      </c>
      <c r="N14" s="65">
        <v>26666.67</v>
      </c>
      <c r="O14" s="65">
        <v>112.31</v>
      </c>
      <c r="P14" s="65">
        <v>0</v>
      </c>
      <c r="Q14" s="65">
        <v>29.949337076999999</v>
      </c>
      <c r="R14" s="66">
        <v>1E-4</v>
      </c>
      <c r="S14" s="66">
        <v>5.4000000000000003E-3</v>
      </c>
      <c r="T14" s="66">
        <v>2.9999999999999997E-4</v>
      </c>
    </row>
    <row r="15" spans="1:65">
      <c r="A15" t="s">
        <v>264</v>
      </c>
      <c r="B15" s="70">
        <v>1134436</v>
      </c>
      <c r="C15" t="s">
        <v>99</v>
      </c>
      <c r="D15" t="s">
        <v>122</v>
      </c>
      <c r="E15" t="s">
        <v>265</v>
      </c>
      <c r="F15" t="s">
        <v>699</v>
      </c>
      <c r="G15" t="s">
        <v>682</v>
      </c>
      <c r="H15" t="s">
        <v>203</v>
      </c>
      <c r="I15" t="s">
        <v>266</v>
      </c>
      <c r="J15" s="65">
        <v>2.72</v>
      </c>
      <c r="K15" t="s">
        <v>101</v>
      </c>
      <c r="L15" s="66">
        <v>6.4999999999999997E-3</v>
      </c>
      <c r="M15" s="66">
        <v>1.04E-2</v>
      </c>
      <c r="N15" s="65">
        <v>50000</v>
      </c>
      <c r="O15" s="65">
        <v>98.99</v>
      </c>
      <c r="P15" s="65">
        <v>0</v>
      </c>
      <c r="Q15" s="65">
        <v>49.494999999999997</v>
      </c>
      <c r="R15" s="66">
        <v>1E-4</v>
      </c>
      <c r="S15" s="66">
        <v>8.8999999999999999E-3</v>
      </c>
      <c r="T15" s="66">
        <v>5.0000000000000001E-4</v>
      </c>
    </row>
    <row r="16" spans="1:65">
      <c r="A16" t="s">
        <v>267</v>
      </c>
      <c r="B16" s="70">
        <v>6040141</v>
      </c>
      <c r="C16" t="s">
        <v>99</v>
      </c>
      <c r="D16" t="s">
        <v>122</v>
      </c>
      <c r="E16" t="s">
        <v>268</v>
      </c>
      <c r="F16" t="s">
        <v>259</v>
      </c>
      <c r="G16" t="s">
        <v>683</v>
      </c>
      <c r="H16" t="s">
        <v>203</v>
      </c>
      <c r="I16" t="s">
        <v>269</v>
      </c>
      <c r="J16" s="65">
        <v>0.59</v>
      </c>
      <c r="K16" t="s">
        <v>101</v>
      </c>
      <c r="L16" s="66">
        <v>0.04</v>
      </c>
      <c r="M16" s="66">
        <v>2.5499999999999998E-2</v>
      </c>
      <c r="N16" s="65">
        <v>4000</v>
      </c>
      <c r="O16" s="65">
        <v>109.8</v>
      </c>
      <c r="P16" s="65">
        <v>0</v>
      </c>
      <c r="Q16" s="65">
        <v>4.3920000000000003</v>
      </c>
      <c r="R16" s="66">
        <v>0</v>
      </c>
      <c r="S16" s="66">
        <v>8.0000000000000004E-4</v>
      </c>
      <c r="T16" s="66">
        <v>0</v>
      </c>
    </row>
    <row r="17" spans="1:20">
      <c r="A17" t="s">
        <v>270</v>
      </c>
      <c r="B17" s="70">
        <v>6040257</v>
      </c>
      <c r="C17" t="s">
        <v>99</v>
      </c>
      <c r="D17" t="s">
        <v>122</v>
      </c>
      <c r="E17" t="s">
        <v>268</v>
      </c>
      <c r="F17" t="s">
        <v>259</v>
      </c>
      <c r="G17" t="s">
        <v>683</v>
      </c>
      <c r="H17" t="s">
        <v>203</v>
      </c>
      <c r="I17" t="s">
        <v>271</v>
      </c>
      <c r="J17" s="65">
        <v>0.11</v>
      </c>
      <c r="K17" t="s">
        <v>101</v>
      </c>
      <c r="L17" s="66">
        <v>0.05</v>
      </c>
      <c r="M17" s="66">
        <v>3.0300000000000001E-2</v>
      </c>
      <c r="N17" s="65">
        <v>115000</v>
      </c>
      <c r="O17" s="65">
        <v>111.1</v>
      </c>
      <c r="P17" s="65">
        <v>0</v>
      </c>
      <c r="Q17" s="65">
        <v>127.765</v>
      </c>
      <c r="R17" s="66">
        <v>1E-4</v>
      </c>
      <c r="S17" s="66">
        <v>2.29E-2</v>
      </c>
      <c r="T17" s="66">
        <v>1.4E-3</v>
      </c>
    </row>
    <row r="18" spans="1:20">
      <c r="A18" t="s">
        <v>272</v>
      </c>
      <c r="B18" s="70">
        <v>1940444</v>
      </c>
      <c r="C18" t="s">
        <v>99</v>
      </c>
      <c r="D18" t="s">
        <v>122</v>
      </c>
      <c r="E18" t="s">
        <v>258</v>
      </c>
      <c r="F18" t="s">
        <v>259</v>
      </c>
      <c r="G18" t="s">
        <v>683</v>
      </c>
      <c r="H18" t="s">
        <v>203</v>
      </c>
      <c r="I18" t="s">
        <v>273</v>
      </c>
      <c r="J18" s="65">
        <v>0.99</v>
      </c>
      <c r="K18" t="s">
        <v>101</v>
      </c>
      <c r="L18" s="66">
        <v>3.9300000000000002E-2</v>
      </c>
      <c r="M18" s="66">
        <v>0.15809999999999999</v>
      </c>
      <c r="N18" s="65">
        <v>102207</v>
      </c>
      <c r="O18" s="65">
        <v>113.55</v>
      </c>
      <c r="P18" s="65">
        <v>61.42944</v>
      </c>
      <c r="Q18" s="65">
        <v>177.4854885</v>
      </c>
      <c r="R18" s="66">
        <v>1E-4</v>
      </c>
      <c r="S18" s="66">
        <v>3.1800000000000002E-2</v>
      </c>
      <c r="T18" s="66">
        <v>1.9E-3</v>
      </c>
    </row>
    <row r="19" spans="1:20">
      <c r="A19" t="s">
        <v>274</v>
      </c>
      <c r="B19" s="70">
        <v>1139492</v>
      </c>
      <c r="C19" t="s">
        <v>99</v>
      </c>
      <c r="D19" t="s">
        <v>122</v>
      </c>
      <c r="E19" t="s">
        <v>275</v>
      </c>
      <c r="F19" t="s">
        <v>259</v>
      </c>
      <c r="G19" t="s">
        <v>684</v>
      </c>
      <c r="H19" t="s">
        <v>149</v>
      </c>
      <c r="I19" t="s">
        <v>269</v>
      </c>
      <c r="J19" s="65">
        <v>2.64</v>
      </c>
      <c r="K19" t="s">
        <v>101</v>
      </c>
      <c r="L19" s="66">
        <v>9.4999999999999998E-3</v>
      </c>
      <c r="M19" s="66">
        <v>5.4000000000000003E-3</v>
      </c>
      <c r="N19" s="65">
        <v>8333.33</v>
      </c>
      <c r="O19" s="65">
        <v>102.09</v>
      </c>
      <c r="P19" s="65">
        <v>0</v>
      </c>
      <c r="Q19" s="65">
        <v>8.5074965969999994</v>
      </c>
      <c r="R19" s="66">
        <v>0</v>
      </c>
      <c r="S19" s="66">
        <v>1.5E-3</v>
      </c>
      <c r="T19" s="66">
        <v>1E-4</v>
      </c>
    </row>
    <row r="20" spans="1:20">
      <c r="A20" t="s">
        <v>276</v>
      </c>
      <c r="B20" s="70">
        <v>2300143</v>
      </c>
      <c r="C20" t="s">
        <v>99</v>
      </c>
      <c r="D20" t="s">
        <v>122</v>
      </c>
      <c r="E20" t="s">
        <v>277</v>
      </c>
      <c r="F20" t="s">
        <v>131</v>
      </c>
      <c r="G20" t="s">
        <v>685</v>
      </c>
      <c r="H20" t="s">
        <v>203</v>
      </c>
      <c r="I20" t="s">
        <v>231</v>
      </c>
      <c r="J20" s="65">
        <v>1.4</v>
      </c>
      <c r="K20" t="s">
        <v>101</v>
      </c>
      <c r="L20" s="66">
        <v>3.6999999999999998E-2</v>
      </c>
      <c r="M20" s="66">
        <v>1.3899999999999999E-2</v>
      </c>
      <c r="N20" s="65">
        <v>29678</v>
      </c>
      <c r="O20" s="65">
        <v>107.21</v>
      </c>
      <c r="P20" s="65">
        <v>0</v>
      </c>
      <c r="Q20" s="65">
        <v>31.817783800000001</v>
      </c>
      <c r="R20" s="66">
        <v>0</v>
      </c>
      <c r="S20" s="66">
        <v>5.7000000000000002E-3</v>
      </c>
      <c r="T20" s="66">
        <v>2.9999999999999997E-4</v>
      </c>
    </row>
    <row r="21" spans="1:20">
      <c r="A21" t="s">
        <v>278</v>
      </c>
      <c r="B21" s="70">
        <v>1260397</v>
      </c>
      <c r="C21" t="s">
        <v>99</v>
      </c>
      <c r="D21" t="s">
        <v>122</v>
      </c>
      <c r="E21" t="s">
        <v>279</v>
      </c>
      <c r="F21" t="s">
        <v>702</v>
      </c>
      <c r="G21" t="s">
        <v>685</v>
      </c>
      <c r="H21" t="s">
        <v>203</v>
      </c>
      <c r="I21" t="s">
        <v>271</v>
      </c>
      <c r="J21" s="65">
        <v>0.75</v>
      </c>
      <c r="K21" t="s">
        <v>101</v>
      </c>
      <c r="L21" s="66">
        <v>5.0999999999999997E-2</v>
      </c>
      <c r="M21" s="66">
        <v>3.1300000000000001E-2</v>
      </c>
      <c r="N21" s="65">
        <v>0.28999999999999998</v>
      </c>
      <c r="O21" s="65">
        <v>121.21</v>
      </c>
      <c r="P21" s="65">
        <v>0</v>
      </c>
      <c r="Q21" s="65">
        <v>3.5150900000000001E-4</v>
      </c>
      <c r="R21" s="66">
        <v>0</v>
      </c>
      <c r="S21" s="66">
        <v>0</v>
      </c>
      <c r="T21" s="66">
        <v>0</v>
      </c>
    </row>
    <row r="22" spans="1:20">
      <c r="A22" t="s">
        <v>280</v>
      </c>
      <c r="B22" s="70">
        <v>1127422</v>
      </c>
      <c r="C22" t="s">
        <v>99</v>
      </c>
      <c r="D22" t="s">
        <v>122</v>
      </c>
      <c r="E22" t="s">
        <v>281</v>
      </c>
      <c r="F22" t="s">
        <v>259</v>
      </c>
      <c r="G22" t="s">
        <v>685</v>
      </c>
      <c r="H22" t="s">
        <v>203</v>
      </c>
      <c r="I22" t="s">
        <v>282</v>
      </c>
      <c r="J22" s="65">
        <v>1</v>
      </c>
      <c r="K22" t="s">
        <v>101</v>
      </c>
      <c r="L22" s="66">
        <v>0.02</v>
      </c>
      <c r="M22" s="66">
        <v>1.9E-2</v>
      </c>
      <c r="N22" s="65">
        <v>50000</v>
      </c>
      <c r="O22" s="65">
        <v>102.8</v>
      </c>
      <c r="P22" s="65">
        <v>0</v>
      </c>
      <c r="Q22" s="65">
        <v>51.4</v>
      </c>
      <c r="R22" s="66">
        <v>2.0000000000000001E-4</v>
      </c>
      <c r="S22" s="66">
        <v>9.1999999999999998E-3</v>
      </c>
      <c r="T22" s="66">
        <v>5.9999999999999995E-4</v>
      </c>
    </row>
    <row r="23" spans="1:20">
      <c r="A23" t="s">
        <v>283</v>
      </c>
      <c r="B23" s="70">
        <v>3230224</v>
      </c>
      <c r="C23" t="s">
        <v>99</v>
      </c>
      <c r="D23" t="s">
        <v>122</v>
      </c>
      <c r="E23" t="s">
        <v>284</v>
      </c>
      <c r="F23" t="s">
        <v>699</v>
      </c>
      <c r="G23" t="s">
        <v>685</v>
      </c>
      <c r="H23" t="s">
        <v>203</v>
      </c>
      <c r="I23" t="s">
        <v>271</v>
      </c>
      <c r="J23" s="65">
        <v>1.62</v>
      </c>
      <c r="K23" t="s">
        <v>101</v>
      </c>
      <c r="L23" s="66">
        <v>5.8500000000000003E-2</v>
      </c>
      <c r="M23" s="66">
        <v>1.61E-2</v>
      </c>
      <c r="N23" s="65">
        <v>102893.84</v>
      </c>
      <c r="O23" s="65">
        <v>116.23</v>
      </c>
      <c r="P23" s="65">
        <v>0</v>
      </c>
      <c r="Q23" s="65">
        <v>119.593510232</v>
      </c>
      <c r="R23" s="66">
        <v>1E-4</v>
      </c>
      <c r="S23" s="66">
        <v>2.1399999999999999E-2</v>
      </c>
      <c r="T23" s="66">
        <v>1.2999999999999999E-3</v>
      </c>
    </row>
    <row r="24" spans="1:20">
      <c r="A24" t="s">
        <v>285</v>
      </c>
      <c r="B24" s="70">
        <v>1128586</v>
      </c>
      <c r="C24" t="s">
        <v>99</v>
      </c>
      <c r="D24" t="s">
        <v>122</v>
      </c>
      <c r="E24" t="s">
        <v>286</v>
      </c>
      <c r="F24" t="s">
        <v>699</v>
      </c>
      <c r="G24" t="s">
        <v>684</v>
      </c>
      <c r="H24" t="s">
        <v>149</v>
      </c>
      <c r="I24" t="s">
        <v>263</v>
      </c>
      <c r="J24" s="65">
        <v>0.04</v>
      </c>
      <c r="K24" t="s">
        <v>101</v>
      </c>
      <c r="L24" s="66">
        <v>2.75E-2</v>
      </c>
      <c r="M24" s="66">
        <v>-0.25729999999999997</v>
      </c>
      <c r="N24" s="65">
        <v>50000</v>
      </c>
      <c r="O24" s="65">
        <v>103.56</v>
      </c>
      <c r="P24" s="65">
        <v>0</v>
      </c>
      <c r="Q24" s="65">
        <v>51.78</v>
      </c>
      <c r="R24" s="66">
        <v>2.9999999999999997E-4</v>
      </c>
      <c r="S24" s="66">
        <v>9.2999999999999992E-3</v>
      </c>
      <c r="T24" s="66">
        <v>5.9999999999999995E-4</v>
      </c>
    </row>
    <row r="25" spans="1:20">
      <c r="A25" t="s">
        <v>287</v>
      </c>
      <c r="B25" s="70">
        <v>1410281</v>
      </c>
      <c r="C25" t="s">
        <v>99</v>
      </c>
      <c r="D25" t="s">
        <v>122</v>
      </c>
      <c r="E25" t="s">
        <v>288</v>
      </c>
      <c r="F25" t="s">
        <v>126</v>
      </c>
      <c r="G25" t="s">
        <v>685</v>
      </c>
      <c r="H25" t="s">
        <v>203</v>
      </c>
      <c r="I25" t="s">
        <v>289</v>
      </c>
      <c r="J25" s="65">
        <v>1.5</v>
      </c>
      <c r="K25" t="s">
        <v>101</v>
      </c>
      <c r="L25" s="66">
        <v>2.1499999999999998E-2</v>
      </c>
      <c r="M25" s="66">
        <v>3.44E-2</v>
      </c>
      <c r="N25" s="65">
        <v>33846.160000000003</v>
      </c>
      <c r="O25" s="65">
        <v>98.55</v>
      </c>
      <c r="P25" s="65">
        <v>3.29148</v>
      </c>
      <c r="Q25" s="65">
        <v>36.646870679999999</v>
      </c>
      <c r="R25" s="66">
        <v>1E-4</v>
      </c>
      <c r="S25" s="66">
        <v>6.6E-3</v>
      </c>
      <c r="T25" s="66">
        <v>4.0000000000000002E-4</v>
      </c>
    </row>
    <row r="26" spans="1:20">
      <c r="A26" t="s">
        <v>290</v>
      </c>
      <c r="B26" s="70">
        <v>1124080</v>
      </c>
      <c r="C26" t="s">
        <v>99</v>
      </c>
      <c r="D26" t="s">
        <v>122</v>
      </c>
      <c r="E26" t="s">
        <v>275</v>
      </c>
      <c r="F26" t="s">
        <v>259</v>
      </c>
      <c r="G26" t="s">
        <v>686</v>
      </c>
      <c r="H26" t="s">
        <v>149</v>
      </c>
      <c r="I26" t="s">
        <v>263</v>
      </c>
      <c r="J26" s="65">
        <v>1.01</v>
      </c>
      <c r="K26" t="s">
        <v>101</v>
      </c>
      <c r="L26" s="66">
        <v>4.1500000000000002E-2</v>
      </c>
      <c r="M26" s="66">
        <v>4.1000000000000003E-3</v>
      </c>
      <c r="N26" s="65">
        <v>13690.02</v>
      </c>
      <c r="O26" s="65">
        <v>107.4</v>
      </c>
      <c r="P26" s="65">
        <v>15.354620000000001</v>
      </c>
      <c r="Q26" s="65">
        <v>30.057701479999999</v>
      </c>
      <c r="R26" s="66">
        <v>1E-4</v>
      </c>
      <c r="S26" s="66">
        <v>5.4000000000000003E-3</v>
      </c>
      <c r="T26" s="66">
        <v>2.9999999999999997E-4</v>
      </c>
    </row>
    <row r="27" spans="1:20">
      <c r="A27" t="s">
        <v>291</v>
      </c>
      <c r="B27" s="70">
        <v>2260545</v>
      </c>
      <c r="C27" t="s">
        <v>99</v>
      </c>
      <c r="D27" t="s">
        <v>122</v>
      </c>
      <c r="E27" t="s">
        <v>292</v>
      </c>
      <c r="F27" t="s">
        <v>699</v>
      </c>
      <c r="G27" t="s">
        <v>683</v>
      </c>
      <c r="H27" t="s">
        <v>203</v>
      </c>
      <c r="I27" t="s">
        <v>271</v>
      </c>
      <c r="J27" s="65">
        <v>4.84</v>
      </c>
      <c r="K27" t="s">
        <v>101</v>
      </c>
      <c r="L27" s="66">
        <v>2.4E-2</v>
      </c>
      <c r="M27" s="66">
        <v>1.15E-2</v>
      </c>
      <c r="N27" s="65">
        <v>100000</v>
      </c>
      <c r="O27" s="65">
        <v>107.18</v>
      </c>
      <c r="P27" s="65">
        <v>0</v>
      </c>
      <c r="Q27" s="65">
        <v>107.18</v>
      </c>
      <c r="R27" s="66">
        <v>2.0000000000000001E-4</v>
      </c>
      <c r="S27" s="66">
        <v>1.9199999999999998E-2</v>
      </c>
      <c r="T27" s="66">
        <v>1.1999999999999999E-3</v>
      </c>
    </row>
    <row r="28" spans="1:20">
      <c r="A28" t="s">
        <v>293</v>
      </c>
      <c r="B28" s="70">
        <v>1115278</v>
      </c>
      <c r="C28" t="s">
        <v>99</v>
      </c>
      <c r="D28" t="s">
        <v>122</v>
      </c>
      <c r="E28" t="s">
        <v>275</v>
      </c>
      <c r="F28" t="s">
        <v>259</v>
      </c>
      <c r="G28" t="s">
        <v>687</v>
      </c>
      <c r="H28" t="s">
        <v>149</v>
      </c>
      <c r="I28" t="s">
        <v>294</v>
      </c>
      <c r="J28" s="65">
        <v>0.2</v>
      </c>
      <c r="K28" t="s">
        <v>101</v>
      </c>
      <c r="L28" s="66">
        <v>5.2999999999999999E-2</v>
      </c>
      <c r="M28" s="66">
        <v>1.9900000000000001E-2</v>
      </c>
      <c r="N28" s="65">
        <v>2743</v>
      </c>
      <c r="O28" s="65">
        <v>109.95</v>
      </c>
      <c r="P28" s="65">
        <v>0</v>
      </c>
      <c r="Q28" s="65">
        <v>3.0159284999999998</v>
      </c>
      <c r="R28" s="66">
        <v>0</v>
      </c>
      <c r="S28" s="66">
        <v>5.0000000000000001E-4</v>
      </c>
      <c r="T28" s="66">
        <v>0</v>
      </c>
    </row>
    <row r="29" spans="1:20">
      <c r="A29" t="s">
        <v>295</v>
      </c>
      <c r="B29" s="70">
        <v>6910095</v>
      </c>
      <c r="C29" t="s">
        <v>99</v>
      </c>
      <c r="D29" t="s">
        <v>122</v>
      </c>
      <c r="E29" t="s">
        <v>262</v>
      </c>
      <c r="F29" t="s">
        <v>259</v>
      </c>
      <c r="G29" t="s">
        <v>688</v>
      </c>
      <c r="H29" t="s">
        <v>203</v>
      </c>
      <c r="I29" t="s">
        <v>231</v>
      </c>
      <c r="J29" s="65">
        <v>1.46</v>
      </c>
      <c r="K29" t="s">
        <v>101</v>
      </c>
      <c r="L29" s="66">
        <v>5.0999999999999997E-2</v>
      </c>
      <c r="M29" s="66">
        <v>1.8700000000000001E-2</v>
      </c>
      <c r="N29" s="65">
        <v>78894</v>
      </c>
      <c r="O29" s="65">
        <v>126.61</v>
      </c>
      <c r="P29" s="65">
        <v>1.21401</v>
      </c>
      <c r="Q29" s="65">
        <v>101.10170340000001</v>
      </c>
      <c r="R29" s="66">
        <v>1E-4</v>
      </c>
      <c r="S29" s="66">
        <v>1.8100000000000002E-2</v>
      </c>
      <c r="T29" s="66">
        <v>1.1000000000000001E-3</v>
      </c>
    </row>
    <row r="30" spans="1:20">
      <c r="A30" t="s">
        <v>297</v>
      </c>
      <c r="B30" s="70">
        <v>1125210</v>
      </c>
      <c r="C30" t="s">
        <v>99</v>
      </c>
      <c r="D30" t="s">
        <v>122</v>
      </c>
      <c r="E30" t="s">
        <v>298</v>
      </c>
      <c r="F30" t="s">
        <v>700</v>
      </c>
      <c r="G30" t="s">
        <v>688</v>
      </c>
      <c r="H30" t="s">
        <v>203</v>
      </c>
      <c r="I30" t="s">
        <v>263</v>
      </c>
      <c r="J30" s="65">
        <v>1.46</v>
      </c>
      <c r="K30" t="s">
        <v>101</v>
      </c>
      <c r="L30" s="66">
        <v>5.5E-2</v>
      </c>
      <c r="M30" s="66">
        <v>2.12E-2</v>
      </c>
      <c r="N30" s="65">
        <v>6666.67</v>
      </c>
      <c r="O30" s="65">
        <v>108.3</v>
      </c>
      <c r="P30" s="65">
        <v>0</v>
      </c>
      <c r="Q30" s="65">
        <v>7.22000361</v>
      </c>
      <c r="R30" s="66">
        <v>1E-4</v>
      </c>
      <c r="S30" s="66">
        <v>1.2999999999999999E-3</v>
      </c>
      <c r="T30" s="66">
        <v>1E-4</v>
      </c>
    </row>
    <row r="31" spans="1:20">
      <c r="A31" t="s">
        <v>299</v>
      </c>
      <c r="B31" s="70">
        <v>1159680</v>
      </c>
      <c r="C31" t="s">
        <v>99</v>
      </c>
      <c r="D31" t="s">
        <v>122</v>
      </c>
      <c r="E31" t="s">
        <v>300</v>
      </c>
      <c r="F31" t="s">
        <v>699</v>
      </c>
      <c r="G31" t="s">
        <v>689</v>
      </c>
      <c r="H31" t="s">
        <v>149</v>
      </c>
      <c r="I31" t="s">
        <v>301</v>
      </c>
      <c r="J31" s="65">
        <v>3.01</v>
      </c>
      <c r="K31" t="s">
        <v>101</v>
      </c>
      <c r="L31" s="66">
        <v>2.6499999999999999E-2</v>
      </c>
      <c r="M31" s="66">
        <v>4.9599999999999998E-2</v>
      </c>
      <c r="N31" s="65">
        <v>200000</v>
      </c>
      <c r="O31" s="65">
        <v>93.54</v>
      </c>
      <c r="P31" s="65">
        <v>2.65</v>
      </c>
      <c r="Q31" s="65">
        <v>189.73</v>
      </c>
      <c r="R31" s="66">
        <v>1.8E-3</v>
      </c>
      <c r="S31" s="66">
        <v>3.4000000000000002E-2</v>
      </c>
      <c r="T31" s="66">
        <v>2E-3</v>
      </c>
    </row>
    <row r="32" spans="1:20">
      <c r="A32" s="67" t="s">
        <v>219</v>
      </c>
      <c r="B32" s="14"/>
      <c r="C32" s="14"/>
      <c r="D32" s="14"/>
      <c r="E32" s="14"/>
      <c r="J32" s="69">
        <v>2.29</v>
      </c>
      <c r="M32" s="68">
        <v>2.7300000000000001E-2</v>
      </c>
      <c r="N32" s="69">
        <v>3691935.71</v>
      </c>
      <c r="P32" s="69">
        <v>11.34667</v>
      </c>
      <c r="Q32" s="69">
        <v>3815.9071313750001</v>
      </c>
      <c r="S32" s="68">
        <v>0.68410000000000004</v>
      </c>
      <c r="T32" s="68">
        <v>4.1200000000000001E-2</v>
      </c>
    </row>
    <row r="33" spans="1:20">
      <c r="A33" t="s">
        <v>302</v>
      </c>
      <c r="B33" s="70">
        <v>7480155</v>
      </c>
      <c r="C33" t="s">
        <v>99</v>
      </c>
      <c r="D33" t="s">
        <v>122</v>
      </c>
      <c r="E33" t="s">
        <v>303</v>
      </c>
      <c r="F33" t="s">
        <v>259</v>
      </c>
      <c r="G33" t="s">
        <v>681</v>
      </c>
      <c r="H33" t="s">
        <v>203</v>
      </c>
      <c r="I33" t="s">
        <v>304</v>
      </c>
      <c r="J33" s="65">
        <v>2.38</v>
      </c>
      <c r="K33" t="s">
        <v>101</v>
      </c>
      <c r="L33" s="66">
        <v>1.8700000000000001E-2</v>
      </c>
      <c r="M33" s="66">
        <v>7.6E-3</v>
      </c>
      <c r="N33" s="65">
        <v>714800</v>
      </c>
      <c r="O33" s="65">
        <v>103.72</v>
      </c>
      <c r="P33" s="65">
        <v>0</v>
      </c>
      <c r="Q33" s="65">
        <v>741.39056000000005</v>
      </c>
      <c r="R33" s="66">
        <v>5.0000000000000001E-4</v>
      </c>
      <c r="S33" s="66">
        <v>0.13289999999999999</v>
      </c>
      <c r="T33" s="66">
        <v>8.0000000000000002E-3</v>
      </c>
    </row>
    <row r="34" spans="1:20">
      <c r="A34" t="s">
        <v>305</v>
      </c>
      <c r="B34" s="70">
        <v>6040323</v>
      </c>
      <c r="C34" t="s">
        <v>99</v>
      </c>
      <c r="D34" t="s">
        <v>122</v>
      </c>
      <c r="E34" t="s">
        <v>268</v>
      </c>
      <c r="F34" t="s">
        <v>259</v>
      </c>
      <c r="G34" t="s">
        <v>681</v>
      </c>
      <c r="H34" t="s">
        <v>203</v>
      </c>
      <c r="I34" t="s">
        <v>228</v>
      </c>
      <c r="J34" s="65">
        <v>3.56</v>
      </c>
      <c r="K34" t="s">
        <v>101</v>
      </c>
      <c r="L34" s="66">
        <v>3.0099999999999998E-2</v>
      </c>
      <c r="M34" s="66">
        <v>7.4000000000000003E-3</v>
      </c>
      <c r="N34" s="65">
        <v>250000</v>
      </c>
      <c r="O34" s="65">
        <v>109.14</v>
      </c>
      <c r="P34" s="65">
        <v>0</v>
      </c>
      <c r="Q34" s="65">
        <v>272.85000000000002</v>
      </c>
      <c r="R34" s="66">
        <v>2.0000000000000001E-4</v>
      </c>
      <c r="S34" s="66">
        <v>4.8899999999999999E-2</v>
      </c>
      <c r="T34" s="66">
        <v>2.8999999999999998E-3</v>
      </c>
    </row>
    <row r="35" spans="1:20">
      <c r="A35" t="s">
        <v>306</v>
      </c>
      <c r="B35" s="70">
        <v>2310175</v>
      </c>
      <c r="C35" t="s">
        <v>99</v>
      </c>
      <c r="D35" t="s">
        <v>122</v>
      </c>
      <c r="E35" t="s">
        <v>307</v>
      </c>
      <c r="F35" t="s">
        <v>259</v>
      </c>
      <c r="G35" t="s">
        <v>681</v>
      </c>
      <c r="H35" t="s">
        <v>203</v>
      </c>
      <c r="I35" t="s">
        <v>308</v>
      </c>
      <c r="J35" s="65">
        <v>1.91</v>
      </c>
      <c r="K35" t="s">
        <v>101</v>
      </c>
      <c r="L35" s="66">
        <v>2.47E-2</v>
      </c>
      <c r="M35" s="66">
        <v>6.1000000000000004E-3</v>
      </c>
      <c r="N35" s="65">
        <v>375000</v>
      </c>
      <c r="O35" s="65">
        <v>103.72</v>
      </c>
      <c r="P35" s="65">
        <v>0</v>
      </c>
      <c r="Q35" s="65">
        <v>388.95</v>
      </c>
      <c r="R35" s="66">
        <v>1E-4</v>
      </c>
      <c r="S35" s="66">
        <v>6.9699999999999998E-2</v>
      </c>
      <c r="T35" s="66">
        <v>4.1999999999999997E-3</v>
      </c>
    </row>
    <row r="36" spans="1:20">
      <c r="A36" t="s">
        <v>309</v>
      </c>
      <c r="B36" s="70">
        <v>1138205</v>
      </c>
      <c r="C36" t="s">
        <v>99</v>
      </c>
      <c r="D36" t="s">
        <v>122</v>
      </c>
      <c r="E36" t="s">
        <v>310</v>
      </c>
      <c r="F36" t="s">
        <v>259</v>
      </c>
      <c r="G36" t="s">
        <v>681</v>
      </c>
      <c r="H36" t="s">
        <v>203</v>
      </c>
      <c r="I36" t="s">
        <v>311</v>
      </c>
      <c r="J36" s="65">
        <v>1.73</v>
      </c>
      <c r="K36" t="s">
        <v>101</v>
      </c>
      <c r="L36" s="66">
        <v>2.07E-2</v>
      </c>
      <c r="M36" s="66">
        <v>6.3E-3</v>
      </c>
      <c r="N36" s="65">
        <v>80840</v>
      </c>
      <c r="O36" s="65">
        <v>103.01</v>
      </c>
      <c r="P36" s="65">
        <v>0</v>
      </c>
      <c r="Q36" s="65">
        <v>83.273284000000004</v>
      </c>
      <c r="R36" s="66">
        <v>2.9999999999999997E-4</v>
      </c>
      <c r="S36" s="66">
        <v>1.49E-2</v>
      </c>
      <c r="T36" s="66">
        <v>8.9999999999999998E-4</v>
      </c>
    </row>
    <row r="37" spans="1:20">
      <c r="A37" t="s">
        <v>312</v>
      </c>
      <c r="B37" s="70">
        <v>6910137</v>
      </c>
      <c r="C37" t="s">
        <v>99</v>
      </c>
      <c r="D37" t="s">
        <v>122</v>
      </c>
      <c r="E37" t="s">
        <v>262</v>
      </c>
      <c r="F37" t="s">
        <v>259</v>
      </c>
      <c r="G37" t="s">
        <v>682</v>
      </c>
      <c r="H37" t="s">
        <v>203</v>
      </c>
      <c r="I37" t="s">
        <v>313</v>
      </c>
      <c r="J37" s="65">
        <v>1.41</v>
      </c>
      <c r="K37" t="s">
        <v>101</v>
      </c>
      <c r="L37" s="66">
        <v>6.4000000000000001E-2</v>
      </c>
      <c r="M37" s="66">
        <v>7.7999999999999996E-3</v>
      </c>
      <c r="N37" s="65">
        <v>213333.33</v>
      </c>
      <c r="O37" s="65">
        <v>108.41</v>
      </c>
      <c r="P37" s="65">
        <v>0</v>
      </c>
      <c r="Q37" s="65">
        <v>231.27466305300001</v>
      </c>
      <c r="R37" s="66">
        <v>1.2999999999999999E-3</v>
      </c>
      <c r="S37" s="66">
        <v>4.1500000000000002E-2</v>
      </c>
      <c r="T37" s="66">
        <v>2.5000000000000001E-3</v>
      </c>
    </row>
    <row r="38" spans="1:20">
      <c r="A38" t="s">
        <v>314</v>
      </c>
      <c r="B38" s="70">
        <v>1145580</v>
      </c>
      <c r="C38" t="s">
        <v>99</v>
      </c>
      <c r="D38" t="s">
        <v>122</v>
      </c>
      <c r="E38" t="s">
        <v>315</v>
      </c>
      <c r="F38" t="s">
        <v>699</v>
      </c>
      <c r="G38" t="s">
        <v>690</v>
      </c>
      <c r="H38" t="s">
        <v>149</v>
      </c>
      <c r="I38" t="s">
        <v>316</v>
      </c>
      <c r="J38" s="65">
        <v>2.95</v>
      </c>
      <c r="K38" t="s">
        <v>101</v>
      </c>
      <c r="L38" s="66">
        <v>1.6299999999999999E-2</v>
      </c>
      <c r="M38" s="66">
        <v>5.8999999999999999E-3</v>
      </c>
      <c r="N38" s="65">
        <v>190000</v>
      </c>
      <c r="O38" s="65">
        <v>103.09</v>
      </c>
      <c r="P38" s="65">
        <v>0</v>
      </c>
      <c r="Q38" s="65">
        <v>195.87100000000001</v>
      </c>
      <c r="R38" s="66">
        <v>2.0000000000000001E-4</v>
      </c>
      <c r="S38" s="66">
        <v>3.5099999999999999E-2</v>
      </c>
      <c r="T38" s="66">
        <v>2.0999999999999999E-3</v>
      </c>
    </row>
    <row r="39" spans="1:20">
      <c r="A39" t="s">
        <v>317</v>
      </c>
      <c r="B39" s="70">
        <v>1940550</v>
      </c>
      <c r="C39" t="s">
        <v>99</v>
      </c>
      <c r="D39" t="s">
        <v>122</v>
      </c>
      <c r="E39" t="s">
        <v>258</v>
      </c>
      <c r="F39" t="s">
        <v>259</v>
      </c>
      <c r="G39" t="s">
        <v>682</v>
      </c>
      <c r="H39" t="s">
        <v>203</v>
      </c>
      <c r="I39" t="s">
        <v>311</v>
      </c>
      <c r="J39" s="65">
        <v>1.87</v>
      </c>
      <c r="K39" t="s">
        <v>101</v>
      </c>
      <c r="L39" s="66">
        <v>6.5000000000000002E-2</v>
      </c>
      <c r="M39" s="66">
        <v>8.0999999999999996E-3</v>
      </c>
      <c r="N39" s="65">
        <v>130000</v>
      </c>
      <c r="O39" s="65">
        <v>111.3</v>
      </c>
      <c r="P39" s="65">
        <v>0</v>
      </c>
      <c r="Q39" s="65">
        <v>144.69</v>
      </c>
      <c r="R39" s="66">
        <v>5.9999999999999995E-4</v>
      </c>
      <c r="S39" s="66">
        <v>2.5899999999999999E-2</v>
      </c>
      <c r="T39" s="66">
        <v>1.6000000000000001E-3</v>
      </c>
    </row>
    <row r="40" spans="1:20">
      <c r="A40" t="s">
        <v>318</v>
      </c>
      <c r="B40" s="70">
        <v>7460389</v>
      </c>
      <c r="C40" t="s">
        <v>99</v>
      </c>
      <c r="D40" t="s">
        <v>122</v>
      </c>
      <c r="E40" t="s">
        <v>319</v>
      </c>
      <c r="F40" t="s">
        <v>320</v>
      </c>
      <c r="G40" t="s">
        <v>682</v>
      </c>
      <c r="H40" t="s">
        <v>203</v>
      </c>
      <c r="I40" t="s">
        <v>321</v>
      </c>
      <c r="J40" s="65">
        <v>4.7</v>
      </c>
      <c r="K40" t="s">
        <v>101</v>
      </c>
      <c r="L40" s="66">
        <v>2.6100000000000002E-2</v>
      </c>
      <c r="M40" s="66">
        <v>9.1999999999999998E-3</v>
      </c>
      <c r="N40" s="65">
        <v>19000</v>
      </c>
      <c r="O40" s="65">
        <v>108.12</v>
      </c>
      <c r="P40" s="65">
        <v>0</v>
      </c>
      <c r="Q40" s="65">
        <v>20.5428</v>
      </c>
      <c r="R40" s="66">
        <v>0</v>
      </c>
      <c r="S40" s="66">
        <v>3.7000000000000002E-3</v>
      </c>
      <c r="T40" s="66">
        <v>2.0000000000000001E-4</v>
      </c>
    </row>
    <row r="41" spans="1:20">
      <c r="A41" t="s">
        <v>322</v>
      </c>
      <c r="B41" s="70">
        <v>7460363</v>
      </c>
      <c r="C41" t="s">
        <v>99</v>
      </c>
      <c r="D41" t="s">
        <v>122</v>
      </c>
      <c r="E41" t="s">
        <v>319</v>
      </c>
      <c r="F41" t="s">
        <v>320</v>
      </c>
      <c r="G41" t="s">
        <v>682</v>
      </c>
      <c r="H41" t="s">
        <v>203</v>
      </c>
      <c r="I41" t="s">
        <v>260</v>
      </c>
      <c r="J41" s="65">
        <v>2.04</v>
      </c>
      <c r="K41" t="s">
        <v>101</v>
      </c>
      <c r="L41" s="66">
        <v>4.4999999999999998E-2</v>
      </c>
      <c r="M41" s="66">
        <v>6.4000000000000003E-3</v>
      </c>
      <c r="N41" s="65">
        <v>391833.33</v>
      </c>
      <c r="O41" s="65">
        <v>109.22</v>
      </c>
      <c r="P41" s="65">
        <v>0</v>
      </c>
      <c r="Q41" s="65">
        <v>427.96036302599998</v>
      </c>
      <c r="R41" s="66">
        <v>2.3E-3</v>
      </c>
      <c r="S41" s="66">
        <v>7.6700000000000004E-2</v>
      </c>
      <c r="T41" s="66">
        <v>4.5999999999999999E-3</v>
      </c>
    </row>
    <row r="42" spans="1:20">
      <c r="A42" t="s">
        <v>323</v>
      </c>
      <c r="B42" s="70">
        <v>1138114</v>
      </c>
      <c r="C42" t="s">
        <v>99</v>
      </c>
      <c r="D42" t="s">
        <v>122</v>
      </c>
      <c r="E42" t="s">
        <v>324</v>
      </c>
      <c r="F42" t="s">
        <v>699</v>
      </c>
      <c r="G42" t="s">
        <v>683</v>
      </c>
      <c r="H42" t="s">
        <v>203</v>
      </c>
      <c r="I42" t="s">
        <v>271</v>
      </c>
      <c r="J42" s="65">
        <v>3.24</v>
      </c>
      <c r="K42" t="s">
        <v>101</v>
      </c>
      <c r="L42" s="66">
        <v>3.39E-2</v>
      </c>
      <c r="M42" s="66">
        <v>1.61E-2</v>
      </c>
      <c r="N42" s="65">
        <v>100000</v>
      </c>
      <c r="O42" s="65">
        <v>107.47</v>
      </c>
      <c r="P42" s="65">
        <v>0</v>
      </c>
      <c r="Q42" s="65">
        <v>107.47</v>
      </c>
      <c r="R42" s="66">
        <v>1E-4</v>
      </c>
      <c r="S42" s="66">
        <v>1.9300000000000001E-2</v>
      </c>
      <c r="T42" s="66">
        <v>1.1999999999999999E-3</v>
      </c>
    </row>
    <row r="43" spans="1:20">
      <c r="A43" t="s">
        <v>325</v>
      </c>
      <c r="B43" s="70">
        <v>7550122</v>
      </c>
      <c r="C43" t="s">
        <v>99</v>
      </c>
      <c r="D43" t="s">
        <v>122</v>
      </c>
      <c r="E43" t="s">
        <v>326</v>
      </c>
      <c r="F43" t="s">
        <v>327</v>
      </c>
      <c r="G43" t="s">
        <v>683</v>
      </c>
      <c r="H43" t="s">
        <v>203</v>
      </c>
      <c r="I43" t="s">
        <v>271</v>
      </c>
      <c r="J43" s="65">
        <v>2.2599999999999998</v>
      </c>
      <c r="K43" t="s">
        <v>101</v>
      </c>
      <c r="L43" s="66">
        <v>1.9099999999999999E-2</v>
      </c>
      <c r="M43" s="66">
        <v>1.1900000000000001E-2</v>
      </c>
      <c r="N43" s="65">
        <v>40774</v>
      </c>
      <c r="O43" s="65">
        <v>102.45</v>
      </c>
      <c r="P43" s="65">
        <v>0</v>
      </c>
      <c r="Q43" s="65">
        <v>41.772962999999997</v>
      </c>
      <c r="R43" s="66">
        <v>1E-4</v>
      </c>
      <c r="S43" s="66">
        <v>7.4999999999999997E-3</v>
      </c>
      <c r="T43" s="66">
        <v>5.0000000000000001E-4</v>
      </c>
    </row>
    <row r="44" spans="1:20">
      <c r="A44" t="s">
        <v>328</v>
      </c>
      <c r="B44" s="70">
        <v>4160149</v>
      </c>
      <c r="C44" t="s">
        <v>99</v>
      </c>
      <c r="D44" t="s">
        <v>122</v>
      </c>
      <c r="E44" t="s">
        <v>329</v>
      </c>
      <c r="F44" t="s">
        <v>699</v>
      </c>
      <c r="G44" t="s">
        <v>683</v>
      </c>
      <c r="H44" t="s">
        <v>203</v>
      </c>
      <c r="I44" t="s">
        <v>316</v>
      </c>
      <c r="J44" s="65">
        <v>1.95</v>
      </c>
      <c r="K44" t="s">
        <v>101</v>
      </c>
      <c r="L44" s="66">
        <v>4.5999999999999999E-2</v>
      </c>
      <c r="M44" s="66">
        <v>1.1299999999999999E-2</v>
      </c>
      <c r="N44" s="65">
        <v>80002</v>
      </c>
      <c r="O44" s="65">
        <v>106.83</v>
      </c>
      <c r="P44" s="65">
        <v>0</v>
      </c>
      <c r="Q44" s="65">
        <v>85.466136599999999</v>
      </c>
      <c r="R44" s="66">
        <v>4.0000000000000002E-4</v>
      </c>
      <c r="S44" s="66">
        <v>1.5299999999999999E-2</v>
      </c>
      <c r="T44" s="66">
        <v>8.9999999999999998E-4</v>
      </c>
    </row>
    <row r="45" spans="1:20">
      <c r="A45" t="s">
        <v>330</v>
      </c>
      <c r="B45" s="70">
        <v>4160156</v>
      </c>
      <c r="C45" t="s">
        <v>99</v>
      </c>
      <c r="D45" t="s">
        <v>122</v>
      </c>
      <c r="E45" t="s">
        <v>329</v>
      </c>
      <c r="F45" t="s">
        <v>699</v>
      </c>
      <c r="G45" t="s">
        <v>683</v>
      </c>
      <c r="H45" t="s">
        <v>203</v>
      </c>
      <c r="I45" t="s">
        <v>331</v>
      </c>
      <c r="J45" s="65">
        <v>3.55</v>
      </c>
      <c r="K45" t="s">
        <v>101</v>
      </c>
      <c r="L45" s="66">
        <v>2.5499999999999998E-2</v>
      </c>
      <c r="M45" s="66">
        <v>1.0800000000000001E-2</v>
      </c>
      <c r="N45" s="65">
        <v>70000</v>
      </c>
      <c r="O45" s="65">
        <v>105.32</v>
      </c>
      <c r="P45" s="65">
        <v>0</v>
      </c>
      <c r="Q45" s="65">
        <v>73.724000000000004</v>
      </c>
      <c r="R45" s="66">
        <v>2.0000000000000001E-4</v>
      </c>
      <c r="S45" s="66">
        <v>1.32E-2</v>
      </c>
      <c r="T45" s="66">
        <v>8.0000000000000004E-4</v>
      </c>
    </row>
    <row r="46" spans="1:20">
      <c r="A46" t="s">
        <v>332</v>
      </c>
      <c r="B46" s="70">
        <v>6040158</v>
      </c>
      <c r="C46" t="s">
        <v>99</v>
      </c>
      <c r="D46" t="s">
        <v>122</v>
      </c>
      <c r="E46" t="s">
        <v>268</v>
      </c>
      <c r="F46" t="s">
        <v>259</v>
      </c>
      <c r="G46" t="s">
        <v>683</v>
      </c>
      <c r="H46" t="s">
        <v>203</v>
      </c>
      <c r="I46" t="s">
        <v>333</v>
      </c>
      <c r="J46" s="65">
        <v>0.54</v>
      </c>
      <c r="K46" t="s">
        <v>101</v>
      </c>
      <c r="L46" s="66">
        <v>1.43E-2</v>
      </c>
      <c r="M46" s="66">
        <v>0.23719999999999999</v>
      </c>
      <c r="N46" s="65">
        <v>60000</v>
      </c>
      <c r="O46" s="65">
        <v>100.54</v>
      </c>
      <c r="P46" s="65">
        <v>0</v>
      </c>
      <c r="Q46" s="65">
        <v>60.323999999999998</v>
      </c>
      <c r="R46" s="66">
        <v>1E-4</v>
      </c>
      <c r="S46" s="66">
        <v>1.0800000000000001E-2</v>
      </c>
      <c r="T46" s="66">
        <v>6.9999999999999999E-4</v>
      </c>
    </row>
    <row r="47" spans="1:20">
      <c r="A47" t="s">
        <v>334</v>
      </c>
      <c r="B47" s="70">
        <v>6430169</v>
      </c>
      <c r="C47" t="s">
        <v>99</v>
      </c>
      <c r="D47" t="s">
        <v>122</v>
      </c>
      <c r="E47" t="s">
        <v>335</v>
      </c>
      <c r="F47" t="s">
        <v>336</v>
      </c>
      <c r="G47" t="s">
        <v>683</v>
      </c>
      <c r="H47" t="s">
        <v>203</v>
      </c>
      <c r="I47" t="s">
        <v>282</v>
      </c>
      <c r="J47" s="65">
        <v>2.08</v>
      </c>
      <c r="K47" t="s">
        <v>101</v>
      </c>
      <c r="L47" s="66">
        <v>2.3599999999999999E-2</v>
      </c>
      <c r="M47" s="66">
        <v>1.84E-2</v>
      </c>
      <c r="N47" s="65">
        <v>10000</v>
      </c>
      <c r="O47" s="65">
        <v>102.1</v>
      </c>
      <c r="P47" s="65">
        <v>0</v>
      </c>
      <c r="Q47" s="65">
        <v>10.210000000000001</v>
      </c>
      <c r="R47" s="66">
        <v>0</v>
      </c>
      <c r="S47" s="66">
        <v>1.8E-3</v>
      </c>
      <c r="T47" s="66">
        <v>1E-4</v>
      </c>
    </row>
    <row r="48" spans="1:20">
      <c r="A48" t="s">
        <v>337</v>
      </c>
      <c r="B48" s="70">
        <v>1156405</v>
      </c>
      <c r="C48" t="s">
        <v>99</v>
      </c>
      <c r="D48" t="s">
        <v>122</v>
      </c>
      <c r="E48" t="s">
        <v>338</v>
      </c>
      <c r="F48" t="s">
        <v>702</v>
      </c>
      <c r="G48" t="s">
        <v>691</v>
      </c>
      <c r="H48" t="s">
        <v>149</v>
      </c>
      <c r="I48" t="s">
        <v>273</v>
      </c>
      <c r="J48" s="65">
        <v>0.57999999999999996</v>
      </c>
      <c r="K48" t="s">
        <v>101</v>
      </c>
      <c r="L48" s="66">
        <v>2.1700000000000001E-2</v>
      </c>
      <c r="M48" s="66">
        <v>4.5999999999999999E-3</v>
      </c>
      <c r="N48" s="65">
        <v>38604.46</v>
      </c>
      <c r="O48" s="65">
        <v>101.9</v>
      </c>
      <c r="P48" s="65">
        <v>0</v>
      </c>
      <c r="Q48" s="65">
        <v>39.337944739999998</v>
      </c>
      <c r="R48" s="66">
        <v>2.0000000000000001E-4</v>
      </c>
      <c r="S48" s="66">
        <v>7.1000000000000004E-3</v>
      </c>
      <c r="T48" s="66">
        <v>4.0000000000000002E-4</v>
      </c>
    </row>
    <row r="49" spans="1:20">
      <c r="A49" t="s">
        <v>339</v>
      </c>
      <c r="B49" s="70">
        <v>1133131</v>
      </c>
      <c r="C49" t="s">
        <v>99</v>
      </c>
      <c r="D49" t="s">
        <v>122</v>
      </c>
      <c r="E49" t="s">
        <v>340</v>
      </c>
      <c r="F49" t="s">
        <v>341</v>
      </c>
      <c r="G49" t="s">
        <v>683</v>
      </c>
      <c r="H49" t="s">
        <v>203</v>
      </c>
      <c r="I49" t="s">
        <v>342</v>
      </c>
      <c r="J49" s="65">
        <v>2.39</v>
      </c>
      <c r="K49" t="s">
        <v>101</v>
      </c>
      <c r="L49" s="66">
        <v>1.0500000000000001E-2</v>
      </c>
      <c r="M49" s="66">
        <v>9.1000000000000004E-3</v>
      </c>
      <c r="N49" s="65">
        <v>30000</v>
      </c>
      <c r="O49" s="65">
        <v>100.42</v>
      </c>
      <c r="P49" s="65">
        <v>0</v>
      </c>
      <c r="Q49" s="65">
        <v>30.126000000000001</v>
      </c>
      <c r="R49" s="66">
        <v>1E-4</v>
      </c>
      <c r="S49" s="66">
        <v>5.4000000000000003E-3</v>
      </c>
      <c r="T49" s="66">
        <v>2.9999999999999997E-4</v>
      </c>
    </row>
    <row r="50" spans="1:20">
      <c r="A50" t="s">
        <v>343</v>
      </c>
      <c r="B50" s="70">
        <v>1132521</v>
      </c>
      <c r="C50" t="s">
        <v>99</v>
      </c>
      <c r="D50" t="s">
        <v>122</v>
      </c>
      <c r="E50" t="s">
        <v>344</v>
      </c>
      <c r="F50" t="s">
        <v>699</v>
      </c>
      <c r="G50" t="s">
        <v>684</v>
      </c>
      <c r="H50" t="s">
        <v>149</v>
      </c>
      <c r="I50" t="s">
        <v>271</v>
      </c>
      <c r="J50" s="65">
        <v>2.69</v>
      </c>
      <c r="K50" t="s">
        <v>101</v>
      </c>
      <c r="L50" s="66">
        <v>3.5000000000000003E-2</v>
      </c>
      <c r="M50" s="66">
        <v>1.23E-2</v>
      </c>
      <c r="N50" s="65">
        <v>65333.33</v>
      </c>
      <c r="O50" s="65">
        <v>106.19</v>
      </c>
      <c r="P50" s="65">
        <v>5.8916700000000004</v>
      </c>
      <c r="Q50" s="65">
        <v>75.269133127000003</v>
      </c>
      <c r="R50" s="66">
        <v>5.0000000000000001E-4</v>
      </c>
      <c r="S50" s="66">
        <v>1.35E-2</v>
      </c>
      <c r="T50" s="66">
        <v>8.0000000000000004E-4</v>
      </c>
    </row>
    <row r="51" spans="1:20">
      <c r="A51" t="s">
        <v>345</v>
      </c>
      <c r="B51" s="70">
        <v>1157577</v>
      </c>
      <c r="C51" t="s">
        <v>99</v>
      </c>
      <c r="D51" t="s">
        <v>122</v>
      </c>
      <c r="E51" t="s">
        <v>346</v>
      </c>
      <c r="F51" t="s">
        <v>702</v>
      </c>
      <c r="G51" t="s">
        <v>685</v>
      </c>
      <c r="H51" t="s">
        <v>203</v>
      </c>
      <c r="I51" t="s">
        <v>347</v>
      </c>
      <c r="J51" s="65">
        <v>4.0999999999999996</v>
      </c>
      <c r="K51" t="s">
        <v>101</v>
      </c>
      <c r="L51" s="66">
        <v>4.8000000000000001E-2</v>
      </c>
      <c r="M51" s="66">
        <v>3.6799999999999999E-2</v>
      </c>
      <c r="N51" s="65">
        <v>1478</v>
      </c>
      <c r="O51" s="65">
        <v>105.53</v>
      </c>
      <c r="P51" s="65">
        <v>0</v>
      </c>
      <c r="Q51" s="65">
        <v>1.5597334</v>
      </c>
      <c r="R51" s="66">
        <v>0</v>
      </c>
      <c r="S51" s="66">
        <v>2.9999999999999997E-4</v>
      </c>
      <c r="T51" s="66">
        <v>0</v>
      </c>
    </row>
    <row r="52" spans="1:20">
      <c r="A52" t="s">
        <v>348</v>
      </c>
      <c r="B52" s="70">
        <v>1142785</v>
      </c>
      <c r="C52" t="s">
        <v>99</v>
      </c>
      <c r="D52" t="s">
        <v>122</v>
      </c>
      <c r="E52" t="s">
        <v>349</v>
      </c>
      <c r="F52" t="s">
        <v>350</v>
      </c>
      <c r="G52" t="s">
        <v>684</v>
      </c>
      <c r="H52" t="s">
        <v>149</v>
      </c>
      <c r="I52" t="s">
        <v>331</v>
      </c>
      <c r="J52" s="65">
        <v>5.13</v>
      </c>
      <c r="K52" t="s">
        <v>101</v>
      </c>
      <c r="L52" s="66">
        <v>2.63E-2</v>
      </c>
      <c r="M52" s="66">
        <v>3.2500000000000001E-2</v>
      </c>
      <c r="N52" s="65">
        <v>20000</v>
      </c>
      <c r="O52" s="65">
        <v>98.2</v>
      </c>
      <c r="P52" s="65">
        <v>0</v>
      </c>
      <c r="Q52" s="65">
        <v>19.64</v>
      </c>
      <c r="R52" s="66">
        <v>0</v>
      </c>
      <c r="S52" s="66">
        <v>3.5000000000000001E-3</v>
      </c>
      <c r="T52" s="66">
        <v>2.0000000000000001E-4</v>
      </c>
    </row>
    <row r="53" spans="1:20">
      <c r="A53" t="s">
        <v>351</v>
      </c>
      <c r="B53" s="70">
        <v>1136696</v>
      </c>
      <c r="C53" t="s">
        <v>99</v>
      </c>
      <c r="D53" t="s">
        <v>122</v>
      </c>
      <c r="E53" t="s">
        <v>352</v>
      </c>
      <c r="F53" t="s">
        <v>350</v>
      </c>
      <c r="G53" t="s">
        <v>685</v>
      </c>
      <c r="H53" t="s">
        <v>203</v>
      </c>
      <c r="I53" t="s">
        <v>263</v>
      </c>
      <c r="J53" s="65">
        <v>2.48</v>
      </c>
      <c r="K53" t="s">
        <v>101</v>
      </c>
      <c r="L53" s="66">
        <v>3.0499999999999999E-2</v>
      </c>
      <c r="M53" s="66">
        <v>1.49E-2</v>
      </c>
      <c r="N53" s="65">
        <v>10000</v>
      </c>
      <c r="O53" s="65">
        <v>105.21</v>
      </c>
      <c r="P53" s="65">
        <v>0</v>
      </c>
      <c r="Q53" s="65">
        <v>10.521000000000001</v>
      </c>
      <c r="R53" s="66">
        <v>0</v>
      </c>
      <c r="S53" s="66">
        <v>1.9E-3</v>
      </c>
      <c r="T53" s="66">
        <v>1E-4</v>
      </c>
    </row>
    <row r="54" spans="1:20">
      <c r="A54" t="s">
        <v>353</v>
      </c>
      <c r="B54" s="70">
        <v>2560209</v>
      </c>
      <c r="C54" t="s">
        <v>99</v>
      </c>
      <c r="D54" t="s">
        <v>122</v>
      </c>
      <c r="E54" t="s">
        <v>354</v>
      </c>
      <c r="F54" t="s">
        <v>355</v>
      </c>
      <c r="G54" t="s">
        <v>685</v>
      </c>
      <c r="H54" t="s">
        <v>203</v>
      </c>
      <c r="I54" t="s">
        <v>271</v>
      </c>
      <c r="J54" s="65">
        <v>3.83</v>
      </c>
      <c r="K54" t="s">
        <v>101</v>
      </c>
      <c r="L54" s="66">
        <v>2.29E-2</v>
      </c>
      <c r="M54" s="66">
        <v>1.3100000000000001E-2</v>
      </c>
      <c r="N54" s="65">
        <v>12142</v>
      </c>
      <c r="O54" s="65">
        <v>103.96</v>
      </c>
      <c r="P54" s="65">
        <v>0</v>
      </c>
      <c r="Q54" s="65">
        <v>12.622823199999999</v>
      </c>
      <c r="R54" s="66">
        <v>0</v>
      </c>
      <c r="S54" s="66">
        <v>2.3E-3</v>
      </c>
      <c r="T54" s="66">
        <v>1E-4</v>
      </c>
    </row>
    <row r="55" spans="1:20">
      <c r="A55" t="s">
        <v>356</v>
      </c>
      <c r="B55" s="70">
        <v>6940233</v>
      </c>
      <c r="C55" t="s">
        <v>99</v>
      </c>
      <c r="D55" t="s">
        <v>122</v>
      </c>
      <c r="E55" t="s">
        <v>357</v>
      </c>
      <c r="F55" t="s">
        <v>327</v>
      </c>
      <c r="G55" t="s">
        <v>692</v>
      </c>
      <c r="H55" t="s">
        <v>203</v>
      </c>
      <c r="I55" t="s">
        <v>347</v>
      </c>
      <c r="J55" s="65">
        <v>5.88</v>
      </c>
      <c r="K55" t="s">
        <v>101</v>
      </c>
      <c r="L55" s="66">
        <v>2.0400000000000001E-2</v>
      </c>
      <c r="M55" s="66">
        <v>2.1999999999999999E-2</v>
      </c>
      <c r="N55" s="65">
        <v>40000</v>
      </c>
      <c r="O55" s="65">
        <v>99.74</v>
      </c>
      <c r="P55" s="65">
        <v>0</v>
      </c>
      <c r="Q55" s="65">
        <v>39.896000000000001</v>
      </c>
      <c r="R55" s="66">
        <v>2.0000000000000001E-4</v>
      </c>
      <c r="S55" s="66">
        <v>7.1999999999999998E-3</v>
      </c>
      <c r="T55" s="66">
        <v>4.0000000000000002E-4</v>
      </c>
    </row>
    <row r="56" spans="1:20">
      <c r="A56" t="s">
        <v>358</v>
      </c>
      <c r="B56" s="70">
        <v>6940167</v>
      </c>
      <c r="C56" t="s">
        <v>99</v>
      </c>
      <c r="D56" t="s">
        <v>122</v>
      </c>
      <c r="E56" t="s">
        <v>357</v>
      </c>
      <c r="F56" t="s">
        <v>327</v>
      </c>
      <c r="G56" t="s">
        <v>692</v>
      </c>
      <c r="H56" t="s">
        <v>203</v>
      </c>
      <c r="I56" t="s">
        <v>359</v>
      </c>
      <c r="J56" s="65">
        <v>1.93</v>
      </c>
      <c r="K56" t="s">
        <v>101</v>
      </c>
      <c r="L56" s="66">
        <v>5.0999999999999997E-2</v>
      </c>
      <c r="M56" s="66">
        <v>1.7600000000000001E-2</v>
      </c>
      <c r="N56" s="65">
        <v>50000</v>
      </c>
      <c r="O56" s="65">
        <v>106.53</v>
      </c>
      <c r="P56" s="65">
        <v>0</v>
      </c>
      <c r="Q56" s="65">
        <v>53.265000000000001</v>
      </c>
      <c r="R56" s="66">
        <v>2.9999999999999997E-4</v>
      </c>
      <c r="S56" s="66">
        <v>9.4999999999999998E-3</v>
      </c>
      <c r="T56" s="66">
        <v>5.9999999999999995E-4</v>
      </c>
    </row>
    <row r="57" spans="1:20">
      <c r="A57" t="s">
        <v>360</v>
      </c>
      <c r="B57" s="70">
        <v>3180338</v>
      </c>
      <c r="C57" t="s">
        <v>99</v>
      </c>
      <c r="D57" t="s">
        <v>122</v>
      </c>
      <c r="E57" t="s">
        <v>361</v>
      </c>
      <c r="F57" t="s">
        <v>327</v>
      </c>
      <c r="G57" t="s">
        <v>686</v>
      </c>
      <c r="H57" t="s">
        <v>149</v>
      </c>
      <c r="I57" t="s">
        <v>359</v>
      </c>
      <c r="J57" s="65">
        <v>4.07</v>
      </c>
      <c r="K57" t="s">
        <v>101</v>
      </c>
      <c r="L57" s="66">
        <v>1.8599999999999998E-2</v>
      </c>
      <c r="M57" s="66">
        <v>2.2599999999999999E-2</v>
      </c>
      <c r="N57" s="65">
        <v>50000</v>
      </c>
      <c r="O57" s="65">
        <v>99.55</v>
      </c>
      <c r="P57" s="65">
        <v>0</v>
      </c>
      <c r="Q57" s="65">
        <v>49.774999999999999</v>
      </c>
      <c r="R57" s="66">
        <v>4.0000000000000002E-4</v>
      </c>
      <c r="S57" s="66">
        <v>8.8999999999999999E-3</v>
      </c>
      <c r="T57" s="66">
        <v>5.0000000000000001E-4</v>
      </c>
    </row>
    <row r="58" spans="1:20">
      <c r="A58" t="s">
        <v>362</v>
      </c>
      <c r="B58" s="70">
        <v>1143924</v>
      </c>
      <c r="C58" t="s">
        <v>99</v>
      </c>
      <c r="D58" t="s">
        <v>122</v>
      </c>
      <c r="E58" t="s">
        <v>363</v>
      </c>
      <c r="F58" t="s">
        <v>702</v>
      </c>
      <c r="G58" t="s">
        <v>693</v>
      </c>
      <c r="H58" t="s">
        <v>203</v>
      </c>
      <c r="I58" t="s">
        <v>269</v>
      </c>
      <c r="J58" s="65">
        <v>3.18</v>
      </c>
      <c r="K58" t="s">
        <v>101</v>
      </c>
      <c r="L58" s="66">
        <v>6.5000000000000002E-2</v>
      </c>
      <c r="M58" s="66">
        <v>0.1172</v>
      </c>
      <c r="N58" s="65">
        <v>0.89</v>
      </c>
      <c r="O58" s="65">
        <v>86.65</v>
      </c>
      <c r="P58" s="65">
        <v>0</v>
      </c>
      <c r="Q58" s="65">
        <v>7.7118499999999997E-4</v>
      </c>
      <c r="R58" s="66">
        <v>0</v>
      </c>
      <c r="S58" s="66">
        <v>0</v>
      </c>
      <c r="T58" s="66">
        <v>0</v>
      </c>
    </row>
    <row r="59" spans="1:20">
      <c r="A59" t="s">
        <v>364</v>
      </c>
      <c r="B59" s="70">
        <v>3100245</v>
      </c>
      <c r="C59" t="s">
        <v>99</v>
      </c>
      <c r="D59" t="s">
        <v>122</v>
      </c>
      <c r="E59" t="s">
        <v>365</v>
      </c>
      <c r="F59" t="s">
        <v>366</v>
      </c>
      <c r="G59" t="s">
        <v>694</v>
      </c>
      <c r="H59" t="s">
        <v>149</v>
      </c>
      <c r="I59" t="s">
        <v>367</v>
      </c>
      <c r="J59" s="65">
        <v>2.88</v>
      </c>
      <c r="K59" t="s">
        <v>101</v>
      </c>
      <c r="L59" s="66">
        <v>4.8500000000000001E-2</v>
      </c>
      <c r="M59" s="66">
        <v>4.4900000000000002E-2</v>
      </c>
      <c r="N59" s="65">
        <v>43333.33</v>
      </c>
      <c r="O59" s="65">
        <v>101.04</v>
      </c>
      <c r="P59" s="65">
        <v>0</v>
      </c>
      <c r="Q59" s="65">
        <v>43.783996631999997</v>
      </c>
      <c r="R59" s="66">
        <v>2.0000000000000001E-4</v>
      </c>
      <c r="S59" s="66">
        <v>7.7999999999999996E-3</v>
      </c>
      <c r="T59" s="66">
        <v>5.0000000000000001E-4</v>
      </c>
    </row>
    <row r="60" spans="1:20">
      <c r="A60" t="s">
        <v>368</v>
      </c>
      <c r="B60" s="70">
        <v>1136761</v>
      </c>
      <c r="C60" t="s">
        <v>99</v>
      </c>
      <c r="D60" t="s">
        <v>122</v>
      </c>
      <c r="E60" t="s">
        <v>369</v>
      </c>
      <c r="F60" t="s">
        <v>366</v>
      </c>
      <c r="G60" t="s">
        <v>694</v>
      </c>
      <c r="H60" t="s">
        <v>149</v>
      </c>
      <c r="I60" t="s">
        <v>370</v>
      </c>
      <c r="J60" s="65">
        <v>1.94</v>
      </c>
      <c r="K60" t="s">
        <v>101</v>
      </c>
      <c r="L60" s="66">
        <v>4.5499999999999999E-2</v>
      </c>
      <c r="M60" s="66">
        <v>2.8299999999999999E-2</v>
      </c>
      <c r="N60" s="65">
        <v>15000</v>
      </c>
      <c r="O60" s="65">
        <v>103.34</v>
      </c>
      <c r="P60" s="65">
        <v>5.4550000000000001</v>
      </c>
      <c r="Q60" s="65">
        <v>20.956</v>
      </c>
      <c r="R60" s="66">
        <v>1E-4</v>
      </c>
      <c r="S60" s="66">
        <v>3.8E-3</v>
      </c>
      <c r="T60" s="66">
        <v>2.0000000000000001E-4</v>
      </c>
    </row>
    <row r="61" spans="1:20">
      <c r="A61" t="s">
        <v>371</v>
      </c>
      <c r="B61" s="70">
        <v>1143015</v>
      </c>
      <c r="C61" t="s">
        <v>99</v>
      </c>
      <c r="D61" t="s">
        <v>122</v>
      </c>
      <c r="E61" t="s">
        <v>372</v>
      </c>
      <c r="F61" t="s">
        <v>702</v>
      </c>
      <c r="G61" t="s">
        <v>694</v>
      </c>
      <c r="H61" t="s">
        <v>149</v>
      </c>
      <c r="I61" t="s">
        <v>373</v>
      </c>
      <c r="J61" s="65">
        <v>2.54</v>
      </c>
      <c r="K61" t="s">
        <v>101</v>
      </c>
      <c r="L61" s="66">
        <v>3.0499999999999999E-2</v>
      </c>
      <c r="M61" s="66">
        <v>0.14349999999999999</v>
      </c>
      <c r="N61" s="65">
        <v>60000</v>
      </c>
      <c r="O61" s="65">
        <v>76</v>
      </c>
      <c r="P61" s="65">
        <v>0</v>
      </c>
      <c r="Q61" s="65">
        <v>45.6</v>
      </c>
      <c r="R61" s="66">
        <v>0</v>
      </c>
      <c r="S61" s="66">
        <v>8.2000000000000007E-3</v>
      </c>
      <c r="T61" s="66">
        <v>5.0000000000000001E-4</v>
      </c>
    </row>
    <row r="62" spans="1:20">
      <c r="A62" t="s">
        <v>374</v>
      </c>
      <c r="B62" s="70">
        <v>1155621</v>
      </c>
      <c r="C62" t="s">
        <v>99</v>
      </c>
      <c r="D62" t="s">
        <v>122</v>
      </c>
      <c r="E62" t="s">
        <v>375</v>
      </c>
      <c r="F62" t="s">
        <v>327</v>
      </c>
      <c r="G62" t="s">
        <v>689</v>
      </c>
      <c r="H62" t="s">
        <v>149</v>
      </c>
      <c r="I62" t="s">
        <v>359</v>
      </c>
      <c r="J62" s="65">
        <v>0.78</v>
      </c>
      <c r="K62" t="s">
        <v>101</v>
      </c>
      <c r="L62" s="66">
        <v>4.02E-2</v>
      </c>
      <c r="M62" s="66">
        <v>6.5000000000000002E-2</v>
      </c>
      <c r="N62" s="65">
        <v>87500</v>
      </c>
      <c r="O62" s="65">
        <v>98.84</v>
      </c>
      <c r="P62" s="65">
        <v>0</v>
      </c>
      <c r="Q62" s="65">
        <v>86.484999999999999</v>
      </c>
      <c r="R62" s="66">
        <v>4.0000000000000002E-4</v>
      </c>
      <c r="S62" s="66">
        <v>1.55E-2</v>
      </c>
      <c r="T62" s="66">
        <v>8.9999999999999998E-4</v>
      </c>
    </row>
    <row r="63" spans="1:20">
      <c r="A63" t="s">
        <v>376</v>
      </c>
      <c r="B63" s="70">
        <v>1140557</v>
      </c>
      <c r="C63" t="s">
        <v>99</v>
      </c>
      <c r="D63" t="s">
        <v>122</v>
      </c>
      <c r="E63" t="s">
        <v>377</v>
      </c>
      <c r="F63" t="s">
        <v>702</v>
      </c>
      <c r="G63" t="s">
        <v>689</v>
      </c>
      <c r="H63" t="s">
        <v>149</v>
      </c>
      <c r="I63" t="s">
        <v>378</v>
      </c>
      <c r="J63" s="65">
        <v>0.82</v>
      </c>
      <c r="K63" t="s">
        <v>101</v>
      </c>
      <c r="L63" s="66">
        <v>3.7499999999999999E-2</v>
      </c>
      <c r="M63" s="66">
        <v>0.1636</v>
      </c>
      <c r="N63" s="65">
        <v>49489.8</v>
      </c>
      <c r="O63" s="65">
        <v>91.57</v>
      </c>
      <c r="P63" s="65">
        <v>0</v>
      </c>
      <c r="Q63" s="65">
        <v>45.317809859999997</v>
      </c>
      <c r="R63" s="66">
        <v>2.0000000000000001E-4</v>
      </c>
      <c r="S63" s="66">
        <v>8.0999999999999996E-3</v>
      </c>
      <c r="T63" s="66">
        <v>5.0000000000000001E-4</v>
      </c>
    </row>
    <row r="64" spans="1:20">
      <c r="A64" t="s">
        <v>379</v>
      </c>
      <c r="B64" s="70">
        <v>1162072</v>
      </c>
      <c r="C64" t="s">
        <v>99</v>
      </c>
      <c r="D64" t="s">
        <v>122</v>
      </c>
      <c r="E64" t="s">
        <v>380</v>
      </c>
      <c r="F64" t="s">
        <v>127</v>
      </c>
      <c r="G64" t="s">
        <v>695</v>
      </c>
      <c r="H64" t="s">
        <v>203</v>
      </c>
      <c r="I64" t="s">
        <v>381</v>
      </c>
      <c r="J64" s="65">
        <v>1.29</v>
      </c>
      <c r="K64" t="s">
        <v>101</v>
      </c>
      <c r="L64" s="66">
        <v>3.9E-2</v>
      </c>
      <c r="M64" s="66">
        <v>0.14699999999999999</v>
      </c>
      <c r="N64" s="65">
        <v>54883</v>
      </c>
      <c r="O64" s="65">
        <v>87.9</v>
      </c>
      <c r="P64" s="65">
        <v>0</v>
      </c>
      <c r="Q64" s="65">
        <v>48.242156999999999</v>
      </c>
      <c r="R64" s="66">
        <v>5.0000000000000001E-4</v>
      </c>
      <c r="S64" s="66">
        <v>8.6E-3</v>
      </c>
      <c r="T64" s="66">
        <v>5.0000000000000001E-4</v>
      </c>
    </row>
    <row r="65" spans="1:20">
      <c r="A65" t="s">
        <v>382</v>
      </c>
      <c r="B65" s="70">
        <v>1160480</v>
      </c>
      <c r="C65" t="s">
        <v>99</v>
      </c>
      <c r="D65" t="s">
        <v>122</v>
      </c>
      <c r="E65" t="s">
        <v>383</v>
      </c>
      <c r="F65" t="s">
        <v>127</v>
      </c>
      <c r="G65" t="s">
        <v>689</v>
      </c>
      <c r="H65" t="s">
        <v>149</v>
      </c>
      <c r="I65" t="s">
        <v>359</v>
      </c>
      <c r="J65" s="65">
        <v>0.37</v>
      </c>
      <c r="K65" t="s">
        <v>101</v>
      </c>
      <c r="L65" s="66">
        <v>2.9499999999999998E-2</v>
      </c>
      <c r="M65" s="66">
        <v>0.1867</v>
      </c>
      <c r="N65" s="65">
        <v>50000</v>
      </c>
      <c r="O65" s="65">
        <v>94.92</v>
      </c>
      <c r="P65" s="65">
        <v>0</v>
      </c>
      <c r="Q65" s="65">
        <v>47.46</v>
      </c>
      <c r="R65" s="66">
        <v>5.9999999999999995E-4</v>
      </c>
      <c r="S65" s="66">
        <v>8.5000000000000006E-3</v>
      </c>
      <c r="T65" s="66">
        <v>5.0000000000000001E-4</v>
      </c>
    </row>
    <row r="66" spans="1:20">
      <c r="A66" t="s">
        <v>384</v>
      </c>
      <c r="B66" s="70">
        <v>1160571</v>
      </c>
      <c r="C66" t="s">
        <v>99</v>
      </c>
      <c r="D66" t="s">
        <v>122</v>
      </c>
      <c r="E66" t="s">
        <v>385</v>
      </c>
      <c r="F66" t="s">
        <v>700</v>
      </c>
      <c r="G66" t="s">
        <v>696</v>
      </c>
      <c r="H66" t="s">
        <v>203</v>
      </c>
      <c r="I66" t="s">
        <v>386</v>
      </c>
      <c r="J66" s="65">
        <v>2.7</v>
      </c>
      <c r="K66" t="s">
        <v>101</v>
      </c>
      <c r="L66" s="66">
        <v>4.8000000000000001E-2</v>
      </c>
      <c r="M66" s="66">
        <v>7.3200000000000001E-2</v>
      </c>
      <c r="N66" s="65">
        <v>20000</v>
      </c>
      <c r="O66" s="65">
        <v>94.88</v>
      </c>
      <c r="P66" s="65">
        <v>0</v>
      </c>
      <c r="Q66" s="65">
        <v>18.975999999999999</v>
      </c>
      <c r="R66" s="66">
        <v>2.0000000000000001E-4</v>
      </c>
      <c r="S66" s="66">
        <v>3.3999999999999998E-3</v>
      </c>
      <c r="T66" s="66">
        <v>2.0000000000000001E-4</v>
      </c>
    </row>
    <row r="67" spans="1:20">
      <c r="A67" t="s">
        <v>387</v>
      </c>
      <c r="B67" s="70">
        <v>4480133</v>
      </c>
      <c r="C67" t="s">
        <v>99</v>
      </c>
      <c r="D67" t="s">
        <v>122</v>
      </c>
      <c r="E67" t="s">
        <v>388</v>
      </c>
      <c r="F67" t="s">
        <v>127</v>
      </c>
      <c r="G67" t="s">
        <v>697</v>
      </c>
      <c r="H67" t="s">
        <v>149</v>
      </c>
      <c r="I67" t="s">
        <v>389</v>
      </c>
      <c r="J67" s="65">
        <v>1.28</v>
      </c>
      <c r="K67" t="s">
        <v>101</v>
      </c>
      <c r="L67" s="66">
        <v>0.05</v>
      </c>
      <c r="M67" s="66">
        <v>0.126</v>
      </c>
      <c r="N67" s="65">
        <v>90588.24</v>
      </c>
      <c r="O67" s="65">
        <v>91.73</v>
      </c>
      <c r="P67" s="65">
        <v>0</v>
      </c>
      <c r="Q67" s="65">
        <v>83.096592552000004</v>
      </c>
      <c r="R67" s="66">
        <v>2.5000000000000001E-3</v>
      </c>
      <c r="S67" s="66">
        <v>1.49E-2</v>
      </c>
      <c r="T67" s="66">
        <v>8.9999999999999998E-4</v>
      </c>
    </row>
    <row r="68" spans="1:20">
      <c r="A68" t="s">
        <v>390</v>
      </c>
      <c r="B68" s="70">
        <v>1165299</v>
      </c>
      <c r="C68" t="s">
        <v>99</v>
      </c>
      <c r="D68" t="s">
        <v>122</v>
      </c>
      <c r="E68" t="s">
        <v>391</v>
      </c>
      <c r="F68" t="s">
        <v>700</v>
      </c>
      <c r="G68" t="s">
        <v>199</v>
      </c>
      <c r="H68" t="s">
        <v>200</v>
      </c>
      <c r="I68" t="s">
        <v>392</v>
      </c>
      <c r="J68" s="65">
        <v>2.6</v>
      </c>
      <c r="K68" t="s">
        <v>101</v>
      </c>
      <c r="L68" s="66">
        <v>3.4000000000000002E-2</v>
      </c>
      <c r="M68" s="66">
        <v>8.2000000000000003E-2</v>
      </c>
      <c r="N68" s="65">
        <v>178000</v>
      </c>
      <c r="O68" s="65">
        <v>88.88</v>
      </c>
      <c r="P68" s="65">
        <v>0</v>
      </c>
      <c r="Q68" s="65">
        <v>158.2064</v>
      </c>
      <c r="R68" s="66">
        <v>2.0999999999999999E-3</v>
      </c>
      <c r="S68" s="66">
        <v>2.8400000000000002E-2</v>
      </c>
      <c r="T68" s="66">
        <v>1.6999999999999999E-3</v>
      </c>
    </row>
    <row r="69" spans="1:20">
      <c r="A69" s="67" t="s">
        <v>254</v>
      </c>
      <c r="B69" s="14"/>
      <c r="C69" s="14"/>
      <c r="D69" s="14"/>
      <c r="E69" s="14"/>
      <c r="J69" s="69">
        <v>2.4500000000000002</v>
      </c>
      <c r="M69" s="68">
        <v>5.67E-2</v>
      </c>
      <c r="N69" s="69">
        <v>452029.22</v>
      </c>
      <c r="P69" s="69">
        <v>0</v>
      </c>
      <c r="Q69" s="69">
        <v>406.22218203599999</v>
      </c>
      <c r="S69" s="68">
        <v>7.2800000000000004E-2</v>
      </c>
      <c r="T69" s="68">
        <v>4.4000000000000003E-3</v>
      </c>
    </row>
    <row r="70" spans="1:20">
      <c r="A70" t="s">
        <v>393</v>
      </c>
      <c r="B70" s="70">
        <v>2320174</v>
      </c>
      <c r="C70" t="s">
        <v>99</v>
      </c>
      <c r="D70" t="s">
        <v>122</v>
      </c>
      <c r="E70" t="s">
        <v>394</v>
      </c>
      <c r="F70" t="s">
        <v>336</v>
      </c>
      <c r="G70" t="s">
        <v>683</v>
      </c>
      <c r="H70" t="s">
        <v>203</v>
      </c>
      <c r="I70" t="s">
        <v>395</v>
      </c>
      <c r="J70" s="65">
        <v>2.5499999999999998</v>
      </c>
      <c r="K70" t="s">
        <v>101</v>
      </c>
      <c r="L70" s="66">
        <v>3.49E-2</v>
      </c>
      <c r="M70" s="66">
        <v>6.08E-2</v>
      </c>
      <c r="N70" s="65">
        <v>67140.33</v>
      </c>
      <c r="O70" s="65">
        <v>90.82</v>
      </c>
      <c r="P70" s="65">
        <v>0</v>
      </c>
      <c r="Q70" s="65">
        <v>60.976847706000001</v>
      </c>
      <c r="R70" s="66">
        <v>0</v>
      </c>
      <c r="S70" s="66">
        <v>1.09E-2</v>
      </c>
      <c r="T70" s="66">
        <v>6.9999999999999999E-4</v>
      </c>
    </row>
    <row r="71" spans="1:20">
      <c r="A71" t="s">
        <v>396</v>
      </c>
      <c r="B71" s="70">
        <v>5760244</v>
      </c>
      <c r="C71" t="s">
        <v>99</v>
      </c>
      <c r="D71" t="s">
        <v>122</v>
      </c>
      <c r="E71" t="s">
        <v>397</v>
      </c>
      <c r="F71" t="s">
        <v>327</v>
      </c>
      <c r="G71" t="s">
        <v>688</v>
      </c>
      <c r="H71" t="s">
        <v>203</v>
      </c>
      <c r="I71" t="s">
        <v>234</v>
      </c>
      <c r="J71" s="65">
        <v>2.4300000000000002</v>
      </c>
      <c r="K71" t="s">
        <v>101</v>
      </c>
      <c r="L71" s="66">
        <v>5.2499999999999998E-2</v>
      </c>
      <c r="M71" s="66">
        <v>5.6000000000000001E-2</v>
      </c>
      <c r="N71" s="65">
        <v>384888.89</v>
      </c>
      <c r="O71" s="65">
        <v>89.7</v>
      </c>
      <c r="P71" s="65">
        <v>0</v>
      </c>
      <c r="Q71" s="65">
        <v>345.24533432999999</v>
      </c>
      <c r="R71" s="66">
        <v>4.0000000000000002E-4</v>
      </c>
      <c r="S71" s="66">
        <v>6.1899999999999997E-2</v>
      </c>
      <c r="T71" s="66">
        <v>3.7000000000000002E-3</v>
      </c>
    </row>
    <row r="72" spans="1:20">
      <c r="A72" s="67" t="s">
        <v>398</v>
      </c>
      <c r="B72" s="14"/>
      <c r="C72" s="14"/>
      <c r="D72" s="14"/>
      <c r="E72" s="14"/>
      <c r="J72" s="69">
        <v>0</v>
      </c>
      <c r="M72" s="68">
        <v>0</v>
      </c>
      <c r="N72" s="69">
        <v>0</v>
      </c>
      <c r="P72" s="69">
        <v>0</v>
      </c>
      <c r="Q72" s="69">
        <v>0</v>
      </c>
      <c r="S72" s="68">
        <v>0</v>
      </c>
      <c r="T72" s="68">
        <v>0</v>
      </c>
    </row>
    <row r="73" spans="1:20">
      <c r="A73" t="s">
        <v>199</v>
      </c>
      <c r="B73" s="70">
        <v>0</v>
      </c>
      <c r="C73" s="14"/>
      <c r="D73" s="14"/>
      <c r="E73" s="14"/>
      <c r="F73" t="s">
        <v>199</v>
      </c>
      <c r="G73" t="s">
        <v>199</v>
      </c>
      <c r="J73" s="65">
        <v>0</v>
      </c>
      <c r="K73" t="s">
        <v>199</v>
      </c>
      <c r="L73" s="66">
        <v>0</v>
      </c>
      <c r="M73" s="66">
        <v>0</v>
      </c>
      <c r="N73" s="65">
        <v>0</v>
      </c>
      <c r="O73" s="65">
        <v>0</v>
      </c>
      <c r="Q73" s="65">
        <v>0</v>
      </c>
      <c r="R73" s="66">
        <v>0</v>
      </c>
      <c r="S73" s="66">
        <v>0</v>
      </c>
      <c r="T73" s="66">
        <v>0</v>
      </c>
    </row>
    <row r="74" spans="1:20">
      <c r="A74" s="67" t="s">
        <v>214</v>
      </c>
      <c r="B74" s="14"/>
      <c r="C74" s="14"/>
      <c r="D74" s="14"/>
      <c r="E74" s="14"/>
      <c r="J74" s="69">
        <v>0</v>
      </c>
      <c r="M74" s="68">
        <v>0</v>
      </c>
      <c r="N74" s="69">
        <v>0</v>
      </c>
      <c r="P74" s="69">
        <v>0</v>
      </c>
      <c r="Q74" s="69">
        <v>0</v>
      </c>
      <c r="S74" s="68">
        <v>0</v>
      </c>
      <c r="T74" s="68">
        <v>0</v>
      </c>
    </row>
    <row r="75" spans="1:20">
      <c r="A75" s="67" t="s">
        <v>255</v>
      </c>
      <c r="B75" s="14"/>
      <c r="C75" s="14"/>
      <c r="D75" s="14"/>
      <c r="E75" s="14"/>
      <c r="J75" s="69">
        <v>0</v>
      </c>
      <c r="M75" s="68">
        <v>0</v>
      </c>
      <c r="N75" s="69">
        <v>0</v>
      </c>
      <c r="P75" s="69">
        <v>0</v>
      </c>
      <c r="Q75" s="69">
        <v>0</v>
      </c>
      <c r="S75" s="68">
        <v>0</v>
      </c>
      <c r="T75" s="68">
        <v>0</v>
      </c>
    </row>
    <row r="76" spans="1:20">
      <c r="A76" t="s">
        <v>199</v>
      </c>
      <c r="B76" s="70">
        <v>0</v>
      </c>
      <c r="C76" s="14"/>
      <c r="D76" s="14"/>
      <c r="E76" s="14"/>
      <c r="F76" t="s">
        <v>199</v>
      </c>
      <c r="G76" t="s">
        <v>199</v>
      </c>
      <c r="J76" s="65">
        <v>0</v>
      </c>
      <c r="K76" t="s">
        <v>199</v>
      </c>
      <c r="L76" s="66">
        <v>0</v>
      </c>
      <c r="M76" s="66">
        <v>0</v>
      </c>
      <c r="N76" s="65">
        <v>0</v>
      </c>
      <c r="O76" s="65">
        <v>0</v>
      </c>
      <c r="Q76" s="65">
        <v>0</v>
      </c>
      <c r="R76" s="66">
        <v>0</v>
      </c>
      <c r="S76" s="66">
        <v>0</v>
      </c>
      <c r="T76" s="66">
        <v>0</v>
      </c>
    </row>
    <row r="77" spans="1:20">
      <c r="A77" s="67" t="s">
        <v>256</v>
      </c>
      <c r="B77" s="14"/>
      <c r="C77" s="14"/>
      <c r="D77" s="14"/>
      <c r="E77" s="14"/>
      <c r="J77" s="69">
        <v>0</v>
      </c>
      <c r="M77" s="68">
        <v>0</v>
      </c>
      <c r="N77" s="69">
        <v>0</v>
      </c>
      <c r="P77" s="69">
        <v>0</v>
      </c>
      <c r="Q77" s="69">
        <v>0</v>
      </c>
      <c r="S77" s="68">
        <v>0</v>
      </c>
      <c r="T77" s="68">
        <v>0</v>
      </c>
    </row>
    <row r="78" spans="1:20">
      <c r="A78" t="s">
        <v>199</v>
      </c>
      <c r="B78" t="s">
        <v>199</v>
      </c>
      <c r="C78" s="14"/>
      <c r="D78" s="14"/>
      <c r="E78" s="14"/>
      <c r="F78" t="s">
        <v>199</v>
      </c>
      <c r="G78" t="s">
        <v>199</v>
      </c>
      <c r="J78" s="65">
        <v>0</v>
      </c>
      <c r="K78" t="s">
        <v>199</v>
      </c>
      <c r="L78" s="66">
        <v>0</v>
      </c>
      <c r="M78" s="66">
        <v>0</v>
      </c>
      <c r="N78" s="65">
        <v>0</v>
      </c>
      <c r="O78" s="65">
        <v>0</v>
      </c>
      <c r="Q78" s="65">
        <v>0</v>
      </c>
      <c r="R78" s="66">
        <v>0</v>
      </c>
      <c r="S78" s="66">
        <v>0</v>
      </c>
      <c r="T78" s="66">
        <v>0</v>
      </c>
    </row>
    <row r="79" spans="1:20">
      <c r="A79" s="93" t="s">
        <v>216</v>
      </c>
      <c r="B79" s="14"/>
      <c r="C79" s="14"/>
      <c r="D79" s="14"/>
      <c r="E79" s="14"/>
    </row>
    <row r="80" spans="1:20">
      <c r="A80" s="93" t="s">
        <v>249</v>
      </c>
      <c r="B80" s="14"/>
      <c r="C80" s="14"/>
      <c r="D80" s="14"/>
      <c r="E80" s="14"/>
    </row>
    <row r="81" spans="1:5">
      <c r="A81" s="93" t="s">
        <v>250</v>
      </c>
      <c r="B81" s="14"/>
      <c r="C81" s="14"/>
      <c r="D81" s="14"/>
      <c r="E81" s="14"/>
    </row>
    <row r="82" spans="1:5">
      <c r="A82" s="93" t="s">
        <v>251</v>
      </c>
      <c r="B82" s="14"/>
      <c r="C82" s="14"/>
      <c r="D82" s="14"/>
      <c r="E82" s="14"/>
    </row>
    <row r="83" spans="1:5">
      <c r="A83" s="93" t="s">
        <v>252</v>
      </c>
      <c r="B83" s="14"/>
      <c r="C83" s="14"/>
      <c r="D83" s="14"/>
      <c r="E83" s="14"/>
    </row>
    <row r="84" spans="1:5" hidden="1">
      <c r="B84" s="14"/>
      <c r="C84" s="14"/>
      <c r="D84" s="14"/>
      <c r="E84" s="14"/>
    </row>
    <row r="85" spans="1:5" hidden="1">
      <c r="B85" s="14"/>
      <c r="C85" s="14"/>
      <c r="D85" s="14"/>
      <c r="E85" s="14"/>
    </row>
    <row r="86" spans="1:5" hidden="1">
      <c r="B86" s="14"/>
      <c r="C86" s="14"/>
      <c r="D86" s="14"/>
      <c r="E86" s="14"/>
    </row>
    <row r="87" spans="1:5" hidden="1">
      <c r="B87" s="14"/>
      <c r="C87" s="14"/>
      <c r="D87" s="14"/>
      <c r="E87" s="14"/>
    </row>
    <row r="88" spans="1:5" hidden="1">
      <c r="B88" s="14"/>
      <c r="C88" s="14"/>
      <c r="D88" s="14"/>
      <c r="E88" s="14"/>
    </row>
    <row r="89" spans="1:5" hidden="1">
      <c r="B89" s="14"/>
      <c r="C89" s="14"/>
      <c r="D89" s="14"/>
      <c r="E89" s="14"/>
    </row>
    <row r="90" spans="1:5" hidden="1">
      <c r="B90" s="14"/>
      <c r="C90" s="14"/>
      <c r="D90" s="14"/>
      <c r="E90" s="14"/>
    </row>
    <row r="91" spans="1:5" hidden="1">
      <c r="B91" s="14"/>
      <c r="C91" s="14"/>
      <c r="D91" s="14"/>
      <c r="E91" s="14"/>
    </row>
    <row r="92" spans="1:5" hidden="1">
      <c r="B92" s="14"/>
      <c r="C92" s="14"/>
      <c r="D92" s="14"/>
      <c r="E92" s="14"/>
    </row>
    <row r="93" spans="1:5" hidden="1">
      <c r="B93" s="14"/>
      <c r="C93" s="14"/>
      <c r="D93" s="14"/>
      <c r="E93" s="14"/>
    </row>
    <row r="94" spans="1:5" hidden="1">
      <c r="B94" s="14"/>
      <c r="C94" s="14"/>
      <c r="D94" s="14"/>
      <c r="E94" s="14"/>
    </row>
    <row r="95" spans="1:5" hidden="1">
      <c r="B95" s="14"/>
      <c r="C95" s="14"/>
      <c r="D95" s="14"/>
      <c r="E95" s="14"/>
    </row>
    <row r="96" spans="1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  <row r="808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37"/>
  <sheetViews>
    <sheetView rightToLeft="1" topLeftCell="A63" workbookViewId="0">
      <selection activeCell="A7" sqref="A7"/>
    </sheetView>
  </sheetViews>
  <sheetFormatPr defaultColWidth="0" defaultRowHeight="18" zeroHeight="1"/>
  <cols>
    <col min="1" max="1" width="38.42578125" style="77" customWidth="1"/>
    <col min="2" max="2" width="12.42578125" style="77" customWidth="1"/>
    <col min="3" max="3" width="12.7109375" style="77" customWidth="1"/>
    <col min="4" max="4" width="11.85546875" style="77" customWidth="1"/>
    <col min="5" max="5" width="13.85546875" style="77" customWidth="1"/>
    <col min="6" max="6" width="11.85546875" style="77" customWidth="1"/>
    <col min="7" max="7" width="11.5703125" style="75" customWidth="1"/>
    <col min="8" max="8" width="14.7109375" style="75" customWidth="1"/>
    <col min="9" max="9" width="11.7109375" style="75" customWidth="1"/>
    <col min="10" max="10" width="31.140625" style="75" customWidth="1"/>
    <col min="11" max="11" width="14.7109375" style="75" customWidth="1"/>
    <col min="12" max="12" width="22.7109375" style="75" customWidth="1"/>
    <col min="13" max="13" width="26.85546875" style="75" customWidth="1"/>
    <col min="14" max="14" width="25.42578125" style="75" customWidth="1"/>
    <col min="15" max="15" width="7.7109375" style="75" hidden="1"/>
    <col min="16" max="16" width="7.140625" style="75" hidden="1"/>
    <col min="17" max="17" width="6" style="75" hidden="1"/>
    <col min="18" max="18" width="7.85546875" style="75" hidden="1"/>
    <col min="19" max="19" width="8.140625" style="75" hidden="1"/>
    <col min="20" max="20" width="6.28515625" style="75" hidden="1"/>
    <col min="21" max="21" width="8" style="75" hidden="1"/>
    <col min="22" max="22" width="8.7109375" style="75" hidden="1"/>
    <col min="23" max="23" width="10" style="75" hidden="1"/>
    <col min="24" max="24" width="9.5703125" style="75" hidden="1"/>
    <col min="25" max="25" width="6.140625" style="75" hidden="1"/>
    <col min="26" max="27" width="5.7109375" style="75" hidden="1"/>
    <col min="28" max="28" width="6.85546875" style="75" hidden="1"/>
    <col min="29" max="29" width="6.42578125" style="75" hidden="1"/>
    <col min="30" max="30" width="6.7109375" style="75" hidden="1"/>
    <col min="31" max="31" width="7.28515625" style="75" hidden="1"/>
    <col min="32" max="43" width="5.7109375" style="75" hidden="1"/>
    <col min="44" max="44" width="9.140625" style="75" hidden="1"/>
    <col min="45" max="62" width="0" style="75" hidden="1"/>
    <col min="63" max="16384" width="9.140625" style="75" hidden="1"/>
  </cols>
  <sheetData>
    <row r="1" spans="1:61" s="14" customFormat="1">
      <c r="A1" s="2" t="s">
        <v>0</v>
      </c>
      <c r="B1" t="s">
        <v>192</v>
      </c>
      <c r="C1" s="13"/>
      <c r="D1" s="13"/>
      <c r="E1" s="13"/>
      <c r="F1" s="13"/>
    </row>
    <row r="2" spans="1:61" s="14" customFormat="1">
      <c r="A2" s="2" t="s">
        <v>1</v>
      </c>
      <c r="B2" s="13"/>
      <c r="C2" s="13"/>
      <c r="D2" s="13"/>
      <c r="E2" s="13"/>
      <c r="F2" s="13"/>
    </row>
    <row r="3" spans="1:61" s="14" customFormat="1">
      <c r="A3" s="2" t="s">
        <v>2</v>
      </c>
      <c r="B3" t="s">
        <v>193</v>
      </c>
      <c r="C3" s="13"/>
      <c r="D3" s="13"/>
      <c r="E3" s="13"/>
      <c r="F3" s="13"/>
    </row>
    <row r="4" spans="1:61" s="14" customFormat="1">
      <c r="A4" s="2" t="s">
        <v>3</v>
      </c>
      <c r="B4" s="13"/>
      <c r="C4" s="13"/>
      <c r="D4" s="13"/>
      <c r="E4" s="13"/>
      <c r="F4" s="13"/>
    </row>
    <row r="5" spans="1:61" s="14" customFormat="1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BI5" s="16"/>
    </row>
    <row r="6" spans="1:61" s="14" customFormat="1" ht="26.25" customHeight="1">
      <c r="A6" s="107" t="s">
        <v>90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E6" s="16"/>
      <c r="BI6" s="16"/>
    </row>
    <row r="7" spans="1:61" s="16" customFormat="1" ht="20.25">
      <c r="A7" s="40" t="s">
        <v>47</v>
      </c>
      <c r="B7" s="41" t="s">
        <v>48</v>
      </c>
      <c r="C7" s="111" t="s">
        <v>69</v>
      </c>
      <c r="D7" s="111" t="s">
        <v>82</v>
      </c>
      <c r="E7" s="111" t="s">
        <v>49</v>
      </c>
      <c r="F7" s="111" t="s">
        <v>83</v>
      </c>
      <c r="G7" s="111" t="s">
        <v>52</v>
      </c>
      <c r="H7" s="101" t="s">
        <v>186</v>
      </c>
      <c r="I7" s="101" t="s">
        <v>187</v>
      </c>
      <c r="J7" s="101" t="s">
        <v>191</v>
      </c>
      <c r="K7" s="101" t="s">
        <v>55</v>
      </c>
      <c r="L7" s="101" t="s">
        <v>72</v>
      </c>
      <c r="M7" s="101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3721520.95</v>
      </c>
      <c r="I10" s="7"/>
      <c r="J10" s="63">
        <v>4.0427099999999996</v>
      </c>
      <c r="K10" s="63">
        <v>29907.81890649355</v>
      </c>
      <c r="L10" s="7"/>
      <c r="M10" s="64">
        <v>1</v>
      </c>
      <c r="N10" s="64">
        <v>0.32300000000000001</v>
      </c>
      <c r="BE10" s="14"/>
      <c r="BF10" s="16"/>
      <c r="BG10" s="14"/>
      <c r="BI10" s="14"/>
    </row>
    <row r="11" spans="1:61" s="14" customFormat="1">
      <c r="A11" s="67" t="s">
        <v>195</v>
      </c>
      <c r="B11" s="13"/>
      <c r="C11" s="13"/>
      <c r="H11" s="69">
        <f>H12+H36+H58</f>
        <v>3761409.95</v>
      </c>
      <c r="J11" s="69">
        <v>0.23907999999999999</v>
      </c>
      <c r="K11" s="69">
        <v>25417.56783285355</v>
      </c>
      <c r="M11" s="68">
        <v>0.84989999999999999</v>
      </c>
      <c r="N11" s="68">
        <v>0.27450000000000002</v>
      </c>
    </row>
    <row r="12" spans="1:61" s="14" customFormat="1">
      <c r="A12" s="67" t="s">
        <v>399</v>
      </c>
      <c r="B12" s="13"/>
      <c r="C12" s="13"/>
      <c r="H12" s="69">
        <v>599724</v>
      </c>
      <c r="J12" s="69">
        <v>0</v>
      </c>
      <c r="K12" s="69">
        <v>12030.837090000001</v>
      </c>
      <c r="M12" s="68">
        <v>0.40229999999999999</v>
      </c>
      <c r="N12" s="68">
        <v>0.12989999999999999</v>
      </c>
    </row>
    <row r="13" spans="1:61" s="14" customFormat="1">
      <c r="A13" t="s">
        <v>400</v>
      </c>
      <c r="B13" s="70">
        <v>767012</v>
      </c>
      <c r="C13" t="s">
        <v>99</v>
      </c>
      <c r="D13" t="s">
        <v>122</v>
      </c>
      <c r="E13" t="s">
        <v>401</v>
      </c>
      <c r="F13" t="s">
        <v>350</v>
      </c>
      <c r="G13" t="s">
        <v>101</v>
      </c>
      <c r="H13" s="65">
        <v>21920</v>
      </c>
      <c r="I13" s="65">
        <v>1280</v>
      </c>
      <c r="J13" s="65">
        <v>0</v>
      </c>
      <c r="K13" s="65">
        <v>280.57600000000002</v>
      </c>
      <c r="L13" s="66">
        <v>1E-4</v>
      </c>
      <c r="M13" s="66">
        <v>9.4000000000000004E-3</v>
      </c>
      <c r="N13" s="66">
        <v>3.0000000000000001E-3</v>
      </c>
    </row>
    <row r="14" spans="1:61" s="14" customFormat="1">
      <c r="A14" t="s">
        <v>402</v>
      </c>
      <c r="B14" s="70">
        <v>585018</v>
      </c>
      <c r="C14" t="s">
        <v>99</v>
      </c>
      <c r="D14" t="s">
        <v>122</v>
      </c>
      <c r="E14" t="s">
        <v>403</v>
      </c>
      <c r="F14" t="s">
        <v>350</v>
      </c>
      <c r="G14" t="s">
        <v>101</v>
      </c>
      <c r="H14" s="65">
        <v>26930</v>
      </c>
      <c r="I14" s="65">
        <v>1870</v>
      </c>
      <c r="J14" s="65">
        <v>0</v>
      </c>
      <c r="K14" s="65">
        <v>503.59100000000001</v>
      </c>
      <c r="L14" s="66">
        <v>1E-4</v>
      </c>
      <c r="M14" s="66">
        <v>1.6799999999999999E-2</v>
      </c>
      <c r="N14" s="66">
        <v>5.4000000000000003E-3</v>
      </c>
    </row>
    <row r="15" spans="1:61" s="14" customFormat="1">
      <c r="A15" t="s">
        <v>404</v>
      </c>
      <c r="B15" s="70">
        <v>1081124</v>
      </c>
      <c r="C15" t="s">
        <v>99</v>
      </c>
      <c r="D15" t="s">
        <v>122</v>
      </c>
      <c r="E15" t="s">
        <v>405</v>
      </c>
      <c r="F15" t="s">
        <v>341</v>
      </c>
      <c r="G15" t="s">
        <v>101</v>
      </c>
      <c r="H15" s="65">
        <v>790</v>
      </c>
      <c r="I15" s="65">
        <v>47400</v>
      </c>
      <c r="J15" s="65">
        <v>0</v>
      </c>
      <c r="K15" s="65">
        <v>374.46</v>
      </c>
      <c r="L15" s="66">
        <v>0</v>
      </c>
      <c r="M15" s="66">
        <v>1.2500000000000001E-2</v>
      </c>
      <c r="N15" s="66">
        <v>4.0000000000000001E-3</v>
      </c>
    </row>
    <row r="16" spans="1:61" s="14" customFormat="1">
      <c r="A16" t="s">
        <v>406</v>
      </c>
      <c r="B16" s="70">
        <v>593038</v>
      </c>
      <c r="C16" t="s">
        <v>99</v>
      </c>
      <c r="D16" t="s">
        <v>122</v>
      </c>
      <c r="E16" t="s">
        <v>407</v>
      </c>
      <c r="F16" t="s">
        <v>259</v>
      </c>
      <c r="G16" t="s">
        <v>101</v>
      </c>
      <c r="H16" s="65">
        <v>10015</v>
      </c>
      <c r="I16" s="65">
        <v>7310</v>
      </c>
      <c r="J16" s="65">
        <v>0</v>
      </c>
      <c r="K16" s="65">
        <v>732.09649999999999</v>
      </c>
      <c r="L16" s="66">
        <v>1E-4</v>
      </c>
      <c r="M16" s="66">
        <v>2.4500000000000001E-2</v>
      </c>
      <c r="N16" s="66">
        <v>7.9000000000000008E-3</v>
      </c>
    </row>
    <row r="17" spans="1:14" s="14" customFormat="1">
      <c r="A17" t="s">
        <v>408</v>
      </c>
      <c r="B17" s="70">
        <v>691212</v>
      </c>
      <c r="C17" t="s">
        <v>99</v>
      </c>
      <c r="D17" t="s">
        <v>122</v>
      </c>
      <c r="E17" t="s">
        <v>262</v>
      </c>
      <c r="F17" t="s">
        <v>259</v>
      </c>
      <c r="G17" t="s">
        <v>101</v>
      </c>
      <c r="H17" s="65">
        <v>56670</v>
      </c>
      <c r="I17" s="65">
        <v>1050</v>
      </c>
      <c r="J17" s="65">
        <v>0</v>
      </c>
      <c r="K17" s="65">
        <v>595.03499999999997</v>
      </c>
      <c r="L17" s="66">
        <v>0</v>
      </c>
      <c r="M17" s="66">
        <v>1.9900000000000001E-2</v>
      </c>
      <c r="N17" s="66">
        <v>6.4000000000000003E-3</v>
      </c>
    </row>
    <row r="18" spans="1:14" s="14" customFormat="1">
      <c r="A18" t="s">
        <v>409</v>
      </c>
      <c r="B18" s="70">
        <v>604611</v>
      </c>
      <c r="C18" t="s">
        <v>99</v>
      </c>
      <c r="D18" t="s">
        <v>122</v>
      </c>
      <c r="E18" t="s">
        <v>268</v>
      </c>
      <c r="F18" t="s">
        <v>259</v>
      </c>
      <c r="G18" t="s">
        <v>101</v>
      </c>
      <c r="H18" s="65">
        <v>42950</v>
      </c>
      <c r="I18" s="65">
        <v>1731</v>
      </c>
      <c r="J18" s="65">
        <v>0</v>
      </c>
      <c r="K18" s="65">
        <v>743.46450000000004</v>
      </c>
      <c r="L18" s="66">
        <v>0</v>
      </c>
      <c r="M18" s="66">
        <v>2.4899999999999999E-2</v>
      </c>
      <c r="N18" s="66">
        <v>8.0000000000000002E-3</v>
      </c>
    </row>
    <row r="19" spans="1:14" s="14" customFormat="1">
      <c r="A19" t="s">
        <v>410</v>
      </c>
      <c r="B19" s="70">
        <v>695437</v>
      </c>
      <c r="C19" t="s">
        <v>99</v>
      </c>
      <c r="D19" t="s">
        <v>122</v>
      </c>
      <c r="E19" t="s">
        <v>411</v>
      </c>
      <c r="F19" t="s">
        <v>259</v>
      </c>
      <c r="G19" t="s">
        <v>101</v>
      </c>
      <c r="H19" s="65">
        <v>11410</v>
      </c>
      <c r="I19" s="65">
        <v>6462</v>
      </c>
      <c r="J19" s="65">
        <v>0</v>
      </c>
      <c r="K19" s="65">
        <v>737.31420000000003</v>
      </c>
      <c r="L19" s="66">
        <v>0</v>
      </c>
      <c r="M19" s="66">
        <v>2.47E-2</v>
      </c>
      <c r="N19" s="66">
        <v>8.0000000000000002E-3</v>
      </c>
    </row>
    <row r="20" spans="1:14" s="14" customFormat="1">
      <c r="A20" t="s">
        <v>412</v>
      </c>
      <c r="B20" s="70">
        <v>662577</v>
      </c>
      <c r="C20" t="s">
        <v>99</v>
      </c>
      <c r="D20" t="s">
        <v>122</v>
      </c>
      <c r="E20" t="s">
        <v>413</v>
      </c>
      <c r="F20" t="s">
        <v>259</v>
      </c>
      <c r="G20" t="s">
        <v>101</v>
      </c>
      <c r="H20" s="65">
        <v>57890</v>
      </c>
      <c r="I20" s="65">
        <v>2058</v>
      </c>
      <c r="J20" s="65">
        <v>0</v>
      </c>
      <c r="K20" s="65">
        <v>1191.3761999999999</v>
      </c>
      <c r="L20" s="66">
        <v>0</v>
      </c>
      <c r="M20" s="66">
        <v>3.9800000000000002E-2</v>
      </c>
      <c r="N20" s="66">
        <v>1.29E-2</v>
      </c>
    </row>
    <row r="21" spans="1:14" s="14" customFormat="1">
      <c r="A21" t="s">
        <v>414</v>
      </c>
      <c r="B21" s="70">
        <v>1155290</v>
      </c>
      <c r="C21" t="s">
        <v>99</v>
      </c>
      <c r="D21" t="s">
        <v>122</v>
      </c>
      <c r="E21" t="s">
        <v>415</v>
      </c>
      <c r="F21" t="s">
        <v>336</v>
      </c>
      <c r="G21" t="s">
        <v>101</v>
      </c>
      <c r="H21" s="65">
        <v>23750</v>
      </c>
      <c r="I21" s="65">
        <v>2644</v>
      </c>
      <c r="J21" s="65">
        <v>0</v>
      </c>
      <c r="K21" s="65">
        <v>627.95000000000005</v>
      </c>
      <c r="L21" s="66">
        <v>1E-4</v>
      </c>
      <c r="M21" s="66">
        <v>2.1000000000000001E-2</v>
      </c>
      <c r="N21" s="66">
        <v>6.7999999999999996E-3</v>
      </c>
    </row>
    <row r="22" spans="1:14" s="14" customFormat="1">
      <c r="A22" t="s">
        <v>416</v>
      </c>
      <c r="B22" s="70">
        <v>475020</v>
      </c>
      <c r="C22" t="s">
        <v>99</v>
      </c>
      <c r="D22" t="s">
        <v>122</v>
      </c>
      <c r="E22" t="s">
        <v>417</v>
      </c>
      <c r="F22" t="s">
        <v>336</v>
      </c>
      <c r="G22" t="s">
        <v>101</v>
      </c>
      <c r="H22" s="65">
        <v>160</v>
      </c>
      <c r="I22" s="65">
        <v>252</v>
      </c>
      <c r="J22" s="65">
        <v>0</v>
      </c>
      <c r="K22" s="65">
        <v>0.4032</v>
      </c>
      <c r="L22" s="66">
        <v>0</v>
      </c>
      <c r="M22" s="66">
        <v>0</v>
      </c>
      <c r="N22" s="66">
        <v>0</v>
      </c>
    </row>
    <row r="23" spans="1:14" s="14" customFormat="1">
      <c r="A23" t="s">
        <v>418</v>
      </c>
      <c r="B23" s="70">
        <v>281014</v>
      </c>
      <c r="C23" t="s">
        <v>99</v>
      </c>
      <c r="D23" t="s">
        <v>122</v>
      </c>
      <c r="E23" t="s">
        <v>419</v>
      </c>
      <c r="F23" t="s">
        <v>420</v>
      </c>
      <c r="G23" t="s">
        <v>101</v>
      </c>
      <c r="H23" s="65">
        <v>51170</v>
      </c>
      <c r="I23" s="65">
        <v>1026</v>
      </c>
      <c r="J23" s="65">
        <v>0</v>
      </c>
      <c r="K23" s="65">
        <v>525.00419999999997</v>
      </c>
      <c r="L23" s="66">
        <v>0</v>
      </c>
      <c r="M23" s="66">
        <v>1.7600000000000001E-2</v>
      </c>
      <c r="N23" s="66">
        <v>5.7000000000000002E-3</v>
      </c>
    </row>
    <row r="24" spans="1:14" s="14" customFormat="1">
      <c r="A24" t="s">
        <v>421</v>
      </c>
      <c r="B24" s="70">
        <v>746016</v>
      </c>
      <c r="C24" t="s">
        <v>99</v>
      </c>
      <c r="D24" t="s">
        <v>122</v>
      </c>
      <c r="E24" t="s">
        <v>319</v>
      </c>
      <c r="F24" t="s">
        <v>320</v>
      </c>
      <c r="G24" t="s">
        <v>101</v>
      </c>
      <c r="H24" s="65">
        <v>4850</v>
      </c>
      <c r="I24" s="65">
        <v>9593</v>
      </c>
      <c r="J24" s="65">
        <v>0</v>
      </c>
      <c r="K24" s="65">
        <v>465.26049999999998</v>
      </c>
      <c r="L24" s="66">
        <v>0</v>
      </c>
      <c r="M24" s="66">
        <v>1.5599999999999999E-2</v>
      </c>
      <c r="N24" s="66">
        <v>5.0000000000000001E-3</v>
      </c>
    </row>
    <row r="25" spans="1:14" s="14" customFormat="1">
      <c r="A25" t="s">
        <v>422</v>
      </c>
      <c r="B25" s="70">
        <v>1143429</v>
      </c>
      <c r="C25" t="s">
        <v>99</v>
      </c>
      <c r="D25" t="s">
        <v>122</v>
      </c>
      <c r="E25" t="s">
        <v>423</v>
      </c>
      <c r="F25" t="s">
        <v>424</v>
      </c>
      <c r="G25" t="s">
        <v>101</v>
      </c>
      <c r="H25" s="65">
        <v>540</v>
      </c>
      <c r="I25" s="65">
        <v>14900</v>
      </c>
      <c r="J25" s="65">
        <v>0</v>
      </c>
      <c r="K25" s="65">
        <v>80.459999999999994</v>
      </c>
      <c r="L25" s="66">
        <v>0</v>
      </c>
      <c r="M25" s="66">
        <v>2.7000000000000001E-3</v>
      </c>
      <c r="N25" s="66">
        <v>8.9999999999999998E-4</v>
      </c>
    </row>
    <row r="26" spans="1:14" s="14" customFormat="1">
      <c r="A26" t="s">
        <v>425</v>
      </c>
      <c r="B26" s="70">
        <v>777037</v>
      </c>
      <c r="C26" t="s">
        <v>99</v>
      </c>
      <c r="D26" t="s">
        <v>122</v>
      </c>
      <c r="E26" t="s">
        <v>426</v>
      </c>
      <c r="F26" t="s">
        <v>427</v>
      </c>
      <c r="G26" t="s">
        <v>101</v>
      </c>
      <c r="H26" s="65">
        <v>42061</v>
      </c>
      <c r="I26" s="65">
        <v>2259</v>
      </c>
      <c r="J26" s="65">
        <v>0</v>
      </c>
      <c r="K26" s="65">
        <v>950.15799000000004</v>
      </c>
      <c r="L26" s="66">
        <v>2.0000000000000001E-4</v>
      </c>
      <c r="M26" s="66">
        <v>3.1800000000000002E-2</v>
      </c>
      <c r="N26" s="66">
        <v>1.03E-2</v>
      </c>
    </row>
    <row r="27" spans="1:14" s="14" customFormat="1">
      <c r="A27" t="s">
        <v>428</v>
      </c>
      <c r="B27" s="70">
        <v>390013</v>
      </c>
      <c r="C27" t="s">
        <v>99</v>
      </c>
      <c r="D27" t="s">
        <v>122</v>
      </c>
      <c r="E27" t="s">
        <v>429</v>
      </c>
      <c r="F27" t="s">
        <v>699</v>
      </c>
      <c r="G27" t="s">
        <v>101</v>
      </c>
      <c r="H27" s="65">
        <v>12260</v>
      </c>
      <c r="I27" s="65">
        <v>3433</v>
      </c>
      <c r="J27" s="65">
        <v>0</v>
      </c>
      <c r="K27" s="65">
        <v>420.88580000000002</v>
      </c>
      <c r="L27" s="66">
        <v>1E-4</v>
      </c>
      <c r="M27" s="66">
        <v>1.41E-2</v>
      </c>
      <c r="N27" s="66">
        <v>4.4999999999999997E-3</v>
      </c>
    </row>
    <row r="28" spans="1:14" s="14" customFormat="1">
      <c r="A28" t="s">
        <v>430</v>
      </c>
      <c r="B28" s="70">
        <v>226019</v>
      </c>
      <c r="C28" t="s">
        <v>99</v>
      </c>
      <c r="D28" t="s">
        <v>122</v>
      </c>
      <c r="E28" t="s">
        <v>292</v>
      </c>
      <c r="F28" t="s">
        <v>699</v>
      </c>
      <c r="G28" t="s">
        <v>101</v>
      </c>
      <c r="H28" s="65">
        <v>5000</v>
      </c>
      <c r="I28" s="65">
        <v>624</v>
      </c>
      <c r="J28" s="65">
        <v>0</v>
      </c>
      <c r="K28" s="65">
        <v>31.2</v>
      </c>
      <c r="L28" s="66">
        <v>0</v>
      </c>
      <c r="M28" s="66">
        <v>1E-3</v>
      </c>
      <c r="N28" s="66">
        <v>2.9999999999999997E-4</v>
      </c>
    </row>
    <row r="29" spans="1:14" s="14" customFormat="1">
      <c r="A29" t="s">
        <v>431</v>
      </c>
      <c r="B29" s="70">
        <v>323014</v>
      </c>
      <c r="C29" t="s">
        <v>99</v>
      </c>
      <c r="D29" t="s">
        <v>122</v>
      </c>
      <c r="E29" t="s">
        <v>284</v>
      </c>
      <c r="F29" t="s">
        <v>699</v>
      </c>
      <c r="G29" t="s">
        <v>101</v>
      </c>
      <c r="H29" s="65">
        <v>1730</v>
      </c>
      <c r="I29" s="65">
        <v>12950</v>
      </c>
      <c r="J29" s="65">
        <v>0</v>
      </c>
      <c r="K29" s="65">
        <v>224.035</v>
      </c>
      <c r="L29" s="66">
        <v>0</v>
      </c>
      <c r="M29" s="66">
        <v>7.4999999999999997E-3</v>
      </c>
      <c r="N29" s="66">
        <v>2.3999999999999998E-3</v>
      </c>
    </row>
    <row r="30" spans="1:14" s="14" customFormat="1">
      <c r="A30" t="s">
        <v>432</v>
      </c>
      <c r="B30" s="70">
        <v>1119478</v>
      </c>
      <c r="C30" t="s">
        <v>99</v>
      </c>
      <c r="D30" t="s">
        <v>122</v>
      </c>
      <c r="E30" t="s">
        <v>265</v>
      </c>
      <c r="F30" t="s">
        <v>699</v>
      </c>
      <c r="G30" t="s">
        <v>101</v>
      </c>
      <c r="H30" s="65">
        <v>2100</v>
      </c>
      <c r="I30" s="65">
        <v>15670</v>
      </c>
      <c r="J30" s="65">
        <v>0</v>
      </c>
      <c r="K30" s="65">
        <v>329.07</v>
      </c>
      <c r="L30" s="66">
        <v>0</v>
      </c>
      <c r="M30" s="66">
        <v>1.0999999999999999E-2</v>
      </c>
      <c r="N30" s="66">
        <v>3.5999999999999999E-3</v>
      </c>
    </row>
    <row r="31" spans="1:14" s="14" customFormat="1">
      <c r="A31" t="s">
        <v>433</v>
      </c>
      <c r="B31" s="70">
        <v>1081942</v>
      </c>
      <c r="C31" t="s">
        <v>99</v>
      </c>
      <c r="D31" t="s">
        <v>122</v>
      </c>
      <c r="E31" t="s">
        <v>298</v>
      </c>
      <c r="F31" t="s">
        <v>700</v>
      </c>
      <c r="G31" t="s">
        <v>101</v>
      </c>
      <c r="H31" s="65">
        <v>33343</v>
      </c>
      <c r="I31" s="65">
        <v>1230</v>
      </c>
      <c r="J31" s="65">
        <v>0</v>
      </c>
      <c r="K31" s="65">
        <v>410.1189</v>
      </c>
      <c r="L31" s="66">
        <v>1E-4</v>
      </c>
      <c r="M31" s="66">
        <v>1.37E-2</v>
      </c>
      <c r="N31" s="66">
        <v>4.4000000000000003E-3</v>
      </c>
    </row>
    <row r="32" spans="1:14" s="14" customFormat="1">
      <c r="A32" t="s">
        <v>434</v>
      </c>
      <c r="B32" s="70">
        <v>629014</v>
      </c>
      <c r="C32" t="s">
        <v>99</v>
      </c>
      <c r="D32" t="s">
        <v>122</v>
      </c>
      <c r="E32" t="s">
        <v>435</v>
      </c>
      <c r="F32" t="s">
        <v>436</v>
      </c>
      <c r="G32" t="s">
        <v>101</v>
      </c>
      <c r="H32" s="65">
        <v>33410</v>
      </c>
      <c r="I32" s="65">
        <v>4166</v>
      </c>
      <c r="J32" s="65">
        <v>0</v>
      </c>
      <c r="K32" s="65">
        <v>1391.8606</v>
      </c>
      <c r="L32" s="66">
        <v>0</v>
      </c>
      <c r="M32" s="66">
        <v>4.65E-2</v>
      </c>
      <c r="N32" s="66">
        <v>1.4999999999999999E-2</v>
      </c>
    </row>
    <row r="33" spans="1:14" s="14" customFormat="1">
      <c r="A33" t="s">
        <v>437</v>
      </c>
      <c r="B33" s="70">
        <v>1134402</v>
      </c>
      <c r="C33" t="s">
        <v>99</v>
      </c>
      <c r="D33" t="s">
        <v>122</v>
      </c>
      <c r="E33" t="s">
        <v>438</v>
      </c>
      <c r="F33" t="s">
        <v>124</v>
      </c>
      <c r="G33" t="s">
        <v>101</v>
      </c>
      <c r="H33" s="65">
        <v>2050</v>
      </c>
      <c r="I33" s="65">
        <v>22090</v>
      </c>
      <c r="J33" s="65">
        <v>0</v>
      </c>
      <c r="K33" s="65">
        <v>452.84500000000003</v>
      </c>
      <c r="L33" s="66">
        <v>0</v>
      </c>
      <c r="M33" s="66">
        <v>1.5100000000000001E-2</v>
      </c>
      <c r="N33" s="66">
        <v>4.8999999999999998E-3</v>
      </c>
    </row>
    <row r="34" spans="1:14" s="14" customFormat="1">
      <c r="A34" t="s">
        <v>439</v>
      </c>
      <c r="B34" s="70">
        <v>273011</v>
      </c>
      <c r="C34" t="s">
        <v>99</v>
      </c>
      <c r="D34" t="s">
        <v>122</v>
      </c>
      <c r="E34" t="s">
        <v>440</v>
      </c>
      <c r="F34" t="s">
        <v>128</v>
      </c>
      <c r="G34" t="s">
        <v>101</v>
      </c>
      <c r="H34" s="65">
        <v>725</v>
      </c>
      <c r="I34" s="65">
        <v>64490</v>
      </c>
      <c r="J34" s="65">
        <v>0</v>
      </c>
      <c r="K34" s="65">
        <v>467.55250000000001</v>
      </c>
      <c r="L34" s="66">
        <v>0</v>
      </c>
      <c r="M34" s="66">
        <v>1.5599999999999999E-2</v>
      </c>
      <c r="N34" s="66">
        <v>5.0000000000000001E-3</v>
      </c>
    </row>
    <row r="35" spans="1:14" s="14" customFormat="1">
      <c r="A35" t="s">
        <v>441</v>
      </c>
      <c r="B35" s="70">
        <v>230011</v>
      </c>
      <c r="C35" t="s">
        <v>99</v>
      </c>
      <c r="D35" t="s">
        <v>122</v>
      </c>
      <c r="E35" t="s">
        <v>277</v>
      </c>
      <c r="F35" t="s">
        <v>131</v>
      </c>
      <c r="G35" t="s">
        <v>101</v>
      </c>
      <c r="H35" s="65">
        <v>158000</v>
      </c>
      <c r="I35" s="65">
        <v>314</v>
      </c>
      <c r="J35" s="65">
        <v>0</v>
      </c>
      <c r="K35" s="65">
        <v>496.12</v>
      </c>
      <c r="L35" s="66">
        <v>1E-4</v>
      </c>
      <c r="M35" s="66">
        <v>1.66E-2</v>
      </c>
      <c r="N35" s="66">
        <v>5.4000000000000003E-3</v>
      </c>
    </row>
    <row r="36" spans="1:14" s="14" customFormat="1">
      <c r="A36" s="67" t="s">
        <v>442</v>
      </c>
      <c r="B36" s="13"/>
      <c r="C36" s="13"/>
      <c r="H36" s="69">
        <v>464212.7</v>
      </c>
      <c r="J36" s="69">
        <v>0</v>
      </c>
      <c r="K36" s="69">
        <v>6117.2910744000001</v>
      </c>
      <c r="M36" s="68">
        <v>0.20449999999999999</v>
      </c>
      <c r="N36" s="68">
        <v>6.6100000000000006E-2</v>
      </c>
    </row>
    <row r="37" spans="1:14" s="14" customFormat="1">
      <c r="A37" t="s">
        <v>443</v>
      </c>
      <c r="B37" s="70">
        <v>1087022</v>
      </c>
      <c r="C37" t="s">
        <v>99</v>
      </c>
      <c r="D37" t="s">
        <v>122</v>
      </c>
      <c r="E37" t="s">
        <v>444</v>
      </c>
      <c r="F37" t="s">
        <v>100</v>
      </c>
      <c r="G37" t="s">
        <v>101</v>
      </c>
      <c r="H37" s="65">
        <v>2928</v>
      </c>
      <c r="I37" s="65">
        <v>12690</v>
      </c>
      <c r="J37" s="65">
        <v>0</v>
      </c>
      <c r="K37" s="65">
        <v>371.56319999999999</v>
      </c>
      <c r="L37" s="66">
        <v>2.0000000000000001E-4</v>
      </c>
      <c r="M37" s="66">
        <v>1.24E-2</v>
      </c>
      <c r="N37" s="66">
        <v>4.0000000000000001E-3</v>
      </c>
    </row>
    <row r="38" spans="1:14" s="14" customFormat="1">
      <c r="A38" t="s">
        <v>445</v>
      </c>
      <c r="B38" s="70">
        <v>1820083</v>
      </c>
      <c r="C38" t="s">
        <v>99</v>
      </c>
      <c r="D38" t="s">
        <v>122</v>
      </c>
      <c r="E38" t="s">
        <v>446</v>
      </c>
      <c r="F38" t="s">
        <v>702</v>
      </c>
      <c r="G38" t="s">
        <v>101</v>
      </c>
      <c r="H38" s="65">
        <v>29600</v>
      </c>
      <c r="I38" s="65">
        <v>392.4</v>
      </c>
      <c r="J38" s="65">
        <v>0</v>
      </c>
      <c r="K38" s="65">
        <v>116.1504</v>
      </c>
      <c r="L38" s="66">
        <v>2.0000000000000001E-4</v>
      </c>
      <c r="M38" s="66">
        <v>3.8999999999999998E-3</v>
      </c>
      <c r="N38" s="66">
        <v>1.2999999999999999E-3</v>
      </c>
    </row>
    <row r="39" spans="1:14" s="14" customFormat="1">
      <c r="A39" t="s">
        <v>447</v>
      </c>
      <c r="B39" s="70">
        <v>1091354</v>
      </c>
      <c r="C39" t="s">
        <v>99</v>
      </c>
      <c r="D39" t="s">
        <v>122</v>
      </c>
      <c r="E39" t="s">
        <v>448</v>
      </c>
      <c r="F39" t="s">
        <v>702</v>
      </c>
      <c r="G39" t="s">
        <v>101</v>
      </c>
      <c r="H39" s="65">
        <v>2100</v>
      </c>
      <c r="I39" s="65">
        <v>8080</v>
      </c>
      <c r="J39" s="65">
        <v>0</v>
      </c>
      <c r="K39" s="65">
        <v>169.68</v>
      </c>
      <c r="L39" s="66">
        <v>1E-4</v>
      </c>
      <c r="M39" s="66">
        <v>5.7000000000000002E-3</v>
      </c>
      <c r="N39" s="66">
        <v>1.8E-3</v>
      </c>
    </row>
    <row r="40" spans="1:14" s="14" customFormat="1">
      <c r="A40" t="s">
        <v>449</v>
      </c>
      <c r="B40" s="70">
        <v>1081686</v>
      </c>
      <c r="C40" t="s">
        <v>99</v>
      </c>
      <c r="D40" t="s">
        <v>122</v>
      </c>
      <c r="E40" t="s">
        <v>338</v>
      </c>
      <c r="F40" t="s">
        <v>702</v>
      </c>
      <c r="G40" t="s">
        <v>101</v>
      </c>
      <c r="H40" s="65">
        <v>20920</v>
      </c>
      <c r="I40" s="65">
        <v>3149</v>
      </c>
      <c r="J40" s="65">
        <v>0</v>
      </c>
      <c r="K40" s="65">
        <v>658.77080000000001</v>
      </c>
      <c r="L40" s="66">
        <v>2.9999999999999997E-4</v>
      </c>
      <c r="M40" s="66">
        <v>2.1999999999999999E-2</v>
      </c>
      <c r="N40" s="66">
        <v>7.1000000000000004E-3</v>
      </c>
    </row>
    <row r="41" spans="1:14" s="14" customFormat="1">
      <c r="A41" t="s">
        <v>450</v>
      </c>
      <c r="B41" s="70">
        <v>310011</v>
      </c>
      <c r="C41" t="s">
        <v>99</v>
      </c>
      <c r="D41" t="s">
        <v>122</v>
      </c>
      <c r="E41" t="s">
        <v>365</v>
      </c>
      <c r="F41" t="s">
        <v>366</v>
      </c>
      <c r="G41" t="s">
        <v>101</v>
      </c>
      <c r="H41" s="65">
        <v>158154</v>
      </c>
      <c r="I41" s="65">
        <v>73</v>
      </c>
      <c r="J41" s="65">
        <v>0</v>
      </c>
      <c r="K41" s="65">
        <v>115.45242</v>
      </c>
      <c r="L41" s="66">
        <v>2.0000000000000001E-4</v>
      </c>
      <c r="M41" s="66">
        <v>3.8999999999999998E-3</v>
      </c>
      <c r="N41" s="66">
        <v>1.1999999999999999E-3</v>
      </c>
    </row>
    <row r="42" spans="1:14" s="14" customFormat="1">
      <c r="A42" t="s">
        <v>451</v>
      </c>
      <c r="B42" s="70">
        <v>1129501</v>
      </c>
      <c r="C42" t="s">
        <v>99</v>
      </c>
      <c r="D42" t="s">
        <v>122</v>
      </c>
      <c r="E42" t="s">
        <v>452</v>
      </c>
      <c r="F42" t="s">
        <v>350</v>
      </c>
      <c r="G42" t="s">
        <v>101</v>
      </c>
      <c r="H42" s="65">
        <v>900</v>
      </c>
      <c r="I42" s="65">
        <v>8049</v>
      </c>
      <c r="J42" s="65">
        <v>0</v>
      </c>
      <c r="K42" s="65">
        <v>72.441000000000003</v>
      </c>
      <c r="L42" s="66">
        <v>1E-4</v>
      </c>
      <c r="M42" s="66">
        <v>2.3999999999999998E-3</v>
      </c>
      <c r="N42" s="66">
        <v>8.0000000000000004E-4</v>
      </c>
    </row>
    <row r="43" spans="1:14" s="14" customFormat="1">
      <c r="A43" t="s">
        <v>453</v>
      </c>
      <c r="B43" s="70">
        <v>566018</v>
      </c>
      <c r="C43" t="s">
        <v>99</v>
      </c>
      <c r="D43" t="s">
        <v>122</v>
      </c>
      <c r="E43" t="s">
        <v>454</v>
      </c>
      <c r="F43" t="s">
        <v>350</v>
      </c>
      <c r="G43" t="s">
        <v>101</v>
      </c>
      <c r="H43" s="65">
        <v>4730</v>
      </c>
      <c r="I43" s="65">
        <v>3478</v>
      </c>
      <c r="J43" s="65">
        <v>0</v>
      </c>
      <c r="K43" s="65">
        <v>164.5094</v>
      </c>
      <c r="L43" s="66">
        <v>1E-4</v>
      </c>
      <c r="M43" s="66">
        <v>5.4999999999999997E-3</v>
      </c>
      <c r="N43" s="66">
        <v>1.8E-3</v>
      </c>
    </row>
    <row r="44" spans="1:14" s="14" customFormat="1">
      <c r="A44" t="s">
        <v>455</v>
      </c>
      <c r="B44" s="70">
        <v>431015</v>
      </c>
      <c r="C44" t="s">
        <v>99</v>
      </c>
      <c r="D44" t="s">
        <v>122</v>
      </c>
      <c r="E44" t="s">
        <v>456</v>
      </c>
      <c r="F44" t="s">
        <v>327</v>
      </c>
      <c r="G44" t="s">
        <v>122</v>
      </c>
      <c r="H44" s="65">
        <v>3596</v>
      </c>
      <c r="I44" s="65">
        <v>15640</v>
      </c>
      <c r="J44" s="65">
        <v>0</v>
      </c>
      <c r="K44" s="65">
        <v>562.4144</v>
      </c>
      <c r="L44" s="66">
        <v>2.9999999999999997E-4</v>
      </c>
      <c r="M44" s="66">
        <v>1.8800000000000001E-2</v>
      </c>
      <c r="N44" s="66">
        <v>6.1000000000000004E-3</v>
      </c>
    </row>
    <row r="45" spans="1:14" s="14" customFormat="1">
      <c r="A45" t="s">
        <v>457</v>
      </c>
      <c r="B45" s="70">
        <v>1141969</v>
      </c>
      <c r="C45" t="s">
        <v>99</v>
      </c>
      <c r="D45" t="s">
        <v>122</v>
      </c>
      <c r="E45" t="s">
        <v>458</v>
      </c>
      <c r="F45" t="s">
        <v>336</v>
      </c>
      <c r="G45" t="s">
        <v>101</v>
      </c>
      <c r="H45" s="65">
        <v>7000</v>
      </c>
      <c r="I45" s="65">
        <v>797.8</v>
      </c>
      <c r="J45" s="65">
        <v>0</v>
      </c>
      <c r="K45" s="65">
        <v>55.845999999999997</v>
      </c>
      <c r="L45" s="66">
        <v>1E-4</v>
      </c>
      <c r="M45" s="66">
        <v>1.9E-3</v>
      </c>
      <c r="N45" s="66">
        <v>5.9999999999999995E-4</v>
      </c>
    </row>
    <row r="46" spans="1:14" s="14" customFormat="1">
      <c r="A46" t="s">
        <v>459</v>
      </c>
      <c r="B46" s="70">
        <v>1095264</v>
      </c>
      <c r="C46" t="s">
        <v>99</v>
      </c>
      <c r="D46" t="s">
        <v>122</v>
      </c>
      <c r="E46" t="s">
        <v>460</v>
      </c>
      <c r="F46" t="s">
        <v>461</v>
      </c>
      <c r="G46" t="s">
        <v>101</v>
      </c>
      <c r="H46" s="65">
        <v>6890</v>
      </c>
      <c r="I46" s="65">
        <v>4281</v>
      </c>
      <c r="J46" s="65">
        <v>0</v>
      </c>
      <c r="K46" s="65">
        <v>294.96089999999998</v>
      </c>
      <c r="L46" s="66">
        <v>2.0000000000000001E-4</v>
      </c>
      <c r="M46" s="66">
        <v>9.9000000000000008E-3</v>
      </c>
      <c r="N46" s="66">
        <v>3.2000000000000002E-3</v>
      </c>
    </row>
    <row r="47" spans="1:14" s="14" customFormat="1">
      <c r="A47" t="s">
        <v>462</v>
      </c>
      <c r="B47" s="70">
        <v>1105097</v>
      </c>
      <c r="C47" t="s">
        <v>99</v>
      </c>
      <c r="D47" t="s">
        <v>122</v>
      </c>
      <c r="E47" t="s">
        <v>463</v>
      </c>
      <c r="F47" t="s">
        <v>427</v>
      </c>
      <c r="G47" t="s">
        <v>101</v>
      </c>
      <c r="H47" s="65">
        <v>8901</v>
      </c>
      <c r="I47" s="65">
        <v>5313</v>
      </c>
      <c r="J47" s="65">
        <v>0</v>
      </c>
      <c r="K47" s="65">
        <v>472.91012999999998</v>
      </c>
      <c r="L47" s="66">
        <v>4.0000000000000002E-4</v>
      </c>
      <c r="M47" s="66">
        <v>1.5800000000000002E-2</v>
      </c>
      <c r="N47" s="66">
        <v>5.1000000000000004E-3</v>
      </c>
    </row>
    <row r="48" spans="1:14" s="14" customFormat="1">
      <c r="A48" t="s">
        <v>464</v>
      </c>
      <c r="B48" s="70">
        <v>1157833</v>
      </c>
      <c r="C48" t="s">
        <v>99</v>
      </c>
      <c r="D48" t="s">
        <v>122</v>
      </c>
      <c r="E48" t="s">
        <v>465</v>
      </c>
      <c r="F48" t="s">
        <v>427</v>
      </c>
      <c r="G48" t="s">
        <v>101</v>
      </c>
      <c r="H48" s="65">
        <v>37548</v>
      </c>
      <c r="I48" s="65">
        <v>1060</v>
      </c>
      <c r="J48" s="65">
        <v>0</v>
      </c>
      <c r="K48" s="65">
        <v>398.00880000000001</v>
      </c>
      <c r="L48" s="66">
        <v>2.0000000000000001E-4</v>
      </c>
      <c r="M48" s="66">
        <v>1.3299999999999999E-2</v>
      </c>
      <c r="N48" s="66">
        <v>4.3E-3</v>
      </c>
    </row>
    <row r="49" spans="1:14" s="14" customFormat="1">
      <c r="A49" t="s">
        <v>466</v>
      </c>
      <c r="B49" s="70">
        <v>258012</v>
      </c>
      <c r="C49" t="s">
        <v>99</v>
      </c>
      <c r="D49" t="s">
        <v>122</v>
      </c>
      <c r="E49" t="s">
        <v>467</v>
      </c>
      <c r="F49" t="s">
        <v>427</v>
      </c>
      <c r="G49" t="s">
        <v>101</v>
      </c>
      <c r="H49" s="65">
        <v>410</v>
      </c>
      <c r="I49" s="65">
        <v>16990</v>
      </c>
      <c r="J49" s="65">
        <v>0</v>
      </c>
      <c r="K49" s="65">
        <v>69.659000000000006</v>
      </c>
      <c r="L49" s="66">
        <v>0</v>
      </c>
      <c r="M49" s="66">
        <v>2.3E-3</v>
      </c>
      <c r="N49" s="66">
        <v>8.0000000000000004E-4</v>
      </c>
    </row>
    <row r="50" spans="1:14" s="14" customFormat="1">
      <c r="A50" t="s">
        <v>468</v>
      </c>
      <c r="B50" s="70">
        <v>1132356</v>
      </c>
      <c r="C50" t="s">
        <v>99</v>
      </c>
      <c r="D50" t="s">
        <v>122</v>
      </c>
      <c r="E50" t="s">
        <v>469</v>
      </c>
      <c r="F50" t="s">
        <v>470</v>
      </c>
      <c r="G50" t="s">
        <v>101</v>
      </c>
      <c r="H50" s="65">
        <v>40000</v>
      </c>
      <c r="I50" s="65">
        <v>1135</v>
      </c>
      <c r="J50" s="65">
        <v>0</v>
      </c>
      <c r="K50" s="65">
        <v>454</v>
      </c>
      <c r="L50" s="66">
        <v>4.0000000000000002E-4</v>
      </c>
      <c r="M50" s="66">
        <v>1.52E-2</v>
      </c>
      <c r="N50" s="66">
        <v>4.8999999999999998E-3</v>
      </c>
    </row>
    <row r="51" spans="1:14" s="14" customFormat="1">
      <c r="A51" t="s">
        <v>471</v>
      </c>
      <c r="B51" s="70">
        <v>1097260</v>
      </c>
      <c r="C51" t="s">
        <v>99</v>
      </c>
      <c r="D51" t="s">
        <v>122</v>
      </c>
      <c r="E51" t="s">
        <v>344</v>
      </c>
      <c r="F51" t="s">
        <v>699</v>
      </c>
      <c r="G51" t="s">
        <v>101</v>
      </c>
      <c r="H51" s="65">
        <v>1320</v>
      </c>
      <c r="I51" s="65">
        <v>23900</v>
      </c>
      <c r="J51" s="65">
        <v>0</v>
      </c>
      <c r="K51" s="65">
        <v>315.48</v>
      </c>
      <c r="L51" s="66">
        <v>1E-4</v>
      </c>
      <c r="M51" s="66">
        <v>1.0500000000000001E-2</v>
      </c>
      <c r="N51" s="66">
        <v>3.3999999999999998E-3</v>
      </c>
    </row>
    <row r="52" spans="1:14" s="14" customFormat="1">
      <c r="A52" t="s">
        <v>472</v>
      </c>
      <c r="B52" s="70">
        <v>759019</v>
      </c>
      <c r="C52" t="s">
        <v>99</v>
      </c>
      <c r="D52" t="s">
        <v>122</v>
      </c>
      <c r="E52" t="s">
        <v>473</v>
      </c>
      <c r="F52" t="s">
        <v>699</v>
      </c>
      <c r="G52" t="s">
        <v>101</v>
      </c>
      <c r="H52" s="65">
        <v>283</v>
      </c>
      <c r="I52" s="65">
        <v>179690</v>
      </c>
      <c r="J52" s="65">
        <v>0</v>
      </c>
      <c r="K52" s="65">
        <v>508.52269999999999</v>
      </c>
      <c r="L52" s="66">
        <v>1E-4</v>
      </c>
      <c r="M52" s="66">
        <v>1.7000000000000001E-2</v>
      </c>
      <c r="N52" s="66">
        <v>5.4999999999999997E-3</v>
      </c>
    </row>
    <row r="53" spans="1:14" s="14" customFormat="1">
      <c r="A53" t="s">
        <v>474</v>
      </c>
      <c r="B53" s="70">
        <v>434019</v>
      </c>
      <c r="C53" t="s">
        <v>99</v>
      </c>
      <c r="D53" t="s">
        <v>122</v>
      </c>
      <c r="E53" t="s">
        <v>475</v>
      </c>
      <c r="F53" t="s">
        <v>700</v>
      </c>
      <c r="G53" t="s">
        <v>101</v>
      </c>
      <c r="H53" s="65">
        <v>46117</v>
      </c>
      <c r="I53" s="65">
        <v>382.3</v>
      </c>
      <c r="J53" s="65">
        <v>0</v>
      </c>
      <c r="K53" s="65">
        <v>176.30529100000001</v>
      </c>
      <c r="L53" s="66">
        <v>2.0000000000000001E-4</v>
      </c>
      <c r="M53" s="66">
        <v>5.8999999999999999E-3</v>
      </c>
      <c r="N53" s="66">
        <v>1.9E-3</v>
      </c>
    </row>
    <row r="54" spans="1:14" s="14" customFormat="1">
      <c r="A54" t="s">
        <v>476</v>
      </c>
      <c r="B54" s="70">
        <v>1109644</v>
      </c>
      <c r="C54" t="s">
        <v>99</v>
      </c>
      <c r="D54" t="s">
        <v>122</v>
      </c>
      <c r="E54" t="s">
        <v>286</v>
      </c>
      <c r="F54" t="s">
        <v>699</v>
      </c>
      <c r="G54" t="s">
        <v>101</v>
      </c>
      <c r="H54" s="65">
        <v>12100</v>
      </c>
      <c r="I54" s="65">
        <v>566</v>
      </c>
      <c r="J54" s="65">
        <v>0</v>
      </c>
      <c r="K54" s="65">
        <v>68.486000000000004</v>
      </c>
      <c r="L54" s="66">
        <v>1E-4</v>
      </c>
      <c r="M54" s="66">
        <v>2.3E-3</v>
      </c>
      <c r="N54" s="66">
        <v>6.9999999999999999E-4</v>
      </c>
    </row>
    <row r="55" spans="1:14" s="14" customFormat="1">
      <c r="A55" t="s">
        <v>477</v>
      </c>
      <c r="B55" s="70">
        <v>1098920</v>
      </c>
      <c r="C55" t="s">
        <v>99</v>
      </c>
      <c r="D55" t="s">
        <v>122</v>
      </c>
      <c r="E55" t="s">
        <v>478</v>
      </c>
      <c r="F55" t="s">
        <v>699</v>
      </c>
      <c r="G55" t="s">
        <v>101</v>
      </c>
      <c r="H55" s="65">
        <v>19000</v>
      </c>
      <c r="I55" s="65">
        <v>1264</v>
      </c>
      <c r="J55" s="65">
        <v>0</v>
      </c>
      <c r="K55" s="65">
        <v>240.16</v>
      </c>
      <c r="L55" s="66">
        <v>1E-4</v>
      </c>
      <c r="M55" s="66">
        <v>8.0000000000000002E-3</v>
      </c>
      <c r="N55" s="66">
        <v>2.5999999999999999E-3</v>
      </c>
    </row>
    <row r="56" spans="1:14" s="14" customFormat="1">
      <c r="A56" t="s">
        <v>479</v>
      </c>
      <c r="B56" s="70">
        <v>314013</v>
      </c>
      <c r="C56" t="s">
        <v>99</v>
      </c>
      <c r="D56" t="s">
        <v>122</v>
      </c>
      <c r="E56" t="s">
        <v>480</v>
      </c>
      <c r="F56" t="s">
        <v>126</v>
      </c>
      <c r="G56" t="s">
        <v>101</v>
      </c>
      <c r="H56" s="65">
        <v>1100</v>
      </c>
      <c r="I56" s="65">
        <v>32310</v>
      </c>
      <c r="J56" s="65">
        <v>0</v>
      </c>
      <c r="K56" s="65">
        <v>355.41</v>
      </c>
      <c r="L56" s="66">
        <v>2.0000000000000001E-4</v>
      </c>
      <c r="M56" s="66">
        <v>1.1900000000000001E-2</v>
      </c>
      <c r="N56" s="66">
        <v>3.8E-3</v>
      </c>
    </row>
    <row r="57" spans="1:14" s="14" customFormat="1">
      <c r="A57" t="s">
        <v>481</v>
      </c>
      <c r="B57" s="70">
        <v>1157403</v>
      </c>
      <c r="C57" t="s">
        <v>99</v>
      </c>
      <c r="D57" t="s">
        <v>122</v>
      </c>
      <c r="E57" t="s">
        <v>482</v>
      </c>
      <c r="F57" t="s">
        <v>127</v>
      </c>
      <c r="G57" t="s">
        <v>101</v>
      </c>
      <c r="H57" s="65">
        <v>60615.7</v>
      </c>
      <c r="I57" s="65">
        <v>786.2</v>
      </c>
      <c r="J57" s="65">
        <v>0</v>
      </c>
      <c r="K57" s="65">
        <v>476.56063339999997</v>
      </c>
      <c r="L57" s="66">
        <v>2.9999999999999997E-4</v>
      </c>
      <c r="M57" s="66">
        <v>1.5900000000000001E-2</v>
      </c>
      <c r="N57" s="66">
        <v>5.1000000000000004E-3</v>
      </c>
    </row>
    <row r="58" spans="1:14" s="14" customFormat="1">
      <c r="A58" s="67" t="s">
        <v>483</v>
      </c>
      <c r="B58" s="13"/>
      <c r="C58" s="13"/>
      <c r="H58" s="69">
        <v>2697473.25</v>
      </c>
      <c r="J58" s="69">
        <v>0.23907999999999999</v>
      </c>
      <c r="K58" s="69" t="e">
        <v>#NAME?</v>
      </c>
      <c r="M58" s="68">
        <v>0.24310000000000001</v>
      </c>
      <c r="N58" s="68">
        <v>7.85E-2</v>
      </c>
    </row>
    <row r="59" spans="1:14">
      <c r="A59" s="71" t="s">
        <v>484</v>
      </c>
      <c r="B59" s="72">
        <v>266015</v>
      </c>
      <c r="C59" s="71" t="s">
        <v>99</v>
      </c>
      <c r="D59" s="71" t="s">
        <v>122</v>
      </c>
      <c r="E59" s="71" t="s">
        <v>485</v>
      </c>
      <c r="F59" s="71" t="s">
        <v>486</v>
      </c>
      <c r="G59" s="71" t="s">
        <v>101</v>
      </c>
      <c r="H59" s="73">
        <v>17000</v>
      </c>
      <c r="I59" s="73">
        <v>960</v>
      </c>
      <c r="J59" s="73">
        <v>0</v>
      </c>
      <c r="K59" s="73">
        <v>163.19999999999999</v>
      </c>
      <c r="L59" s="74">
        <v>4.0000000000000002E-4</v>
      </c>
      <c r="M59" s="74">
        <v>5.4999999999999997E-3</v>
      </c>
      <c r="N59" s="74">
        <v>1.8E-3</v>
      </c>
    </row>
    <row r="60" spans="1:14">
      <c r="A60" s="71" t="s">
        <v>487</v>
      </c>
      <c r="B60" s="72">
        <v>1156926</v>
      </c>
      <c r="C60" s="71" t="s">
        <v>99</v>
      </c>
      <c r="D60" s="71" t="s">
        <v>122</v>
      </c>
      <c r="E60" s="71" t="s">
        <v>488</v>
      </c>
      <c r="F60" s="71" t="s">
        <v>366</v>
      </c>
      <c r="G60" s="71" t="s">
        <v>101</v>
      </c>
      <c r="H60" s="73">
        <v>276600</v>
      </c>
      <c r="I60" s="73">
        <v>75</v>
      </c>
      <c r="J60" s="73">
        <v>0</v>
      </c>
      <c r="K60" s="73">
        <v>207.45</v>
      </c>
      <c r="L60" s="74">
        <v>2.9999999999999997E-4</v>
      </c>
      <c r="M60" s="74">
        <v>6.8999999999999999E-3</v>
      </c>
      <c r="N60" s="74">
        <v>2.2000000000000001E-3</v>
      </c>
    </row>
    <row r="61" spans="1:14">
      <c r="A61" s="71" t="s">
        <v>489</v>
      </c>
      <c r="B61" s="72">
        <v>1166917</v>
      </c>
      <c r="C61" s="71" t="s">
        <v>99</v>
      </c>
      <c r="D61" s="71" t="s">
        <v>122</v>
      </c>
      <c r="E61" s="71" t="s">
        <v>490</v>
      </c>
      <c r="F61" s="71" t="s">
        <v>366</v>
      </c>
      <c r="G61" s="71" t="s">
        <v>101</v>
      </c>
      <c r="H61" s="73">
        <v>12500</v>
      </c>
      <c r="I61" s="73">
        <v>7627</v>
      </c>
      <c r="J61" s="73">
        <v>0</v>
      </c>
      <c r="K61" s="73">
        <v>953.375</v>
      </c>
      <c r="L61" s="74">
        <v>8.9999999999999998E-4</v>
      </c>
      <c r="M61" s="74">
        <v>3.1899999999999998E-2</v>
      </c>
      <c r="N61" s="74">
        <v>1.03E-2</v>
      </c>
    </row>
    <row r="62" spans="1:14">
      <c r="A62" s="71" t="s">
        <v>491</v>
      </c>
      <c r="B62" s="72">
        <v>10807200</v>
      </c>
      <c r="C62" s="71" t="s">
        <v>99</v>
      </c>
      <c r="D62" s="71" t="s">
        <v>122</v>
      </c>
      <c r="E62" s="71" t="s">
        <v>492</v>
      </c>
      <c r="F62" s="71" t="s">
        <v>493</v>
      </c>
      <c r="G62" s="71" t="s">
        <v>101</v>
      </c>
      <c r="H62" s="73">
        <v>140000</v>
      </c>
      <c r="I62" s="73">
        <v>442.88571428571424</v>
      </c>
      <c r="J62" s="73">
        <v>0</v>
      </c>
      <c r="K62" s="73">
        <v>620.04</v>
      </c>
      <c r="L62" s="74">
        <v>2.3E-3</v>
      </c>
      <c r="M62" s="74">
        <v>2.0800000000000003E-2</v>
      </c>
      <c r="N62" s="74">
        <v>6.7000000000000002E-3</v>
      </c>
    </row>
    <row r="63" spans="1:14">
      <c r="A63" s="71" t="s">
        <v>494</v>
      </c>
      <c r="B63" s="72">
        <v>644013</v>
      </c>
      <c r="C63" s="71" t="s">
        <v>99</v>
      </c>
      <c r="D63" s="71" t="s">
        <v>122</v>
      </c>
      <c r="E63" s="71" t="s">
        <v>495</v>
      </c>
      <c r="F63" s="71" t="s">
        <v>420</v>
      </c>
      <c r="G63" s="71" t="s">
        <v>101</v>
      </c>
      <c r="H63" s="73">
        <v>800</v>
      </c>
      <c r="I63" s="73">
        <v>2224</v>
      </c>
      <c r="J63" s="73">
        <v>0</v>
      </c>
      <c r="K63" s="73">
        <v>17.792000000000002</v>
      </c>
      <c r="L63" s="74">
        <v>0</v>
      </c>
      <c r="M63" s="74">
        <v>5.9999999999999995E-4</v>
      </c>
      <c r="N63" s="74">
        <v>2.0000000000000001E-4</v>
      </c>
    </row>
    <row r="64" spans="1:14">
      <c r="A64" s="71" t="s">
        <v>496</v>
      </c>
      <c r="B64" s="72">
        <v>168013</v>
      </c>
      <c r="C64" s="71" t="s">
        <v>99</v>
      </c>
      <c r="D64" s="71" t="s">
        <v>122</v>
      </c>
      <c r="E64" s="71" t="s">
        <v>497</v>
      </c>
      <c r="F64" s="71" t="s">
        <v>320</v>
      </c>
      <c r="G64" s="71" t="s">
        <v>101</v>
      </c>
      <c r="H64" s="73">
        <v>3465</v>
      </c>
      <c r="I64" s="73">
        <v>12620</v>
      </c>
      <c r="J64" s="73">
        <v>0</v>
      </c>
      <c r="K64" s="73">
        <v>437.28300000000002</v>
      </c>
      <c r="L64" s="74">
        <v>8.9999999999999998E-4</v>
      </c>
      <c r="M64" s="74">
        <v>1.46E-2</v>
      </c>
      <c r="N64" s="74">
        <v>4.7000000000000002E-3</v>
      </c>
    </row>
    <row r="65" spans="1:14">
      <c r="A65" s="71" t="s">
        <v>498</v>
      </c>
      <c r="B65" s="72">
        <v>1102458</v>
      </c>
      <c r="C65" s="71" t="s">
        <v>99</v>
      </c>
      <c r="D65" s="71" t="s">
        <v>122</v>
      </c>
      <c r="E65" s="71" t="s">
        <v>499</v>
      </c>
      <c r="F65" s="71" t="s">
        <v>500</v>
      </c>
      <c r="G65" s="71" t="s">
        <v>101</v>
      </c>
      <c r="H65" s="73">
        <v>64000</v>
      </c>
      <c r="I65" s="73">
        <v>222.7</v>
      </c>
      <c r="J65" s="73">
        <v>0</v>
      </c>
      <c r="K65" s="73">
        <v>142.52799999999999</v>
      </c>
      <c r="L65" s="74">
        <v>2.0000000000000001E-4</v>
      </c>
      <c r="M65" s="74">
        <v>4.7999999999999996E-3</v>
      </c>
      <c r="N65" s="74">
        <v>1.5E-3</v>
      </c>
    </row>
    <row r="66" spans="1:14">
      <c r="A66" s="71" t="s">
        <v>501</v>
      </c>
      <c r="B66" s="72">
        <v>1147487</v>
      </c>
      <c r="C66" s="71" t="s">
        <v>99</v>
      </c>
      <c r="D66" s="71" t="s">
        <v>122</v>
      </c>
      <c r="E66" s="71" t="s">
        <v>502</v>
      </c>
      <c r="F66" s="71" t="s">
        <v>427</v>
      </c>
      <c r="G66" s="71" t="s">
        <v>101</v>
      </c>
      <c r="H66" s="73">
        <v>55</v>
      </c>
      <c r="I66" s="73">
        <v>33320</v>
      </c>
      <c r="J66" s="73">
        <v>0</v>
      </c>
      <c r="K66" s="73">
        <v>18.331999999999994</v>
      </c>
      <c r="L66" s="74">
        <v>4.5008183306055651E-5</v>
      </c>
      <c r="M66" s="74">
        <v>6.1869158878504664E-4</v>
      </c>
      <c r="N66" s="74">
        <v>1.9815135082714417E-4</v>
      </c>
    </row>
    <row r="67" spans="1:14">
      <c r="A67" s="71" t="s">
        <v>503</v>
      </c>
      <c r="B67" s="72">
        <v>11474870</v>
      </c>
      <c r="C67" s="71" t="s">
        <v>99</v>
      </c>
      <c r="D67" s="71" t="s">
        <v>122</v>
      </c>
      <c r="E67" s="71" t="s">
        <v>502</v>
      </c>
      <c r="F67" s="71" t="s">
        <v>427</v>
      </c>
      <c r="G67" s="71" t="s">
        <v>101</v>
      </c>
      <c r="H67" s="73">
        <v>3000</v>
      </c>
      <c r="I67" s="73">
        <v>32386.000000000004</v>
      </c>
      <c r="J67" s="73">
        <v>0</v>
      </c>
      <c r="K67" s="73">
        <v>971.58</v>
      </c>
      <c r="L67" s="74">
        <v>2.5000000000000001E-3</v>
      </c>
      <c r="M67" s="74">
        <v>3.2481308411214951E-2</v>
      </c>
      <c r="N67" s="74">
        <v>1.0501848649172857E-2</v>
      </c>
    </row>
    <row r="68" spans="1:14">
      <c r="A68" s="71" t="s">
        <v>504</v>
      </c>
      <c r="B68" s="72">
        <v>384016</v>
      </c>
      <c r="C68" s="71" t="s">
        <v>99</v>
      </c>
      <c r="D68" s="71" t="s">
        <v>122</v>
      </c>
      <c r="E68" s="71" t="s">
        <v>505</v>
      </c>
      <c r="F68" s="71" t="s">
        <v>470</v>
      </c>
      <c r="G68" s="71" t="s">
        <v>101</v>
      </c>
      <c r="H68" s="73">
        <v>5000</v>
      </c>
      <c r="I68" s="73">
        <v>910.6</v>
      </c>
      <c r="J68" s="73">
        <v>0</v>
      </c>
      <c r="K68" s="73">
        <v>45.53</v>
      </c>
      <c r="L68" s="74">
        <v>1E-4</v>
      </c>
      <c r="M68" s="74">
        <v>1.5E-3</v>
      </c>
      <c r="N68" s="74">
        <v>5.0000000000000001E-4</v>
      </c>
    </row>
    <row r="69" spans="1:14">
      <c r="A69" s="71" t="s">
        <v>506</v>
      </c>
      <c r="B69" s="72">
        <v>823013</v>
      </c>
      <c r="C69" s="71" t="s">
        <v>99</v>
      </c>
      <c r="D69" s="71" t="s">
        <v>122</v>
      </c>
      <c r="E69" s="71" t="s">
        <v>507</v>
      </c>
      <c r="F69" s="71" t="s">
        <v>700</v>
      </c>
      <c r="G69" s="71" t="s">
        <v>101</v>
      </c>
      <c r="H69" s="73">
        <v>38258</v>
      </c>
      <c r="I69" s="73">
        <v>878.6</v>
      </c>
      <c r="J69" s="73">
        <v>0</v>
      </c>
      <c r="K69" s="73">
        <v>336.13478800000001</v>
      </c>
      <c r="L69" s="74">
        <v>6.9999999999999999E-4</v>
      </c>
      <c r="M69" s="74">
        <v>1.12E-2</v>
      </c>
      <c r="N69" s="74">
        <v>3.5999999999999999E-3</v>
      </c>
    </row>
    <row r="70" spans="1:14">
      <c r="A70" s="71" t="s">
        <v>508</v>
      </c>
      <c r="B70" s="72">
        <v>1143619</v>
      </c>
      <c r="C70" s="71" t="s">
        <v>99</v>
      </c>
      <c r="D70" s="71" t="s">
        <v>122</v>
      </c>
      <c r="E70" s="71" t="s">
        <v>300</v>
      </c>
      <c r="F70" s="71" t="s">
        <v>699</v>
      </c>
      <c r="G70" s="71" t="s">
        <v>101</v>
      </c>
      <c r="H70" s="73">
        <v>77972</v>
      </c>
      <c r="I70" s="73">
        <v>279.5</v>
      </c>
      <c r="J70" s="73">
        <v>0</v>
      </c>
      <c r="K70" s="73">
        <v>217.93173999999999</v>
      </c>
      <c r="L70" s="74">
        <v>5.9999999999999995E-4</v>
      </c>
      <c r="M70" s="74">
        <v>7.3000000000000001E-3</v>
      </c>
      <c r="N70" s="74">
        <v>2.3999999999999998E-3</v>
      </c>
    </row>
    <row r="71" spans="1:14">
      <c r="A71" s="71" t="s">
        <v>509</v>
      </c>
      <c r="B71" s="72">
        <v>11043630</v>
      </c>
      <c r="C71" s="71" t="s">
        <v>99</v>
      </c>
      <c r="D71" s="71" t="s">
        <v>122</v>
      </c>
      <c r="E71" s="71" t="s">
        <v>510</v>
      </c>
      <c r="F71" s="71" t="s">
        <v>436</v>
      </c>
      <c r="G71" s="71" t="s">
        <v>101</v>
      </c>
      <c r="H71" s="73">
        <v>100000</v>
      </c>
      <c r="I71" s="73">
        <v>271.8</v>
      </c>
      <c r="J71" s="73">
        <v>0</v>
      </c>
      <c r="K71" s="73">
        <v>271.8</v>
      </c>
      <c r="L71" s="74">
        <v>8.9999999999999998E-4</v>
      </c>
      <c r="M71" s="74">
        <v>9.1000000000000004E-3</v>
      </c>
      <c r="N71" s="74">
        <v>2.8999999999999998E-3</v>
      </c>
    </row>
    <row r="72" spans="1:14">
      <c r="A72" s="71" t="s">
        <v>511</v>
      </c>
      <c r="B72" s="72">
        <v>2490110</v>
      </c>
      <c r="C72" s="71" t="s">
        <v>99</v>
      </c>
      <c r="D72" s="71" t="s">
        <v>122</v>
      </c>
      <c r="E72" s="71" t="s">
        <v>512</v>
      </c>
      <c r="F72" s="71" t="s">
        <v>436</v>
      </c>
      <c r="G72" s="71" t="s">
        <v>101</v>
      </c>
      <c r="H72" s="73">
        <v>1450000</v>
      </c>
      <c r="I72" s="73">
        <v>67.400000000000006</v>
      </c>
      <c r="J72" s="73">
        <v>0</v>
      </c>
      <c r="K72" s="73">
        <v>977.3</v>
      </c>
      <c r="L72" s="74">
        <v>4.3E-3</v>
      </c>
      <c r="M72" s="74">
        <v>3.27E-2</v>
      </c>
      <c r="N72" s="74">
        <v>1.06E-2</v>
      </c>
    </row>
    <row r="73" spans="1:14">
      <c r="A73" s="71" t="s">
        <v>513</v>
      </c>
      <c r="B73" s="72">
        <v>1166693</v>
      </c>
      <c r="C73" s="71" t="s">
        <v>99</v>
      </c>
      <c r="D73" s="71" t="s">
        <v>122</v>
      </c>
      <c r="E73" s="71" t="s">
        <v>514</v>
      </c>
      <c r="F73" s="71" t="s">
        <v>515</v>
      </c>
      <c r="G73" s="71" t="s">
        <v>101</v>
      </c>
      <c r="H73" s="73">
        <v>7500</v>
      </c>
      <c r="I73" s="73">
        <v>1476</v>
      </c>
      <c r="J73" s="73">
        <v>0</v>
      </c>
      <c r="K73" s="73">
        <v>110.7</v>
      </c>
      <c r="L73" s="74">
        <v>1.1000000000000001E-3</v>
      </c>
      <c r="M73" s="74">
        <v>3.7000000000000002E-3</v>
      </c>
      <c r="N73" s="74">
        <v>1.1999999999999999E-3</v>
      </c>
    </row>
    <row r="74" spans="1:14">
      <c r="A74" s="71" t="s">
        <v>516</v>
      </c>
      <c r="B74" s="72">
        <v>1166768</v>
      </c>
      <c r="C74" s="71" t="s">
        <v>99</v>
      </c>
      <c r="D74" s="71" t="s">
        <v>122</v>
      </c>
      <c r="E74" s="71" t="s">
        <v>517</v>
      </c>
      <c r="F74" s="71" t="s">
        <v>124</v>
      </c>
      <c r="G74" s="71" t="s">
        <v>101</v>
      </c>
      <c r="H74" s="73">
        <v>75000</v>
      </c>
      <c r="I74" s="73">
        <v>625.4</v>
      </c>
      <c r="J74" s="73">
        <v>0</v>
      </c>
      <c r="K74" s="73">
        <v>469.05</v>
      </c>
      <c r="L74" s="74">
        <v>5.9999999999999995E-4</v>
      </c>
      <c r="M74" s="74">
        <v>1.5699999999999999E-2</v>
      </c>
      <c r="N74" s="74">
        <v>5.1000000000000004E-3</v>
      </c>
    </row>
    <row r="75" spans="1:14">
      <c r="A75" s="71" t="s">
        <v>518</v>
      </c>
      <c r="B75" s="72">
        <v>1166974</v>
      </c>
      <c r="C75" s="71" t="s">
        <v>99</v>
      </c>
      <c r="D75" s="71" t="s">
        <v>122</v>
      </c>
      <c r="E75" s="71" t="s">
        <v>519</v>
      </c>
      <c r="F75" s="71" t="s">
        <v>124</v>
      </c>
      <c r="G75" s="71" t="s">
        <v>101</v>
      </c>
      <c r="H75" s="73">
        <v>119000</v>
      </c>
      <c r="I75" s="73">
        <v>284.3</v>
      </c>
      <c r="J75" s="73">
        <v>0</v>
      </c>
      <c r="K75" s="73">
        <v>338.31700000000001</v>
      </c>
      <c r="L75" s="74">
        <v>8.9999999999999998E-4</v>
      </c>
      <c r="M75" s="74">
        <v>1.1299999999999999E-2</v>
      </c>
      <c r="N75" s="74">
        <v>3.7000000000000002E-3</v>
      </c>
    </row>
    <row r="76" spans="1:14">
      <c r="A76" s="71" t="s">
        <v>520</v>
      </c>
      <c r="B76" s="72">
        <v>1166966</v>
      </c>
      <c r="C76" s="71" t="s">
        <v>99</v>
      </c>
      <c r="D76" s="71" t="s">
        <v>122</v>
      </c>
      <c r="E76" s="71" t="s">
        <v>521</v>
      </c>
      <c r="F76" s="71" t="s">
        <v>124</v>
      </c>
      <c r="G76" s="71" t="s">
        <v>101</v>
      </c>
      <c r="H76" s="73">
        <v>3400.25</v>
      </c>
      <c r="I76" s="73">
        <v>0</v>
      </c>
      <c r="J76" s="73">
        <v>0</v>
      </c>
      <c r="K76" s="73">
        <v>0</v>
      </c>
      <c r="L76" s="74">
        <v>0</v>
      </c>
      <c r="M76" s="74">
        <v>0</v>
      </c>
      <c r="N76" s="74">
        <v>0</v>
      </c>
    </row>
    <row r="77" spans="1:14">
      <c r="A77" s="71" t="s">
        <v>522</v>
      </c>
      <c r="B77" s="72">
        <v>1102235</v>
      </c>
      <c r="C77" s="71" t="s">
        <v>99</v>
      </c>
      <c r="D77" s="71" t="s">
        <v>122</v>
      </c>
      <c r="E77" s="71" t="s">
        <v>521</v>
      </c>
      <c r="F77" s="71" t="s">
        <v>124</v>
      </c>
      <c r="G77" s="71" t="s">
        <v>101</v>
      </c>
      <c r="H77" s="73">
        <v>13601</v>
      </c>
      <c r="I77" s="73">
        <v>1546</v>
      </c>
      <c r="J77" s="73">
        <v>0</v>
      </c>
      <c r="K77" s="73">
        <v>210.27145999999999</v>
      </c>
      <c r="L77" s="74">
        <v>1.4E-3</v>
      </c>
      <c r="M77" s="74">
        <v>7.0000000000000001E-3</v>
      </c>
      <c r="N77" s="74">
        <v>2.3E-3</v>
      </c>
    </row>
    <row r="78" spans="1:14">
      <c r="A78" s="71" t="s">
        <v>523</v>
      </c>
      <c r="B78" s="72">
        <v>10840030</v>
      </c>
      <c r="C78" s="71" t="s">
        <v>99</v>
      </c>
      <c r="D78" s="71" t="s">
        <v>122</v>
      </c>
      <c r="E78" s="71" t="s">
        <v>524</v>
      </c>
      <c r="F78" s="71" t="s">
        <v>355</v>
      </c>
      <c r="G78" s="71" t="s">
        <v>101</v>
      </c>
      <c r="H78" s="73">
        <v>51691</v>
      </c>
      <c r="I78" s="73">
        <v>154.24817666518351</v>
      </c>
      <c r="J78" s="73">
        <v>0</v>
      </c>
      <c r="K78" s="73">
        <v>79.732425000000006</v>
      </c>
      <c r="L78" s="74">
        <v>6.1000000000000004E-3</v>
      </c>
      <c r="M78" s="74">
        <v>2.6999999999999997E-3</v>
      </c>
      <c r="N78" s="74">
        <v>7.9999999999999993E-4</v>
      </c>
    </row>
    <row r="79" spans="1:14">
      <c r="A79" s="71" t="s">
        <v>525</v>
      </c>
      <c r="B79" s="72">
        <v>382010</v>
      </c>
      <c r="C79" s="71" t="s">
        <v>99</v>
      </c>
      <c r="D79" s="71" t="s">
        <v>122</v>
      </c>
      <c r="E79" s="71" t="s">
        <v>526</v>
      </c>
      <c r="F79" s="71" t="s">
        <v>355</v>
      </c>
      <c r="G79" s="71" t="s">
        <v>101</v>
      </c>
      <c r="H79" s="73">
        <v>1112</v>
      </c>
      <c r="I79" s="73">
        <v>1301</v>
      </c>
      <c r="J79" s="73">
        <v>0.23907999999999999</v>
      </c>
      <c r="K79" s="73">
        <v>14.706200000000001</v>
      </c>
      <c r="L79" s="74">
        <v>0</v>
      </c>
      <c r="M79" s="74">
        <v>5.0000000000000001E-4</v>
      </c>
      <c r="N79" s="74">
        <v>2.0000000000000001E-4</v>
      </c>
    </row>
    <row r="80" spans="1:14">
      <c r="A80" s="71" t="s">
        <v>527</v>
      </c>
      <c r="B80" s="72">
        <v>477018</v>
      </c>
      <c r="C80" s="71" t="s">
        <v>99</v>
      </c>
      <c r="D80" s="71" t="s">
        <v>122</v>
      </c>
      <c r="E80" s="71" t="s">
        <v>528</v>
      </c>
      <c r="F80" s="71" t="s">
        <v>355</v>
      </c>
      <c r="G80" s="71" t="s">
        <v>101</v>
      </c>
      <c r="H80" s="73">
        <v>12000</v>
      </c>
      <c r="I80" s="73">
        <v>1808</v>
      </c>
      <c r="J80" s="73">
        <v>0</v>
      </c>
      <c r="K80" s="73">
        <v>216.96</v>
      </c>
      <c r="L80" s="74">
        <v>1.1000000000000001E-3</v>
      </c>
      <c r="M80" s="74">
        <v>7.3000000000000001E-3</v>
      </c>
      <c r="N80" s="74">
        <v>2.3E-3</v>
      </c>
    </row>
    <row r="81" spans="1:14">
      <c r="A81" s="71" t="s">
        <v>529</v>
      </c>
      <c r="B81" s="72">
        <v>422014</v>
      </c>
      <c r="C81" s="71" t="s">
        <v>99</v>
      </c>
      <c r="D81" s="71" t="s">
        <v>122</v>
      </c>
      <c r="E81" s="71" t="s">
        <v>530</v>
      </c>
      <c r="F81" s="71" t="s">
        <v>127</v>
      </c>
      <c r="G81" s="71" t="s">
        <v>101</v>
      </c>
      <c r="H81" s="73">
        <v>3262</v>
      </c>
      <c r="I81" s="73">
        <v>4694</v>
      </c>
      <c r="J81" s="73">
        <v>0</v>
      </c>
      <c r="K81" s="73">
        <v>153.11828</v>
      </c>
      <c r="L81" s="74">
        <v>2.9999999999999997E-4</v>
      </c>
      <c r="M81" s="74">
        <v>5.1000000000000004E-3</v>
      </c>
      <c r="N81" s="74">
        <v>1.6999999999999999E-3</v>
      </c>
    </row>
    <row r="82" spans="1:14">
      <c r="A82" s="71" t="s">
        <v>531</v>
      </c>
      <c r="B82" s="72">
        <v>1082007</v>
      </c>
      <c r="C82" s="71" t="s">
        <v>99</v>
      </c>
      <c r="D82" s="71" t="s">
        <v>122</v>
      </c>
      <c r="E82" s="71" t="s">
        <v>383</v>
      </c>
      <c r="F82" s="71" t="s">
        <v>127</v>
      </c>
      <c r="G82" s="71" t="s">
        <v>101</v>
      </c>
      <c r="H82" s="73">
        <v>14777</v>
      </c>
      <c r="I82" s="73">
        <v>620.79999999999995</v>
      </c>
      <c r="J82" s="73">
        <v>0</v>
      </c>
      <c r="K82" s="73">
        <v>91.735615999999993</v>
      </c>
      <c r="L82" s="74">
        <v>4.0000000000000002E-4</v>
      </c>
      <c r="M82" s="74">
        <v>3.0999999999999999E-3</v>
      </c>
      <c r="N82" s="74">
        <v>1E-3</v>
      </c>
    </row>
    <row r="83" spans="1:14">
      <c r="A83" s="71" t="s">
        <v>532</v>
      </c>
      <c r="B83" s="72">
        <v>1083377</v>
      </c>
      <c r="C83" s="71" t="s">
        <v>99</v>
      </c>
      <c r="D83" s="71" t="s">
        <v>122</v>
      </c>
      <c r="E83" s="71" t="s">
        <v>533</v>
      </c>
      <c r="F83" s="71" t="s">
        <v>128</v>
      </c>
      <c r="G83" s="71" t="s">
        <v>101</v>
      </c>
      <c r="H83" s="73">
        <v>24220</v>
      </c>
      <c r="I83" s="73">
        <v>292.89999999999998</v>
      </c>
      <c r="J83" s="73">
        <v>0</v>
      </c>
      <c r="K83" s="73">
        <v>70.940380000000005</v>
      </c>
      <c r="L83" s="74">
        <v>1.1000000000000001E-3</v>
      </c>
      <c r="M83" s="74">
        <v>2.3999999999999998E-3</v>
      </c>
      <c r="N83" s="74">
        <v>8.0000000000000004E-4</v>
      </c>
    </row>
    <row r="84" spans="1:14">
      <c r="A84" s="71" t="s">
        <v>534</v>
      </c>
      <c r="B84" s="72">
        <v>10805970</v>
      </c>
      <c r="C84" s="71" t="s">
        <v>99</v>
      </c>
      <c r="D84" s="71" t="s">
        <v>122</v>
      </c>
      <c r="E84" s="71" t="s">
        <v>535</v>
      </c>
      <c r="F84" s="71" t="s">
        <v>131</v>
      </c>
      <c r="G84" s="71" t="s">
        <v>101</v>
      </c>
      <c r="H84" s="73">
        <v>183260</v>
      </c>
      <c r="I84" s="73">
        <v>72.924304267161403</v>
      </c>
      <c r="J84" s="73">
        <v>0</v>
      </c>
      <c r="K84" s="73">
        <v>133.64107999999999</v>
      </c>
      <c r="L84" s="74">
        <v>3.5999999999999999E-3</v>
      </c>
      <c r="M84" s="74">
        <v>4.4000000000000003E-3</v>
      </c>
      <c r="N84" s="74">
        <v>1.4E-3</v>
      </c>
    </row>
    <row r="85" spans="1:14">
      <c r="A85" s="76" t="s">
        <v>536</v>
      </c>
      <c r="D85" s="75"/>
      <c r="E85" s="75"/>
      <c r="F85" s="75"/>
      <c r="H85" s="78">
        <v>0</v>
      </c>
      <c r="J85" s="78">
        <v>0</v>
      </c>
      <c r="K85" s="78">
        <v>0</v>
      </c>
      <c r="M85" s="79">
        <v>0</v>
      </c>
      <c r="N85" s="79">
        <v>0</v>
      </c>
    </row>
    <row r="86" spans="1:14">
      <c r="A86" s="71" t="s">
        <v>199</v>
      </c>
      <c r="B86" s="72">
        <v>0</v>
      </c>
      <c r="D86" s="75"/>
      <c r="E86" s="75"/>
      <c r="F86" s="71" t="s">
        <v>199</v>
      </c>
      <c r="G86" s="71" t="s">
        <v>199</v>
      </c>
      <c r="H86" s="73">
        <v>0</v>
      </c>
      <c r="I86" s="73">
        <v>0</v>
      </c>
      <c r="K86" s="73">
        <v>0</v>
      </c>
      <c r="L86" s="74">
        <v>0</v>
      </c>
      <c r="M86" s="74">
        <v>0</v>
      </c>
      <c r="N86" s="74">
        <v>0</v>
      </c>
    </row>
    <row r="87" spans="1:14">
      <c r="A87" s="76" t="s">
        <v>214</v>
      </c>
      <c r="D87" s="75"/>
      <c r="E87" s="75"/>
      <c r="F87" s="75"/>
      <c r="H87" s="78">
        <v>132625</v>
      </c>
      <c r="J87" s="78">
        <v>3.8036300000000001</v>
      </c>
      <c r="K87" s="78">
        <v>4490.25107364</v>
      </c>
      <c r="M87" s="79">
        <v>0.15010000000000001</v>
      </c>
      <c r="N87" s="79">
        <v>4.8500000000000001E-2</v>
      </c>
    </row>
    <row r="88" spans="1:14">
      <c r="A88" s="76" t="s">
        <v>255</v>
      </c>
      <c r="D88" s="75"/>
      <c r="E88" s="75"/>
      <c r="F88" s="75"/>
      <c r="H88" s="78">
        <v>55686</v>
      </c>
      <c r="J88" s="78">
        <v>0</v>
      </c>
      <c r="K88" s="78">
        <v>1951.3068418400001</v>
      </c>
      <c r="M88" s="79">
        <v>6.5199999999999994E-2</v>
      </c>
      <c r="N88" s="79">
        <v>2.1100000000000001E-2</v>
      </c>
    </row>
    <row r="89" spans="1:14">
      <c r="A89" s="71" t="s">
        <v>537</v>
      </c>
      <c r="B89" s="71" t="s">
        <v>538</v>
      </c>
      <c r="C89" s="71" t="s">
        <v>539</v>
      </c>
      <c r="D89" s="71" t="s">
        <v>540</v>
      </c>
      <c r="E89" s="71" t="s">
        <v>541</v>
      </c>
      <c r="F89" s="71" t="s">
        <v>542</v>
      </c>
      <c r="G89" s="71" t="s">
        <v>105</v>
      </c>
      <c r="H89" s="73">
        <v>36</v>
      </c>
      <c r="I89" s="73">
        <v>1559</v>
      </c>
      <c r="J89" s="73">
        <v>0</v>
      </c>
      <c r="K89" s="73">
        <v>1.94525784</v>
      </c>
      <c r="L89" s="74">
        <v>0</v>
      </c>
      <c r="M89" s="74">
        <v>1E-4</v>
      </c>
      <c r="N89" s="74">
        <v>0</v>
      </c>
    </row>
    <row r="90" spans="1:14">
      <c r="A90" s="71" t="s">
        <v>543</v>
      </c>
      <c r="B90" s="71" t="s">
        <v>544</v>
      </c>
      <c r="C90" s="71" t="s">
        <v>539</v>
      </c>
      <c r="D90" s="71" t="s">
        <v>540</v>
      </c>
      <c r="E90" s="71" t="s">
        <v>499</v>
      </c>
      <c r="F90" s="71" t="s">
        <v>545</v>
      </c>
      <c r="G90" s="71" t="s">
        <v>105</v>
      </c>
      <c r="H90" s="73">
        <v>4300</v>
      </c>
      <c r="I90" s="73">
        <v>1860</v>
      </c>
      <c r="J90" s="73">
        <v>0</v>
      </c>
      <c r="K90" s="73">
        <v>277.21068000000002</v>
      </c>
      <c r="L90" s="74">
        <v>0</v>
      </c>
      <c r="M90" s="74">
        <v>9.2999999999999992E-3</v>
      </c>
      <c r="N90" s="74">
        <v>3.0000000000000001E-3</v>
      </c>
    </row>
    <row r="91" spans="1:14">
      <c r="A91" s="71" t="s">
        <v>546</v>
      </c>
      <c r="B91" s="71" t="s">
        <v>547</v>
      </c>
      <c r="C91" s="71" t="s">
        <v>548</v>
      </c>
      <c r="D91" s="71" t="s">
        <v>540</v>
      </c>
      <c r="E91" s="71" t="s">
        <v>549</v>
      </c>
      <c r="F91" s="71" t="s">
        <v>550</v>
      </c>
      <c r="G91" s="71" t="s">
        <v>105</v>
      </c>
      <c r="H91" s="73">
        <v>3500</v>
      </c>
      <c r="I91" s="73">
        <v>5338</v>
      </c>
      <c r="J91" s="73">
        <v>0</v>
      </c>
      <c r="K91" s="73">
        <v>647.55277999999998</v>
      </c>
      <c r="L91" s="74">
        <v>0</v>
      </c>
      <c r="M91" s="74">
        <v>2.1700000000000001E-2</v>
      </c>
      <c r="N91" s="74">
        <v>7.0000000000000001E-3</v>
      </c>
    </row>
    <row r="92" spans="1:14">
      <c r="A92" s="71" t="s">
        <v>551</v>
      </c>
      <c r="B92" s="71" t="s">
        <v>552</v>
      </c>
      <c r="C92" s="71" t="s">
        <v>539</v>
      </c>
      <c r="D92" s="71" t="s">
        <v>540</v>
      </c>
      <c r="E92" s="71" t="s">
        <v>553</v>
      </c>
      <c r="F92" s="71" t="s">
        <v>550</v>
      </c>
      <c r="G92" s="71" t="s">
        <v>105</v>
      </c>
      <c r="H92" s="73">
        <v>7350</v>
      </c>
      <c r="I92" s="73">
        <v>654</v>
      </c>
      <c r="J92" s="73">
        <v>0</v>
      </c>
      <c r="K92" s="73">
        <v>166.60715400000001</v>
      </c>
      <c r="L92" s="74">
        <v>0</v>
      </c>
      <c r="M92" s="74">
        <v>5.5999999999999999E-3</v>
      </c>
      <c r="N92" s="74">
        <v>1.8E-3</v>
      </c>
    </row>
    <row r="93" spans="1:14">
      <c r="A93" s="71" t="s">
        <v>555</v>
      </c>
      <c r="B93" s="71" t="s">
        <v>554</v>
      </c>
      <c r="C93" s="71" t="s">
        <v>548</v>
      </c>
      <c r="D93" s="71" t="s">
        <v>540</v>
      </c>
      <c r="E93" s="71" t="s">
        <v>556</v>
      </c>
      <c r="F93" s="71" t="s">
        <v>557</v>
      </c>
      <c r="G93" s="71" t="s">
        <v>105</v>
      </c>
      <c r="H93" s="73">
        <v>1500</v>
      </c>
      <c r="I93" s="73">
        <v>6649</v>
      </c>
      <c r="J93" s="73">
        <v>0</v>
      </c>
      <c r="K93" s="73">
        <v>345.68151</v>
      </c>
      <c r="L93" s="74">
        <v>0</v>
      </c>
      <c r="M93" s="74">
        <v>1.1599999999999999E-2</v>
      </c>
      <c r="N93" s="74">
        <v>3.7000000000000002E-3</v>
      </c>
    </row>
    <row r="94" spans="1:14">
      <c r="A94" s="71" t="s">
        <v>558</v>
      </c>
      <c r="B94" s="71" t="s">
        <v>559</v>
      </c>
      <c r="C94" s="71" t="s">
        <v>548</v>
      </c>
      <c r="D94" s="71" t="s">
        <v>540</v>
      </c>
      <c r="E94" s="71" t="s">
        <v>560</v>
      </c>
      <c r="F94" s="71" t="s">
        <v>557</v>
      </c>
      <c r="G94" s="71" t="s">
        <v>105</v>
      </c>
      <c r="H94" s="73">
        <v>39000</v>
      </c>
      <c r="I94" s="73">
        <v>379</v>
      </c>
      <c r="J94" s="73">
        <v>0</v>
      </c>
      <c r="K94" s="73">
        <v>512.30945999999994</v>
      </c>
      <c r="L94" s="74">
        <v>0</v>
      </c>
      <c r="M94" s="74">
        <v>1.7100000000000001E-2</v>
      </c>
      <c r="N94" s="74">
        <v>5.4999999999999997E-3</v>
      </c>
    </row>
    <row r="95" spans="1:14">
      <c r="A95" s="76" t="s">
        <v>256</v>
      </c>
      <c r="D95" s="75"/>
      <c r="E95" s="75"/>
      <c r="F95" s="75"/>
      <c r="H95" s="78">
        <v>76939</v>
      </c>
      <c r="J95" s="78">
        <v>3.8036300000000001</v>
      </c>
      <c r="K95" s="78">
        <v>2538.9442318000001</v>
      </c>
      <c r="M95" s="79">
        <v>8.4900000000000003E-2</v>
      </c>
      <c r="N95" s="79">
        <v>2.7400000000000001E-2</v>
      </c>
    </row>
    <row r="96" spans="1:14">
      <c r="A96" s="71" t="s">
        <v>561</v>
      </c>
      <c r="B96" s="71" t="s">
        <v>562</v>
      </c>
      <c r="C96" s="71" t="s">
        <v>122</v>
      </c>
      <c r="D96" s="71" t="s">
        <v>540</v>
      </c>
      <c r="E96" s="71" t="s">
        <v>563</v>
      </c>
      <c r="F96" s="71" t="s">
        <v>564</v>
      </c>
      <c r="G96" s="71" t="s">
        <v>109</v>
      </c>
      <c r="H96" s="73">
        <v>7700</v>
      </c>
      <c r="I96" s="73">
        <v>3600</v>
      </c>
      <c r="J96" s="73">
        <v>0</v>
      </c>
      <c r="K96" s="73">
        <v>1076.3121599999999</v>
      </c>
      <c r="L96" s="74">
        <v>0</v>
      </c>
      <c r="M96" s="74">
        <v>3.5999999999999997E-2</v>
      </c>
      <c r="N96" s="74">
        <v>1.1599999999999999E-2</v>
      </c>
    </row>
    <row r="97" spans="1:14">
      <c r="A97" s="71" t="s">
        <v>565</v>
      </c>
      <c r="B97" s="71" t="s">
        <v>566</v>
      </c>
      <c r="C97" s="71" t="s">
        <v>567</v>
      </c>
      <c r="D97" s="71" t="s">
        <v>540</v>
      </c>
      <c r="E97" s="71" t="s">
        <v>568</v>
      </c>
      <c r="F97" s="71" t="s">
        <v>569</v>
      </c>
      <c r="G97" s="71" t="s">
        <v>109</v>
      </c>
      <c r="H97" s="73">
        <v>25400</v>
      </c>
      <c r="I97" s="73">
        <v>508.4</v>
      </c>
      <c r="J97" s="73">
        <v>0</v>
      </c>
      <c r="K97" s="73">
        <v>501.39994208000002</v>
      </c>
      <c r="L97" s="74">
        <v>0</v>
      </c>
      <c r="M97" s="74">
        <v>1.6799999999999999E-2</v>
      </c>
      <c r="N97" s="74">
        <v>5.4000000000000003E-3</v>
      </c>
    </row>
    <row r="98" spans="1:14">
      <c r="A98" s="71" t="s">
        <v>570</v>
      </c>
      <c r="B98" s="71" t="s">
        <v>571</v>
      </c>
      <c r="C98" s="71" t="s">
        <v>548</v>
      </c>
      <c r="D98" s="71" t="s">
        <v>540</v>
      </c>
      <c r="E98" s="71" t="s">
        <v>572</v>
      </c>
      <c r="F98" s="71" t="s">
        <v>569</v>
      </c>
      <c r="G98" s="71" t="s">
        <v>105</v>
      </c>
      <c r="H98" s="73">
        <v>1500</v>
      </c>
      <c r="I98" s="73">
        <v>9038</v>
      </c>
      <c r="J98" s="73">
        <v>3.8036300000000001</v>
      </c>
      <c r="K98" s="73">
        <v>473.68925000000002</v>
      </c>
      <c r="L98" s="74">
        <v>0</v>
      </c>
      <c r="M98" s="74">
        <v>1.5800000000000002E-2</v>
      </c>
      <c r="N98" s="74">
        <v>5.1000000000000004E-3</v>
      </c>
    </row>
    <row r="99" spans="1:14">
      <c r="A99" s="71" t="s">
        <v>573</v>
      </c>
      <c r="B99" s="71" t="s">
        <v>574</v>
      </c>
      <c r="C99" s="71" t="s">
        <v>122</v>
      </c>
      <c r="D99" s="71" t="s">
        <v>540</v>
      </c>
      <c r="E99" s="71" t="s">
        <v>575</v>
      </c>
      <c r="F99" s="71" t="s">
        <v>569</v>
      </c>
      <c r="G99" s="71" t="s">
        <v>105</v>
      </c>
      <c r="H99" s="73">
        <v>41559</v>
      </c>
      <c r="I99" s="73">
        <v>78</v>
      </c>
      <c r="J99" s="73">
        <v>0</v>
      </c>
      <c r="K99" s="73">
        <v>112.35392532</v>
      </c>
      <c r="L99" s="74">
        <v>0</v>
      </c>
      <c r="M99" s="74">
        <v>3.8E-3</v>
      </c>
      <c r="N99" s="74">
        <v>1.1999999999999999E-3</v>
      </c>
    </row>
    <row r="100" spans="1:14">
      <c r="A100" s="71" t="s">
        <v>576</v>
      </c>
      <c r="B100" s="71" t="s">
        <v>577</v>
      </c>
      <c r="C100" s="71" t="s">
        <v>548</v>
      </c>
      <c r="D100" s="71" t="s">
        <v>540</v>
      </c>
      <c r="E100" s="71" t="s">
        <v>578</v>
      </c>
      <c r="F100" s="71" t="s">
        <v>579</v>
      </c>
      <c r="G100" s="71" t="s">
        <v>105</v>
      </c>
      <c r="H100" s="73">
        <v>780</v>
      </c>
      <c r="I100" s="73">
        <v>13878</v>
      </c>
      <c r="J100" s="73">
        <v>0</v>
      </c>
      <c r="K100" s="73">
        <v>375.1889544</v>
      </c>
      <c r="L100" s="74">
        <v>0</v>
      </c>
      <c r="M100" s="74">
        <v>1.2500000000000001E-2</v>
      </c>
      <c r="N100" s="74">
        <v>4.1000000000000003E-3</v>
      </c>
    </row>
    <row r="101" spans="1:14">
      <c r="A101" s="110" t="s">
        <v>216</v>
      </c>
      <c r="D101" s="75"/>
      <c r="E101" s="75"/>
      <c r="F101" s="75"/>
    </row>
    <row r="102" spans="1:14">
      <c r="A102" s="110" t="s">
        <v>249</v>
      </c>
      <c r="D102" s="75"/>
      <c r="E102" s="75"/>
      <c r="F102" s="75"/>
    </row>
    <row r="103" spans="1:14">
      <c r="A103" s="110" t="s">
        <v>250</v>
      </c>
      <c r="D103" s="75"/>
      <c r="E103" s="75"/>
      <c r="F103" s="75"/>
    </row>
    <row r="104" spans="1:14">
      <c r="A104" s="110" t="s">
        <v>251</v>
      </c>
      <c r="D104" s="75"/>
      <c r="E104" s="75"/>
      <c r="F104" s="75"/>
    </row>
    <row r="105" spans="1:14">
      <c r="A105" s="110" t="s">
        <v>252</v>
      </c>
      <c r="D105" s="75"/>
      <c r="E105" s="75"/>
      <c r="F105" s="75"/>
    </row>
    <row r="106" spans="1:14" hidden="1">
      <c r="D106" s="75"/>
      <c r="E106" s="75"/>
      <c r="F106" s="75"/>
    </row>
    <row r="107" spans="1:14" hidden="1">
      <c r="D107" s="75"/>
      <c r="E107" s="75"/>
      <c r="F107" s="75"/>
    </row>
    <row r="108" spans="1:14" hidden="1">
      <c r="D108" s="75"/>
      <c r="E108" s="75"/>
      <c r="F108" s="75"/>
    </row>
    <row r="109" spans="1:14" hidden="1">
      <c r="D109" s="75"/>
      <c r="E109" s="75"/>
      <c r="F109" s="75"/>
    </row>
    <row r="110" spans="1:14" hidden="1">
      <c r="D110" s="75"/>
      <c r="E110" s="75"/>
      <c r="F110" s="75"/>
    </row>
    <row r="111" spans="1:14" hidden="1">
      <c r="D111" s="75"/>
      <c r="E111" s="75"/>
      <c r="F111" s="75"/>
    </row>
    <row r="112" spans="1:14" hidden="1">
      <c r="D112" s="75"/>
      <c r="E112" s="75"/>
      <c r="F112" s="75"/>
    </row>
    <row r="113" spans="4:6" hidden="1">
      <c r="D113" s="75"/>
      <c r="E113" s="75"/>
      <c r="F113" s="75"/>
    </row>
    <row r="114" spans="4:6" hidden="1">
      <c r="D114" s="75"/>
      <c r="E114" s="75"/>
      <c r="F114" s="75"/>
    </row>
    <row r="115" spans="4:6" hidden="1">
      <c r="D115" s="75"/>
      <c r="E115" s="75"/>
      <c r="F115" s="75"/>
    </row>
    <row r="116" spans="4:6" hidden="1">
      <c r="D116" s="75"/>
      <c r="E116" s="75"/>
      <c r="F116" s="75"/>
    </row>
    <row r="117" spans="4:6" hidden="1">
      <c r="D117" s="75"/>
      <c r="E117" s="75"/>
      <c r="F117" s="75"/>
    </row>
    <row r="118" spans="4:6" hidden="1">
      <c r="D118" s="75"/>
      <c r="E118" s="75"/>
      <c r="F118" s="75"/>
    </row>
    <row r="119" spans="4:6" hidden="1">
      <c r="D119" s="75"/>
      <c r="E119" s="75"/>
      <c r="F119" s="75"/>
    </row>
    <row r="120" spans="4:6" hidden="1">
      <c r="D120" s="75"/>
      <c r="E120" s="75"/>
      <c r="F120" s="75"/>
    </row>
    <row r="121" spans="4:6" hidden="1">
      <c r="D121" s="75"/>
      <c r="E121" s="75"/>
      <c r="F121" s="75"/>
    </row>
    <row r="122" spans="4:6" hidden="1">
      <c r="D122" s="75"/>
      <c r="E122" s="75"/>
      <c r="F122" s="75"/>
    </row>
    <row r="123" spans="4:6" hidden="1">
      <c r="D123" s="75"/>
      <c r="E123" s="75"/>
      <c r="F123" s="75"/>
    </row>
    <row r="124" spans="4:6" hidden="1">
      <c r="D124" s="75"/>
      <c r="E124" s="75"/>
      <c r="F124" s="75"/>
    </row>
    <row r="125" spans="4:6" hidden="1">
      <c r="D125" s="75"/>
      <c r="E125" s="75"/>
      <c r="F125" s="75"/>
    </row>
    <row r="126" spans="4:6" hidden="1">
      <c r="D126" s="75"/>
      <c r="E126" s="75"/>
      <c r="F126" s="75"/>
    </row>
    <row r="127" spans="4:6" hidden="1">
      <c r="D127" s="75"/>
      <c r="E127" s="75"/>
      <c r="F127" s="75"/>
    </row>
    <row r="128" spans="4:6" hidden="1">
      <c r="D128" s="75"/>
      <c r="E128" s="75"/>
      <c r="F128" s="75"/>
    </row>
    <row r="129" spans="4:6" hidden="1">
      <c r="D129" s="75"/>
      <c r="E129" s="75"/>
      <c r="F129" s="75"/>
    </row>
    <row r="130" spans="4:6" hidden="1">
      <c r="D130" s="75"/>
      <c r="E130" s="75"/>
      <c r="F130" s="75"/>
    </row>
    <row r="131" spans="4:6" hidden="1">
      <c r="D131" s="75"/>
      <c r="E131" s="75"/>
      <c r="F131" s="75"/>
    </row>
    <row r="132" spans="4:6" hidden="1">
      <c r="D132" s="75"/>
      <c r="E132" s="75"/>
      <c r="F132" s="75"/>
    </row>
    <row r="133" spans="4:6" hidden="1">
      <c r="D133" s="75"/>
      <c r="E133" s="75"/>
      <c r="F133" s="75"/>
    </row>
    <row r="134" spans="4:6" hidden="1">
      <c r="D134" s="75"/>
      <c r="E134" s="75"/>
      <c r="F134" s="75"/>
    </row>
    <row r="135" spans="4:6" hidden="1">
      <c r="D135" s="75"/>
      <c r="E135" s="75"/>
      <c r="F135" s="75"/>
    </row>
    <row r="136" spans="4:6" hidden="1">
      <c r="D136" s="75"/>
      <c r="E136" s="75"/>
      <c r="F136" s="75"/>
    </row>
    <row r="137" spans="4:6" hidden="1">
      <c r="D137" s="75"/>
      <c r="E137" s="75"/>
      <c r="F137" s="75"/>
    </row>
    <row r="138" spans="4:6" hidden="1">
      <c r="D138" s="75"/>
      <c r="E138" s="75"/>
      <c r="F138" s="75"/>
    </row>
    <row r="139" spans="4:6" hidden="1">
      <c r="D139" s="75"/>
      <c r="E139" s="75"/>
      <c r="F139" s="75"/>
    </row>
    <row r="140" spans="4:6" hidden="1">
      <c r="D140" s="75"/>
      <c r="E140" s="75"/>
      <c r="F140" s="75"/>
    </row>
    <row r="141" spans="4:6" hidden="1">
      <c r="D141" s="75"/>
      <c r="E141" s="75"/>
      <c r="F141" s="75"/>
    </row>
    <row r="142" spans="4:6" hidden="1">
      <c r="D142" s="75"/>
      <c r="E142" s="75"/>
      <c r="F142" s="75"/>
    </row>
    <row r="143" spans="4:6" hidden="1">
      <c r="D143" s="75"/>
      <c r="E143" s="75"/>
      <c r="F143" s="75"/>
    </row>
    <row r="144" spans="4:6" hidden="1">
      <c r="D144" s="75"/>
      <c r="E144" s="75"/>
      <c r="F144" s="75"/>
    </row>
    <row r="145" spans="4:6" hidden="1">
      <c r="D145" s="75"/>
      <c r="E145" s="75"/>
      <c r="F145" s="75"/>
    </row>
    <row r="146" spans="4:6" hidden="1">
      <c r="D146" s="75"/>
      <c r="E146" s="75"/>
      <c r="F146" s="75"/>
    </row>
    <row r="147" spans="4:6" hidden="1">
      <c r="D147" s="75"/>
      <c r="E147" s="75"/>
      <c r="F147" s="75"/>
    </row>
    <row r="148" spans="4:6" hidden="1">
      <c r="D148" s="75"/>
      <c r="E148" s="75"/>
      <c r="F148" s="75"/>
    </row>
    <row r="149" spans="4:6" hidden="1">
      <c r="D149" s="75"/>
      <c r="E149" s="75"/>
      <c r="F149" s="75"/>
    </row>
    <row r="150" spans="4:6" hidden="1">
      <c r="D150" s="75"/>
      <c r="E150" s="75"/>
      <c r="F150" s="75"/>
    </row>
    <row r="151" spans="4:6" hidden="1">
      <c r="D151" s="75"/>
      <c r="E151" s="75"/>
      <c r="F151" s="75"/>
    </row>
    <row r="152" spans="4:6" hidden="1">
      <c r="D152" s="75"/>
      <c r="E152" s="75"/>
      <c r="F152" s="75"/>
    </row>
    <row r="153" spans="4:6" hidden="1">
      <c r="D153" s="75"/>
      <c r="E153" s="75"/>
      <c r="F153" s="75"/>
    </row>
    <row r="154" spans="4:6" hidden="1">
      <c r="D154" s="75"/>
      <c r="E154" s="75"/>
      <c r="F154" s="75"/>
    </row>
    <row r="155" spans="4:6" hidden="1">
      <c r="D155" s="75"/>
      <c r="E155" s="75"/>
      <c r="F155" s="75"/>
    </row>
    <row r="156" spans="4:6" hidden="1">
      <c r="D156" s="75"/>
      <c r="E156" s="75"/>
      <c r="F156" s="75"/>
    </row>
    <row r="157" spans="4:6" hidden="1">
      <c r="D157" s="75"/>
      <c r="E157" s="75"/>
      <c r="F157" s="75"/>
    </row>
    <row r="158" spans="4:6" hidden="1">
      <c r="D158" s="75"/>
      <c r="E158" s="75"/>
      <c r="F158" s="75"/>
    </row>
    <row r="159" spans="4:6" hidden="1">
      <c r="D159" s="75"/>
      <c r="E159" s="75"/>
      <c r="F159" s="75"/>
    </row>
    <row r="160" spans="4:6" hidden="1">
      <c r="D160" s="75"/>
      <c r="E160" s="75"/>
      <c r="F160" s="75"/>
    </row>
    <row r="161" spans="4:6" hidden="1">
      <c r="D161" s="75"/>
      <c r="E161" s="75"/>
      <c r="F161" s="75"/>
    </row>
    <row r="162" spans="4:6" hidden="1">
      <c r="D162" s="75"/>
      <c r="E162" s="75"/>
      <c r="F162" s="75"/>
    </row>
    <row r="163" spans="4:6" hidden="1">
      <c r="D163" s="75"/>
      <c r="E163" s="75"/>
      <c r="F163" s="75"/>
    </row>
    <row r="164" spans="4:6" hidden="1">
      <c r="D164" s="75"/>
      <c r="E164" s="75"/>
      <c r="F164" s="75"/>
    </row>
    <row r="165" spans="4:6" hidden="1">
      <c r="D165" s="75"/>
      <c r="E165" s="75"/>
      <c r="F165" s="75"/>
    </row>
    <row r="166" spans="4:6" hidden="1">
      <c r="D166" s="75"/>
      <c r="E166" s="75"/>
      <c r="F166" s="75"/>
    </row>
    <row r="167" spans="4:6" hidden="1">
      <c r="D167" s="75"/>
      <c r="E167" s="75"/>
      <c r="F167" s="75"/>
    </row>
    <row r="168" spans="4:6" hidden="1">
      <c r="D168" s="75"/>
      <c r="E168" s="75"/>
      <c r="F168" s="75"/>
    </row>
    <row r="169" spans="4:6" hidden="1">
      <c r="D169" s="75"/>
      <c r="E169" s="75"/>
      <c r="F169" s="75"/>
    </row>
    <row r="170" spans="4:6" hidden="1">
      <c r="D170" s="75"/>
      <c r="E170" s="75"/>
      <c r="F170" s="75"/>
    </row>
    <row r="171" spans="4:6" hidden="1">
      <c r="D171" s="75"/>
      <c r="E171" s="75"/>
      <c r="F171" s="75"/>
    </row>
    <row r="172" spans="4:6" hidden="1">
      <c r="D172" s="75"/>
      <c r="E172" s="75"/>
      <c r="F172" s="75"/>
    </row>
    <row r="173" spans="4:6" hidden="1">
      <c r="D173" s="75"/>
      <c r="E173" s="75"/>
      <c r="F173" s="75"/>
    </row>
    <row r="174" spans="4:6" hidden="1">
      <c r="D174" s="75"/>
      <c r="E174" s="75"/>
      <c r="F174" s="75"/>
    </row>
    <row r="175" spans="4:6" hidden="1">
      <c r="D175" s="75"/>
      <c r="E175" s="75"/>
      <c r="F175" s="75"/>
    </row>
    <row r="176" spans="4:6" hidden="1">
      <c r="D176" s="75"/>
      <c r="E176" s="75"/>
      <c r="F176" s="75"/>
    </row>
    <row r="177" spans="4:6" hidden="1">
      <c r="D177" s="75"/>
      <c r="E177" s="75"/>
      <c r="F177" s="75"/>
    </row>
    <row r="178" spans="4:6" hidden="1">
      <c r="D178" s="75"/>
      <c r="E178" s="75"/>
      <c r="F178" s="75"/>
    </row>
    <row r="179" spans="4:6" hidden="1">
      <c r="D179" s="75"/>
      <c r="E179" s="75"/>
      <c r="F179" s="75"/>
    </row>
    <row r="180" spans="4:6" hidden="1">
      <c r="D180" s="75"/>
      <c r="E180" s="75"/>
      <c r="F180" s="75"/>
    </row>
    <row r="181" spans="4:6" hidden="1">
      <c r="D181" s="75"/>
      <c r="E181" s="75"/>
      <c r="F181" s="75"/>
    </row>
    <row r="182" spans="4:6" hidden="1">
      <c r="D182" s="75"/>
      <c r="E182" s="75"/>
      <c r="F182" s="75"/>
    </row>
    <row r="183" spans="4:6" hidden="1">
      <c r="D183" s="75"/>
      <c r="E183" s="75"/>
      <c r="F183" s="75"/>
    </row>
    <row r="184" spans="4:6" hidden="1">
      <c r="D184" s="75"/>
      <c r="E184" s="75"/>
      <c r="F184" s="75"/>
    </row>
    <row r="185" spans="4:6" hidden="1">
      <c r="D185" s="75"/>
      <c r="E185" s="75"/>
      <c r="F185" s="75"/>
    </row>
    <row r="186" spans="4:6" hidden="1">
      <c r="D186" s="75"/>
      <c r="E186" s="75"/>
      <c r="F186" s="75"/>
    </row>
    <row r="187" spans="4:6" hidden="1">
      <c r="D187" s="75"/>
      <c r="E187" s="75"/>
      <c r="F187" s="75"/>
    </row>
    <row r="188" spans="4:6" hidden="1">
      <c r="D188" s="75"/>
      <c r="E188" s="75"/>
      <c r="F188" s="75"/>
    </row>
    <row r="189" spans="4:6" hidden="1">
      <c r="D189" s="75"/>
      <c r="E189" s="75"/>
      <c r="F189" s="75"/>
    </row>
    <row r="190" spans="4:6" hidden="1">
      <c r="D190" s="75"/>
      <c r="E190" s="75"/>
      <c r="F190" s="75"/>
    </row>
    <row r="191" spans="4:6" hidden="1">
      <c r="D191" s="75"/>
      <c r="E191" s="75"/>
      <c r="F191" s="75"/>
    </row>
    <row r="192" spans="4:6" hidden="1">
      <c r="D192" s="75"/>
      <c r="E192" s="75"/>
      <c r="F192" s="75"/>
    </row>
    <row r="193" spans="4:6" hidden="1">
      <c r="D193" s="75"/>
      <c r="E193" s="75"/>
      <c r="F193" s="75"/>
    </row>
    <row r="194" spans="4:6" hidden="1">
      <c r="D194" s="75"/>
      <c r="E194" s="75"/>
      <c r="F194" s="75"/>
    </row>
    <row r="195" spans="4:6" hidden="1">
      <c r="D195" s="75"/>
      <c r="E195" s="75"/>
      <c r="F195" s="75"/>
    </row>
    <row r="196" spans="4:6" hidden="1">
      <c r="D196" s="75"/>
      <c r="E196" s="75"/>
      <c r="F196" s="75"/>
    </row>
    <row r="197" spans="4:6" hidden="1">
      <c r="D197" s="75"/>
      <c r="E197" s="75"/>
      <c r="F197" s="75"/>
    </row>
    <row r="198" spans="4:6" hidden="1">
      <c r="D198" s="75"/>
      <c r="E198" s="75"/>
      <c r="F198" s="75"/>
    </row>
    <row r="199" spans="4:6" hidden="1">
      <c r="D199" s="75"/>
      <c r="E199" s="75"/>
      <c r="F199" s="75"/>
    </row>
    <row r="200" spans="4:6" hidden="1">
      <c r="D200" s="75"/>
      <c r="E200" s="75"/>
      <c r="F200" s="75"/>
    </row>
    <row r="201" spans="4:6" hidden="1">
      <c r="D201" s="75"/>
      <c r="E201" s="75"/>
      <c r="F201" s="75"/>
    </row>
    <row r="202" spans="4:6" hidden="1">
      <c r="D202" s="75"/>
      <c r="E202" s="75"/>
      <c r="F202" s="75"/>
    </row>
    <row r="203" spans="4:6" hidden="1">
      <c r="D203" s="75"/>
      <c r="E203" s="75"/>
      <c r="F203" s="75"/>
    </row>
    <row r="204" spans="4:6" hidden="1">
      <c r="D204" s="75"/>
      <c r="E204" s="75"/>
      <c r="F204" s="75"/>
    </row>
    <row r="205" spans="4:6" hidden="1">
      <c r="D205" s="75"/>
      <c r="E205" s="75"/>
      <c r="F205" s="75"/>
    </row>
    <row r="206" spans="4:6" hidden="1">
      <c r="D206" s="75"/>
      <c r="E206" s="75"/>
      <c r="F206" s="75"/>
    </row>
    <row r="207" spans="4:6" hidden="1">
      <c r="D207" s="75"/>
      <c r="E207" s="75"/>
      <c r="F207" s="75"/>
    </row>
    <row r="208" spans="4:6" hidden="1">
      <c r="D208" s="75"/>
      <c r="E208" s="75"/>
      <c r="F208" s="75"/>
    </row>
    <row r="209" spans="4:6" hidden="1">
      <c r="D209" s="75"/>
      <c r="E209" s="75"/>
      <c r="F209" s="75"/>
    </row>
    <row r="210" spans="4:6" hidden="1">
      <c r="D210" s="75"/>
      <c r="E210" s="75"/>
      <c r="F210" s="75"/>
    </row>
    <row r="211" spans="4:6" hidden="1">
      <c r="D211" s="75"/>
      <c r="E211" s="75"/>
      <c r="F211" s="75"/>
    </row>
    <row r="212" spans="4:6" hidden="1">
      <c r="D212" s="75"/>
      <c r="E212" s="75"/>
      <c r="F212" s="75"/>
    </row>
    <row r="213" spans="4:6" hidden="1">
      <c r="D213" s="75"/>
      <c r="E213" s="75"/>
      <c r="F213" s="75"/>
    </row>
    <row r="214" spans="4:6" hidden="1">
      <c r="D214" s="75"/>
      <c r="E214" s="75"/>
      <c r="F214" s="75"/>
    </row>
    <row r="215" spans="4:6" hidden="1">
      <c r="D215" s="75"/>
      <c r="E215" s="75"/>
      <c r="F215" s="75"/>
    </row>
    <row r="216" spans="4:6" hidden="1">
      <c r="D216" s="75"/>
      <c r="E216" s="75"/>
      <c r="F216" s="75"/>
    </row>
    <row r="217" spans="4:6" hidden="1">
      <c r="D217" s="75"/>
      <c r="E217" s="75"/>
      <c r="F217" s="75"/>
    </row>
    <row r="218" spans="4:6" hidden="1">
      <c r="D218" s="75"/>
      <c r="E218" s="75"/>
      <c r="F218" s="75"/>
    </row>
    <row r="219" spans="4:6" hidden="1">
      <c r="D219" s="75"/>
      <c r="E219" s="75"/>
      <c r="F219" s="75"/>
    </row>
    <row r="220" spans="4:6" hidden="1">
      <c r="D220" s="75"/>
      <c r="E220" s="75"/>
      <c r="F220" s="75"/>
    </row>
    <row r="221" spans="4:6" hidden="1">
      <c r="D221" s="75"/>
      <c r="E221" s="75"/>
      <c r="F221" s="75"/>
    </row>
    <row r="222" spans="4:6" hidden="1">
      <c r="D222" s="75"/>
      <c r="E222" s="75"/>
      <c r="F222" s="75"/>
    </row>
    <row r="223" spans="4:6" hidden="1">
      <c r="D223" s="75"/>
      <c r="E223" s="75"/>
      <c r="F223" s="75"/>
    </row>
    <row r="224" spans="4:6" hidden="1">
      <c r="D224" s="75"/>
      <c r="E224" s="75"/>
      <c r="F224" s="75"/>
    </row>
    <row r="225" spans="4:6" hidden="1">
      <c r="D225" s="75"/>
      <c r="E225" s="75"/>
      <c r="F225" s="75"/>
    </row>
    <row r="226" spans="4:6" hidden="1">
      <c r="D226" s="75"/>
      <c r="E226" s="75"/>
      <c r="F226" s="75"/>
    </row>
    <row r="227" spans="4:6" hidden="1">
      <c r="D227" s="75"/>
      <c r="E227" s="75"/>
      <c r="F227" s="75"/>
    </row>
    <row r="228" spans="4:6" hidden="1">
      <c r="D228" s="75"/>
      <c r="E228" s="75"/>
      <c r="F228" s="75"/>
    </row>
    <row r="229" spans="4:6" hidden="1">
      <c r="D229" s="75"/>
      <c r="E229" s="75"/>
      <c r="F229" s="75"/>
    </row>
    <row r="230" spans="4:6" hidden="1">
      <c r="D230" s="75"/>
      <c r="E230" s="75"/>
      <c r="F230" s="75"/>
    </row>
    <row r="231" spans="4:6" hidden="1">
      <c r="D231" s="75"/>
      <c r="E231" s="75"/>
      <c r="F231" s="75"/>
    </row>
    <row r="232" spans="4:6" hidden="1">
      <c r="D232" s="75"/>
      <c r="E232" s="75"/>
      <c r="F232" s="75"/>
    </row>
    <row r="233" spans="4:6" hidden="1">
      <c r="D233" s="75"/>
      <c r="E233" s="75"/>
      <c r="F233" s="75"/>
    </row>
    <row r="234" spans="4:6" hidden="1">
      <c r="D234" s="75"/>
      <c r="E234" s="75"/>
      <c r="F234" s="75"/>
    </row>
    <row r="235" spans="4:6" hidden="1">
      <c r="D235" s="75"/>
      <c r="E235" s="75"/>
      <c r="F235" s="75"/>
    </row>
    <row r="236" spans="4:6" hidden="1">
      <c r="D236" s="75"/>
      <c r="E236" s="75"/>
      <c r="F236" s="75"/>
    </row>
    <row r="237" spans="4:6" hidden="1">
      <c r="D237" s="75"/>
      <c r="E237" s="75"/>
      <c r="F237" s="75"/>
    </row>
    <row r="238" spans="4:6" hidden="1">
      <c r="D238" s="75"/>
      <c r="E238" s="75"/>
      <c r="F238" s="75"/>
    </row>
    <row r="239" spans="4:6" hidden="1">
      <c r="D239" s="75"/>
      <c r="E239" s="75"/>
      <c r="F239" s="75"/>
    </row>
    <row r="240" spans="4:6" hidden="1">
      <c r="D240" s="75"/>
      <c r="E240" s="75"/>
      <c r="F240" s="75"/>
    </row>
    <row r="241" spans="1:6" hidden="1">
      <c r="D241" s="75"/>
      <c r="E241" s="75"/>
      <c r="F241" s="75"/>
    </row>
    <row r="242" spans="1:6" hidden="1">
      <c r="D242" s="75"/>
      <c r="E242" s="75"/>
      <c r="F242" s="75"/>
    </row>
    <row r="243" spans="1:6" hidden="1">
      <c r="D243" s="75"/>
      <c r="E243" s="75"/>
      <c r="F243" s="75"/>
    </row>
    <row r="244" spans="1:6" hidden="1">
      <c r="D244" s="75"/>
      <c r="E244" s="75"/>
      <c r="F244" s="75"/>
    </row>
    <row r="245" spans="1:6" hidden="1">
      <c r="D245" s="75"/>
      <c r="E245" s="75"/>
      <c r="F245" s="75"/>
    </row>
    <row r="246" spans="1:6" hidden="1">
      <c r="A246" s="75"/>
      <c r="D246" s="75"/>
      <c r="E246" s="75"/>
      <c r="F246" s="75"/>
    </row>
    <row r="247" spans="1:6" hidden="1">
      <c r="A247" s="75"/>
      <c r="D247" s="75"/>
      <c r="E247" s="75"/>
      <c r="F247" s="75"/>
    </row>
    <row r="248" spans="1:6" hidden="1">
      <c r="A248" s="80"/>
      <c r="D248" s="75"/>
      <c r="E248" s="75"/>
      <c r="F248" s="75"/>
    </row>
    <row r="249" spans="1:6" hidden="1">
      <c r="D249" s="75"/>
      <c r="E249" s="75"/>
      <c r="F249" s="75"/>
    </row>
    <row r="250" spans="1:6" hidden="1">
      <c r="D250" s="75"/>
      <c r="E250" s="75"/>
      <c r="F250" s="75"/>
    </row>
    <row r="251" spans="1:6" hidden="1">
      <c r="D251" s="75"/>
      <c r="E251" s="75"/>
      <c r="F251" s="75"/>
    </row>
    <row r="252" spans="1:6" hidden="1">
      <c r="D252" s="75"/>
      <c r="E252" s="75"/>
      <c r="F252" s="75"/>
    </row>
    <row r="253" spans="1:6" hidden="1">
      <c r="D253" s="75"/>
      <c r="E253" s="75"/>
      <c r="F253" s="75"/>
    </row>
    <row r="254" spans="1:6" hidden="1">
      <c r="D254" s="75"/>
      <c r="E254" s="75"/>
      <c r="F254" s="75"/>
    </row>
    <row r="255" spans="1:6" hidden="1">
      <c r="D255" s="75"/>
      <c r="E255" s="75"/>
      <c r="F255" s="75"/>
    </row>
    <row r="256" spans="1:6" hidden="1">
      <c r="D256" s="75"/>
      <c r="E256" s="75"/>
      <c r="F256" s="75"/>
    </row>
    <row r="257" spans="1:6" hidden="1">
      <c r="D257" s="75"/>
      <c r="E257" s="75"/>
      <c r="F257" s="75"/>
    </row>
    <row r="258" spans="1:6" hidden="1">
      <c r="D258" s="75"/>
      <c r="E258" s="75"/>
      <c r="F258" s="75"/>
    </row>
    <row r="259" spans="1:6" hidden="1">
      <c r="D259" s="75"/>
      <c r="E259" s="75"/>
      <c r="F259" s="75"/>
    </row>
    <row r="260" spans="1:6" hidden="1">
      <c r="D260" s="75"/>
      <c r="E260" s="75"/>
      <c r="F260" s="75"/>
    </row>
    <row r="261" spans="1:6" hidden="1">
      <c r="D261" s="75"/>
      <c r="E261" s="75"/>
      <c r="F261" s="75"/>
    </row>
    <row r="262" spans="1:6" hidden="1">
      <c r="D262" s="75"/>
      <c r="E262" s="75"/>
      <c r="F262" s="75"/>
    </row>
    <row r="263" spans="1:6" hidden="1">
      <c r="D263" s="75"/>
      <c r="E263" s="75"/>
      <c r="F263" s="75"/>
    </row>
    <row r="264" spans="1:6" hidden="1">
      <c r="D264" s="75"/>
      <c r="E264" s="75"/>
      <c r="F264" s="75"/>
    </row>
    <row r="265" spans="1:6" hidden="1">
      <c r="D265" s="75"/>
      <c r="E265" s="75"/>
      <c r="F265" s="75"/>
    </row>
    <row r="266" spans="1:6" hidden="1">
      <c r="D266" s="75"/>
      <c r="E266" s="75"/>
      <c r="F266" s="75"/>
    </row>
    <row r="267" spans="1:6" hidden="1">
      <c r="A267" s="75"/>
      <c r="D267" s="75"/>
      <c r="E267" s="75"/>
      <c r="F267" s="75"/>
    </row>
    <row r="268" spans="1:6" hidden="1">
      <c r="A268" s="75"/>
      <c r="D268" s="75"/>
      <c r="E268" s="75"/>
      <c r="F268" s="75"/>
    </row>
    <row r="269" spans="1:6" hidden="1">
      <c r="A269" s="80"/>
      <c r="D269" s="75"/>
      <c r="E269" s="75"/>
      <c r="F269" s="75"/>
    </row>
    <row r="270" spans="1:6" hidden="1">
      <c r="D270" s="75"/>
      <c r="E270" s="75"/>
      <c r="F270" s="75"/>
    </row>
    <row r="271" spans="1:6" hidden="1">
      <c r="D271" s="75"/>
      <c r="E271" s="75"/>
      <c r="F271" s="75"/>
    </row>
    <row r="272" spans="1:6" hidden="1">
      <c r="D272" s="75"/>
      <c r="E272" s="75"/>
      <c r="F272" s="75"/>
    </row>
    <row r="273" spans="4:6" hidden="1">
      <c r="D273" s="75"/>
      <c r="E273" s="75"/>
      <c r="F273" s="75"/>
    </row>
    <row r="274" spans="4:6" hidden="1">
      <c r="D274" s="75"/>
      <c r="E274" s="75"/>
      <c r="F274" s="75"/>
    </row>
    <row r="275" spans="4:6" hidden="1">
      <c r="D275" s="75"/>
      <c r="E275" s="75"/>
      <c r="F275" s="75"/>
    </row>
    <row r="276" spans="4:6" hidden="1">
      <c r="D276" s="75"/>
      <c r="E276" s="75"/>
      <c r="F276" s="75"/>
    </row>
    <row r="277" spans="4:6" hidden="1">
      <c r="D277" s="75"/>
      <c r="E277" s="75"/>
      <c r="F277" s="75"/>
    </row>
    <row r="278" spans="4:6" hidden="1">
      <c r="D278" s="75"/>
      <c r="E278" s="75"/>
      <c r="F278" s="75"/>
    </row>
    <row r="279" spans="4:6" hidden="1">
      <c r="D279" s="75"/>
      <c r="E279" s="75"/>
      <c r="F279" s="75"/>
    </row>
    <row r="280" spans="4:6" hidden="1">
      <c r="D280" s="75"/>
      <c r="E280" s="75"/>
      <c r="F280" s="75"/>
    </row>
    <row r="281" spans="4:6" hidden="1">
      <c r="D281" s="75"/>
      <c r="E281" s="75"/>
      <c r="F281" s="75"/>
    </row>
    <row r="282" spans="4:6" hidden="1">
      <c r="D282" s="75"/>
      <c r="E282" s="75"/>
      <c r="F282" s="75"/>
    </row>
    <row r="283" spans="4:6" hidden="1">
      <c r="D283" s="75"/>
      <c r="E283" s="75"/>
      <c r="F283" s="75"/>
    </row>
    <row r="284" spans="4:6" hidden="1">
      <c r="D284" s="75"/>
      <c r="E284" s="75"/>
      <c r="F284" s="75"/>
    </row>
    <row r="285" spans="4:6" hidden="1">
      <c r="D285" s="75"/>
      <c r="E285" s="75"/>
      <c r="F285" s="75"/>
    </row>
    <row r="286" spans="4:6" hidden="1">
      <c r="D286" s="75"/>
      <c r="E286" s="75"/>
      <c r="F286" s="75"/>
    </row>
    <row r="287" spans="4:6" hidden="1">
      <c r="D287" s="75"/>
      <c r="E287" s="75"/>
      <c r="F287" s="75"/>
    </row>
    <row r="288" spans="4:6" hidden="1">
      <c r="D288" s="75"/>
      <c r="E288" s="75"/>
      <c r="F288" s="75"/>
    </row>
    <row r="289" spans="4:6" hidden="1">
      <c r="D289" s="75"/>
      <c r="E289" s="75"/>
      <c r="F289" s="75"/>
    </row>
    <row r="290" spans="4:6" hidden="1">
      <c r="D290" s="75"/>
      <c r="E290" s="75"/>
      <c r="F290" s="75"/>
    </row>
    <row r="291" spans="4:6" hidden="1">
      <c r="D291" s="75"/>
      <c r="E291" s="75"/>
      <c r="F291" s="75"/>
    </row>
    <row r="292" spans="4:6" hidden="1">
      <c r="D292" s="75"/>
      <c r="E292" s="75"/>
      <c r="F292" s="75"/>
    </row>
    <row r="293" spans="4:6" hidden="1">
      <c r="D293" s="75"/>
      <c r="E293" s="75"/>
      <c r="F293" s="75"/>
    </row>
    <row r="294" spans="4:6" hidden="1">
      <c r="D294" s="75"/>
      <c r="E294" s="75"/>
      <c r="F294" s="75"/>
    </row>
    <row r="295" spans="4:6" hidden="1">
      <c r="D295" s="75"/>
      <c r="E295" s="75"/>
      <c r="F295" s="75"/>
    </row>
    <row r="296" spans="4:6" hidden="1">
      <c r="D296" s="75"/>
      <c r="E296" s="75"/>
      <c r="F296" s="75"/>
    </row>
    <row r="297" spans="4:6" hidden="1">
      <c r="D297" s="75"/>
      <c r="E297" s="75"/>
      <c r="F297" s="75"/>
    </row>
    <row r="298" spans="4:6" hidden="1">
      <c r="D298" s="75"/>
      <c r="E298" s="75"/>
      <c r="F298" s="75"/>
    </row>
    <row r="299" spans="4:6" hidden="1">
      <c r="D299" s="75"/>
      <c r="E299" s="75"/>
      <c r="F299" s="75"/>
    </row>
    <row r="300" spans="4:6" hidden="1">
      <c r="D300" s="75"/>
      <c r="E300" s="75"/>
      <c r="F300" s="75"/>
    </row>
    <row r="301" spans="4:6" hidden="1">
      <c r="D301" s="75"/>
      <c r="E301" s="75"/>
      <c r="F301" s="75"/>
    </row>
    <row r="302" spans="4:6" hidden="1">
      <c r="D302" s="75"/>
      <c r="E302" s="75"/>
      <c r="F302" s="75"/>
    </row>
    <row r="303" spans="4:6" hidden="1">
      <c r="D303" s="75"/>
      <c r="E303" s="75"/>
      <c r="F303" s="75"/>
    </row>
    <row r="304" spans="4:6" hidden="1">
      <c r="D304" s="75"/>
      <c r="E304" s="75"/>
      <c r="F304" s="75"/>
    </row>
    <row r="305" spans="4:6" hidden="1">
      <c r="D305" s="75"/>
      <c r="E305" s="75"/>
      <c r="F305" s="75"/>
    </row>
    <row r="306" spans="4:6" hidden="1">
      <c r="D306" s="75"/>
      <c r="E306" s="75"/>
      <c r="F306" s="75"/>
    </row>
    <row r="307" spans="4:6" hidden="1">
      <c r="D307" s="75"/>
      <c r="E307" s="75"/>
      <c r="F307" s="75"/>
    </row>
    <row r="308" spans="4:6" hidden="1">
      <c r="D308" s="75"/>
      <c r="E308" s="75"/>
      <c r="F308" s="75"/>
    </row>
    <row r="309" spans="4:6" hidden="1">
      <c r="D309" s="75"/>
      <c r="E309" s="75"/>
      <c r="F309" s="75"/>
    </row>
    <row r="310" spans="4:6" hidden="1">
      <c r="D310" s="75"/>
      <c r="E310" s="75"/>
      <c r="F310" s="75"/>
    </row>
    <row r="311" spans="4:6" hidden="1">
      <c r="D311" s="75"/>
      <c r="E311" s="75"/>
      <c r="F311" s="75"/>
    </row>
    <row r="312" spans="4:6" hidden="1">
      <c r="D312" s="75"/>
      <c r="E312" s="75"/>
      <c r="F312" s="75"/>
    </row>
    <row r="313" spans="4:6" hidden="1">
      <c r="D313" s="75"/>
      <c r="E313" s="75"/>
      <c r="F313" s="75"/>
    </row>
    <row r="314" spans="4:6" hidden="1">
      <c r="D314" s="75"/>
      <c r="E314" s="75"/>
      <c r="F314" s="75"/>
    </row>
    <row r="315" spans="4:6" hidden="1">
      <c r="D315" s="75"/>
      <c r="E315" s="75"/>
      <c r="F315" s="75"/>
    </row>
    <row r="316" spans="4:6" hidden="1">
      <c r="D316" s="75"/>
      <c r="E316" s="75"/>
      <c r="F316" s="75"/>
    </row>
    <row r="317" spans="4:6" hidden="1">
      <c r="D317" s="75"/>
      <c r="E317" s="75"/>
      <c r="F317" s="75"/>
    </row>
    <row r="318" spans="4:6" hidden="1">
      <c r="D318" s="75"/>
      <c r="E318" s="75"/>
      <c r="F318" s="75"/>
    </row>
    <row r="319" spans="4:6" hidden="1">
      <c r="D319" s="75"/>
      <c r="E319" s="75"/>
      <c r="F319" s="75"/>
    </row>
    <row r="320" spans="4:6" hidden="1">
      <c r="D320" s="75"/>
      <c r="E320" s="75"/>
      <c r="F320" s="75"/>
    </row>
    <row r="321" spans="1:6" hidden="1">
      <c r="D321" s="75"/>
      <c r="E321" s="75"/>
      <c r="F321" s="75"/>
    </row>
    <row r="322" spans="1:6" hidden="1">
      <c r="D322" s="75"/>
      <c r="E322" s="75"/>
      <c r="F322" s="75"/>
    </row>
    <row r="323" spans="1:6" hidden="1">
      <c r="D323" s="75"/>
      <c r="E323" s="75"/>
      <c r="F323" s="75"/>
    </row>
    <row r="324" spans="1:6" hidden="1">
      <c r="D324" s="75"/>
      <c r="E324" s="75"/>
      <c r="F324" s="75"/>
    </row>
    <row r="325" spans="1:6" hidden="1">
      <c r="D325" s="75"/>
      <c r="E325" s="75"/>
      <c r="F325" s="75"/>
    </row>
    <row r="326" spans="1:6" hidden="1">
      <c r="D326" s="75"/>
      <c r="E326" s="75"/>
      <c r="F326" s="75"/>
    </row>
    <row r="327" spans="1:6" hidden="1">
      <c r="D327" s="75"/>
      <c r="E327" s="75"/>
      <c r="F327" s="75"/>
    </row>
    <row r="328" spans="1:6" hidden="1">
      <c r="D328" s="75"/>
      <c r="E328" s="75"/>
      <c r="F328" s="75"/>
    </row>
    <row r="329" spans="1:6" hidden="1">
      <c r="D329" s="75"/>
      <c r="E329" s="75"/>
      <c r="F329" s="75"/>
    </row>
    <row r="330" spans="1:6" hidden="1">
      <c r="D330" s="75"/>
      <c r="E330" s="75"/>
      <c r="F330" s="75"/>
    </row>
    <row r="331" spans="1:6" hidden="1">
      <c r="D331" s="75"/>
      <c r="E331" s="75"/>
      <c r="F331" s="75"/>
    </row>
    <row r="332" spans="1:6" hidden="1">
      <c r="D332" s="75"/>
      <c r="E332" s="75"/>
      <c r="F332" s="75"/>
    </row>
    <row r="333" spans="1:6" hidden="1">
      <c r="D333" s="75"/>
      <c r="E333" s="75"/>
      <c r="F333" s="75"/>
    </row>
    <row r="334" spans="1:6" hidden="1">
      <c r="A334" s="75"/>
      <c r="D334" s="75"/>
      <c r="E334" s="75"/>
      <c r="F334" s="75"/>
    </row>
    <row r="335" spans="1:6" hidden="1">
      <c r="A335" s="75"/>
      <c r="D335" s="75"/>
      <c r="E335" s="75"/>
      <c r="F335" s="75"/>
    </row>
    <row r="336" spans="1:6" hidden="1">
      <c r="A336" s="80"/>
    </row>
    <row r="337" hidden="1"/>
  </sheetData>
  <dataValidations count="4">
    <dataValidation allowBlank="1" showInputMessage="1" showErrorMessage="1" sqref="J8"/>
    <dataValidation type="list" allowBlank="1" showInputMessage="1" showErrorMessage="1" sqref="F11:F336">
      <formula1>$BG$5:$BG$10</formula1>
    </dataValidation>
    <dataValidation type="list" allowBlank="1" showInputMessage="1" showErrorMessage="1" sqref="G11:G330">
      <formula1>$BI$5:$BI$10</formula1>
    </dataValidation>
    <dataValidation type="list" allowBlank="1" showInputMessage="1" showErrorMessage="1" sqref="D11:D330">
      <formula1>$BE$5:$BE$10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BJ5" s="16"/>
    </row>
    <row r="6" spans="1:62" ht="26.25" customHeight="1">
      <c r="A6" s="107" t="s">
        <v>704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101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705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63">
        <v>0</v>
      </c>
      <c r="K10" s="7"/>
      <c r="L10" s="64">
        <v>0</v>
      </c>
      <c r="M10" s="64">
        <v>0</v>
      </c>
      <c r="N10" s="30"/>
      <c r="BG10" s="14"/>
      <c r="BH10" s="16"/>
      <c r="BJ10" s="14"/>
    </row>
    <row r="11" spans="1:62">
      <c r="A11" s="67" t="s">
        <v>195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580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199</v>
      </c>
      <c r="B13" t="s">
        <v>199</v>
      </c>
      <c r="C13" s="14"/>
      <c r="D13" s="14"/>
      <c r="E13" t="s">
        <v>199</v>
      </c>
      <c r="F13" t="s">
        <v>199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581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199</v>
      </c>
      <c r="B15" t="s">
        <v>199</v>
      </c>
      <c r="C15" s="14"/>
      <c r="D15" s="14"/>
      <c r="E15" t="s">
        <v>199</v>
      </c>
      <c r="F15" t="s">
        <v>199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582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199</v>
      </c>
      <c r="B17" t="s">
        <v>199</v>
      </c>
      <c r="C17" s="14"/>
      <c r="D17" s="14"/>
      <c r="E17" t="s">
        <v>199</v>
      </c>
      <c r="F17" t="s">
        <v>199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583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199</v>
      </c>
      <c r="B19" t="s">
        <v>199</v>
      </c>
      <c r="C19" s="14"/>
      <c r="D19" s="14"/>
      <c r="E19" t="s">
        <v>199</v>
      </c>
      <c r="F19" t="s">
        <v>199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398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199</v>
      </c>
      <c r="B21" t="s">
        <v>199</v>
      </c>
      <c r="C21" s="14"/>
      <c r="D21" s="14"/>
      <c r="E21" t="s">
        <v>199</v>
      </c>
      <c r="F21" t="s">
        <v>199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584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199</v>
      </c>
      <c r="B23" t="s">
        <v>199</v>
      </c>
      <c r="C23" s="14"/>
      <c r="D23" s="14"/>
      <c r="E23" t="s">
        <v>199</v>
      </c>
      <c r="F23" t="s">
        <v>199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214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s="67" t="s">
        <v>585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199</v>
      </c>
      <c r="B26" t="s">
        <v>199</v>
      </c>
      <c r="C26" s="14"/>
      <c r="D26" s="14"/>
      <c r="E26" t="s">
        <v>199</v>
      </c>
      <c r="F26" t="s">
        <v>199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586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199</v>
      </c>
      <c r="B28" t="s">
        <v>199</v>
      </c>
      <c r="C28" s="14"/>
      <c r="D28" s="14"/>
      <c r="E28" t="s">
        <v>199</v>
      </c>
      <c r="F28" t="s">
        <v>199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398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199</v>
      </c>
      <c r="B30" t="s">
        <v>199</v>
      </c>
      <c r="C30" s="14"/>
      <c r="D30" s="14"/>
      <c r="E30" t="s">
        <v>199</v>
      </c>
      <c r="F30" t="s">
        <v>199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584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199</v>
      </c>
      <c r="B32" t="s">
        <v>199</v>
      </c>
      <c r="C32" s="14"/>
      <c r="D32" s="14"/>
      <c r="E32" t="s">
        <v>199</v>
      </c>
      <c r="F32" t="s">
        <v>199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93" t="s">
        <v>216</v>
      </c>
      <c r="C33" s="14"/>
      <c r="D33" s="14"/>
      <c r="E33" s="14"/>
      <c r="F33" s="14"/>
    </row>
    <row r="34" spans="1:6">
      <c r="A34" s="93" t="s">
        <v>249</v>
      </c>
      <c r="C34" s="14"/>
      <c r="D34" s="14"/>
      <c r="E34" s="14"/>
      <c r="F34" s="14"/>
    </row>
    <row r="35" spans="1:6">
      <c r="A35" s="93" t="s">
        <v>250</v>
      </c>
      <c r="C35" s="14"/>
      <c r="D35" s="14"/>
      <c r="E35" s="14"/>
      <c r="F35" s="14"/>
    </row>
    <row r="36" spans="1:6">
      <c r="A36" s="93" t="s">
        <v>251</v>
      </c>
      <c r="C36" s="14"/>
      <c r="D36" s="14"/>
      <c r="E36" s="14"/>
      <c r="F36" s="14"/>
    </row>
    <row r="37" spans="1:6">
      <c r="A37" s="93" t="s">
        <v>252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64" ht="26.25" customHeight="1">
      <c r="A6" s="107" t="s">
        <v>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12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3293830</v>
      </c>
      <c r="J10" s="7"/>
      <c r="K10" s="63">
        <v>4012.982978</v>
      </c>
      <c r="L10" s="7"/>
      <c r="M10" s="64">
        <v>1</v>
      </c>
      <c r="N10" s="64">
        <v>4.3299999999999998E-2</v>
      </c>
      <c r="O10" s="30"/>
      <c r="BF10" s="14"/>
      <c r="BG10" s="16"/>
      <c r="BH10" s="14"/>
      <c r="BL10" s="14"/>
    </row>
    <row r="11" spans="1:64">
      <c r="A11" s="67" t="s">
        <v>195</v>
      </c>
      <c r="B11" s="14"/>
      <c r="C11" s="14"/>
      <c r="D11" s="14"/>
      <c r="I11" s="69">
        <v>912530</v>
      </c>
      <c r="K11" s="69">
        <v>1068.134591</v>
      </c>
      <c r="M11" s="68">
        <v>0.26619999999999999</v>
      </c>
      <c r="N11" s="68">
        <v>1.15E-2</v>
      </c>
    </row>
    <row r="12" spans="1:64">
      <c r="A12" s="67" t="s">
        <v>587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199</v>
      </c>
      <c r="B13" t="s">
        <v>199</v>
      </c>
      <c r="C13" s="14"/>
      <c r="D13" s="14"/>
      <c r="E13" t="s">
        <v>199</v>
      </c>
      <c r="F13" t="s">
        <v>199</v>
      </c>
      <c r="H13" t="s">
        <v>199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588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199</v>
      </c>
      <c r="B15" t="s">
        <v>199</v>
      </c>
      <c r="C15" s="14"/>
      <c r="D15" s="14"/>
      <c r="E15" t="s">
        <v>199</v>
      </c>
      <c r="F15" t="s">
        <v>199</v>
      </c>
      <c r="H15" t="s">
        <v>199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912530</v>
      </c>
      <c r="K16" s="69">
        <v>1068.134591</v>
      </c>
      <c r="M16" s="68">
        <v>0.26619999999999999</v>
      </c>
      <c r="N16" s="68">
        <v>1.15E-2</v>
      </c>
    </row>
    <row r="17" spans="1:14">
      <c r="A17" t="s">
        <v>589</v>
      </c>
      <c r="B17" t="s">
        <v>590</v>
      </c>
      <c r="C17" t="s">
        <v>99</v>
      </c>
      <c r="D17" t="s">
        <v>591</v>
      </c>
      <c r="E17" t="s">
        <v>592</v>
      </c>
      <c r="F17" t="s">
        <v>698</v>
      </c>
      <c r="G17" t="s">
        <v>203</v>
      </c>
      <c r="H17" t="s">
        <v>101</v>
      </c>
      <c r="I17" s="65">
        <v>291530</v>
      </c>
      <c r="J17" s="65">
        <v>143.47</v>
      </c>
      <c r="K17" s="65">
        <v>418.25809099999998</v>
      </c>
      <c r="L17" s="66">
        <v>0</v>
      </c>
      <c r="M17" s="66">
        <v>0.1042</v>
      </c>
      <c r="N17" s="66">
        <v>4.4999999999999997E-3</v>
      </c>
    </row>
    <row r="18" spans="1:14">
      <c r="A18" t="s">
        <v>593</v>
      </c>
      <c r="B18" t="s">
        <v>594</v>
      </c>
      <c r="C18" t="s">
        <v>99</v>
      </c>
      <c r="D18" t="s">
        <v>591</v>
      </c>
      <c r="E18" t="s">
        <v>592</v>
      </c>
      <c r="F18" t="s">
        <v>199</v>
      </c>
      <c r="G18" t="s">
        <v>200</v>
      </c>
      <c r="H18" t="s">
        <v>101</v>
      </c>
      <c r="I18" s="65">
        <v>621000</v>
      </c>
      <c r="J18" s="65">
        <v>104.65</v>
      </c>
      <c r="K18" s="65">
        <v>649.87649999999996</v>
      </c>
      <c r="L18" s="66">
        <v>0</v>
      </c>
      <c r="M18" s="66">
        <v>0.16189999999999999</v>
      </c>
      <c r="N18" s="66">
        <v>7.0000000000000001E-3</v>
      </c>
    </row>
    <row r="19" spans="1:14">
      <c r="A19" s="67" t="s">
        <v>398</v>
      </c>
      <c r="B19" s="14"/>
      <c r="C19" s="14"/>
      <c r="D19" s="14"/>
      <c r="I19" s="69">
        <v>0</v>
      </c>
      <c r="K19" s="69">
        <v>0</v>
      </c>
      <c r="M19" s="68">
        <v>0</v>
      </c>
      <c r="N19" s="68">
        <v>0</v>
      </c>
    </row>
    <row r="20" spans="1:14">
      <c r="A20" t="s">
        <v>199</v>
      </c>
      <c r="B20" t="s">
        <v>199</v>
      </c>
      <c r="C20" s="14"/>
      <c r="D20" s="14"/>
      <c r="E20" t="s">
        <v>199</v>
      </c>
      <c r="F20" t="s">
        <v>199</v>
      </c>
      <c r="H20" t="s">
        <v>199</v>
      </c>
      <c r="I20" s="65">
        <v>0</v>
      </c>
      <c r="J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214</v>
      </c>
      <c r="B21" s="14"/>
      <c r="C21" s="14"/>
      <c r="D21" s="14"/>
      <c r="I21" s="69">
        <v>2381300</v>
      </c>
      <c r="K21" s="69">
        <v>2944.848387</v>
      </c>
      <c r="M21" s="68">
        <v>0.73380000000000001</v>
      </c>
      <c r="N21" s="68">
        <v>3.1800000000000002E-2</v>
      </c>
    </row>
    <row r="22" spans="1:14">
      <c r="A22" s="67" t="s">
        <v>587</v>
      </c>
      <c r="B22" s="14"/>
      <c r="C22" s="14"/>
      <c r="D22" s="14"/>
      <c r="I22" s="69">
        <v>0</v>
      </c>
      <c r="K22" s="69">
        <v>0</v>
      </c>
      <c r="M22" s="68">
        <v>0</v>
      </c>
      <c r="N22" s="68">
        <v>0</v>
      </c>
    </row>
    <row r="23" spans="1:14">
      <c r="A23" t="s">
        <v>199</v>
      </c>
      <c r="B23" t="s">
        <v>199</v>
      </c>
      <c r="C23" s="14"/>
      <c r="D23" s="14"/>
      <c r="E23" t="s">
        <v>199</v>
      </c>
      <c r="F23" t="s">
        <v>199</v>
      </c>
      <c r="H23" t="s">
        <v>199</v>
      </c>
      <c r="I23" s="65">
        <v>0</v>
      </c>
      <c r="J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588</v>
      </c>
      <c r="B24" s="14"/>
      <c r="C24" s="14"/>
      <c r="D24" s="14"/>
      <c r="I24" s="69">
        <v>0</v>
      </c>
      <c r="K24" s="69">
        <v>0</v>
      </c>
      <c r="M24" s="68">
        <v>0</v>
      </c>
      <c r="N24" s="68">
        <v>0</v>
      </c>
    </row>
    <row r="25" spans="1:14">
      <c r="A25" t="s">
        <v>199</v>
      </c>
      <c r="B25" t="s">
        <v>199</v>
      </c>
      <c r="C25" s="14"/>
      <c r="D25" s="14"/>
      <c r="E25" t="s">
        <v>199</v>
      </c>
      <c r="F25" t="s">
        <v>199</v>
      </c>
      <c r="H25" t="s">
        <v>199</v>
      </c>
      <c r="I25" s="65">
        <v>0</v>
      </c>
      <c r="J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91</v>
      </c>
      <c r="B26" s="14"/>
      <c r="C26" s="14"/>
      <c r="D26" s="14"/>
      <c r="I26" s="69">
        <v>1070490</v>
      </c>
      <c r="K26" s="69">
        <v>1425.3574349999999</v>
      </c>
      <c r="M26" s="68">
        <v>0.35520000000000002</v>
      </c>
      <c r="N26" s="68">
        <v>1.54E-2</v>
      </c>
    </row>
    <row r="27" spans="1:14">
      <c r="A27" t="s">
        <v>595</v>
      </c>
      <c r="B27" t="s">
        <v>596</v>
      </c>
      <c r="C27" t="s">
        <v>99</v>
      </c>
      <c r="D27" t="s">
        <v>591</v>
      </c>
      <c r="E27" t="s">
        <v>592</v>
      </c>
      <c r="F27" t="s">
        <v>597</v>
      </c>
      <c r="G27" t="s">
        <v>203</v>
      </c>
      <c r="H27" t="s">
        <v>101</v>
      </c>
      <c r="I27" s="65">
        <v>1070490</v>
      </c>
      <c r="J27" s="65">
        <v>133.15</v>
      </c>
      <c r="K27" s="65">
        <v>1425.3574349999999</v>
      </c>
      <c r="L27" s="66">
        <v>0</v>
      </c>
      <c r="M27" s="66">
        <v>0.35520000000000002</v>
      </c>
      <c r="N27" s="66">
        <v>1.54E-2</v>
      </c>
    </row>
    <row r="28" spans="1:14">
      <c r="A28" s="67" t="s">
        <v>398</v>
      </c>
      <c r="B28" s="14"/>
      <c r="C28" s="14"/>
      <c r="D28" s="14"/>
      <c r="I28" s="69">
        <v>1310810</v>
      </c>
      <c r="K28" s="69">
        <v>1519.4909520000001</v>
      </c>
      <c r="M28" s="68">
        <v>0.37859999999999999</v>
      </c>
      <c r="N28" s="68">
        <v>1.6400000000000001E-2</v>
      </c>
    </row>
    <row r="29" spans="1:14">
      <c r="A29" t="s">
        <v>598</v>
      </c>
      <c r="B29" t="s">
        <v>599</v>
      </c>
      <c r="C29" t="s">
        <v>99</v>
      </c>
      <c r="D29" t="s">
        <v>591</v>
      </c>
      <c r="E29" t="s">
        <v>592</v>
      </c>
      <c r="F29" t="s">
        <v>296</v>
      </c>
      <c r="G29" t="s">
        <v>203</v>
      </c>
      <c r="H29" t="s">
        <v>101</v>
      </c>
      <c r="I29" s="65">
        <v>1310810</v>
      </c>
      <c r="J29" s="65">
        <v>115.92</v>
      </c>
      <c r="K29" s="65">
        <v>1519.4909520000001</v>
      </c>
      <c r="L29" s="66">
        <v>0</v>
      </c>
      <c r="M29" s="66">
        <v>0.37859999999999999</v>
      </c>
      <c r="N29" s="66">
        <v>1.6400000000000001E-2</v>
      </c>
    </row>
    <row r="30" spans="1:14">
      <c r="A30" s="93" t="s">
        <v>216</v>
      </c>
      <c r="B30" s="14"/>
      <c r="C30" s="14"/>
      <c r="D30" s="14"/>
    </row>
    <row r="31" spans="1:14">
      <c r="A31" s="93" t="s">
        <v>249</v>
      </c>
      <c r="B31" s="14"/>
      <c r="C31" s="14"/>
      <c r="D31" s="14"/>
    </row>
    <row r="32" spans="1:14">
      <c r="A32" s="93" t="s">
        <v>250</v>
      </c>
      <c r="B32" s="14"/>
      <c r="C32" s="14"/>
      <c r="D32" s="14"/>
    </row>
    <row r="33" spans="1:4">
      <c r="A33" s="93" t="s">
        <v>251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7"/>
  <sheetViews>
    <sheetView rightToLeft="1" workbookViewId="0">
      <selection activeCell="L1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 ht="26.25" customHeight="1">
      <c r="A5" s="107" t="s">
        <v>67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59" ht="26.25" customHeight="1">
      <c r="A6" s="107" t="s">
        <v>94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195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600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199</v>
      </c>
      <c r="B13" t="s">
        <v>199</v>
      </c>
      <c r="C13" s="14"/>
      <c r="D13" t="s">
        <v>199</v>
      </c>
      <c r="E13" t="s">
        <v>199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214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601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199</v>
      </c>
      <c r="B16" t="s">
        <v>199</v>
      </c>
      <c r="C16" s="14"/>
      <c r="D16" t="s">
        <v>199</v>
      </c>
      <c r="E16" t="s">
        <v>199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93" t="s">
        <v>216</v>
      </c>
      <c r="C17" s="14"/>
      <c r="D17" s="14"/>
    </row>
    <row r="18" spans="1:4">
      <c r="A18" s="93" t="s">
        <v>249</v>
      </c>
      <c r="C18" s="14"/>
      <c r="D18" s="14"/>
    </row>
    <row r="19" spans="1:4">
      <c r="A19" s="93" t="s">
        <v>250</v>
      </c>
      <c r="C19" s="14"/>
      <c r="D19" s="14"/>
    </row>
    <row r="20" spans="1:4">
      <c r="A20" s="93" t="s">
        <v>251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  <row r="787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5CB43-C23D-4508-8A97-6B2AE2D66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14FFA4-0EA6-4C87-BD56-55D55D2237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848014AB-8036-4F35-BD92-5F79E6B06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520042177_b12938_0220</dc:title>
  <dc:creator>Yuli</dc:creator>
  <cp:lastModifiedBy>User</cp:lastModifiedBy>
  <dcterms:created xsi:type="dcterms:W3CDTF">2015-11-10T09:34:27Z</dcterms:created>
  <dcterms:modified xsi:type="dcterms:W3CDTF">2022-02-10T23:43:18Z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