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84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45" i="5" l="1"/>
  <c r="N11" i="5" s="1"/>
  <c r="N10" i="5" s="1"/>
  <c r="O67" i="5"/>
  <c r="O72" i="5"/>
  <c r="C42" i="1" l="1"/>
</calcChain>
</file>

<file path=xl/sharedStrings.xml><?xml version="1.0" encoding="utf-8"?>
<sst xmlns="http://schemas.openxmlformats.org/spreadsheetml/2006/main" count="3340" uniqueCount="743">
  <si>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</si>
  <si>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</si>
  <si>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</si>
  <si>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</si>
  <si>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</si>
  <si>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</si>
  <si>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</si>
  <si>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</si>
  <si>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</si>
  <si>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</si>
  <si>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</si>
  <si>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</si>
  <si>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</si>
  <si>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</si>
  <si>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</si>
  <si>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</si>
  <si>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</si>
  <si>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</si>
  <si>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</si>
  <si>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</si>
  <si>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</si>
  <si>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</si>
  <si>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</si>
  <si>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</si>
  <si>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</si>
  <si>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</si>
  <si>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</si>
  <si>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</si>
  <si>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</si>
  <si>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</si>
  <si>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</si>
  <si>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</si>
  <si>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</si>
  <si>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</si>
  <si>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</si>
  <si>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</si>
  <si>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</si>
  <si>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</si>
  <si>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</si>
  <si>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</si>
  <si>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</si>
  <si>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</si>
  <si>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</si>
  <si>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</si>
  <si>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</si>
  <si>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</si>
  <si>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</si>
  <si>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</si>
  <si>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</si>
  <si>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</si>
  <si>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</si>
  <si>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</si>
  <si>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</si>
  <si>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</si>
  <si>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</si>
  <si>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</si>
  <si>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</si>
  <si>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</si>
  <si>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</si>
  <si>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</si>
  <si>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</si>
  <si>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</si>
  <si>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</si>
  <si>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</si>
  <si>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</si>
  <si>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</si>
  <si>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</si>
  <si>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</si>
  <si>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</si>
  <si>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</si>
  <si>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</si>
  <si>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</si>
  <si>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</si>
  <si>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</si>
  <si>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</si>
  <si>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</si>
  <si>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</si>
  <si>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</si>
  <si>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</si>
  <si>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</si>
  <si>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</si>
  <si>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</si>
  <si>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</si>
  <si>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</si>
  <si>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</si>
  <si>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</si>
  <si>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</si>
  <si>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</si>
  <si>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</si>
  <si>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</si>
  <si>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</si>
  <si>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</si>
  <si>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</si>
  <si>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</si>
  <si>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</si>
  <si>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</si>
  <si>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</si>
  <si>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</si>
  <si>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</si>
  <si>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</si>
  <si>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</si>
  <si>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</si>
  <si>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</si>
  <si>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</si>
  <si>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</si>
  <si>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</si>
  <si>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</si>
  <si>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</si>
  <si>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</si>
  <si>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</si>
  <si>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</si>
  <si>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</si>
  <si>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</si>
  <si>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</si>
  <si>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</si>
  <si>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</si>
  <si>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</si>
  <si>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</si>
  <si>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</si>
  <si>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</si>
  <si>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</si>
  <si>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</si>
  <si>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</si>
  <si>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</si>
  <si>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</si>
  <si>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</si>
  <si>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</si>
  <si>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</si>
  <si>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</si>
  <si>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</si>
  <si>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</si>
  <si>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</si>
  <si>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</si>
  <si>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</si>
  <si>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</si>
  <si>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</si>
  <si>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</si>
  <si>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</si>
  <si>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</si>
  <si>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</si>
  <si>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</si>
  <si>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</si>
  <si>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</si>
  <si>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</si>
  <si>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</si>
  <si>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</si>
  <si>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</si>
  <si>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</si>
  <si>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</si>
  <si>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</si>
  <si>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</si>
  <si>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</si>
  <si>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</si>
  <si>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</si>
  <si>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</si>
  <si>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</si>
  <si>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</si>
  <si>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</si>
  <si>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</si>
  <si>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</si>
  <si>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</si>
  <si>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</si>
  <si>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</si>
  <si>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</si>
  <si>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</si>
  <si>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</si>
  <si>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</si>
  <si>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</si>
  <si>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</si>
  <si>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</si>
  <si>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</si>
  <si>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</si>
  <si>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</si>
  <si>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</si>
  <si>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</si>
  <si>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</si>
  <si>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</si>
  <si>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</si>
  <si>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</si>
  <si>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</si>
  <si>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</si>
  <si>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</si>
  <si>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</si>
  <si>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</si>
  <si>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</si>
  <si>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</si>
  <si>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</si>
  <si>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</si>
  <si>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</si>
  <si>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</si>
  <si>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</si>
  <si>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</si>
  <si>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</si>
  <si>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</si>
  <si>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</si>
  <si>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</si>
  <si>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</si>
  <si>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</si>
  <si>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</si>
  <si>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</si>
  <si>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</si>
  <si>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</si>
  <si>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</si>
  <si>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</si>
  <si>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</si>
  <si>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</si>
  <si>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</si>
  <si>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</si>
  <si>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</si>
  <si>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</si>
  <si>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</si>
  <si>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</si>
  <si>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</si>
  <si>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</si>
  <si>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</si>
  <si>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</si>
  <si>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</si>
  <si>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</si>
  <si>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</si>
  <si>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</si>
  <si>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</si>
  <si>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</si>
  <si>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</si>
  <si>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</si>
  <si>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</si>
  <si>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08/08/21</t>
  </si>
  <si>
    <t>ממצמ 0536- האוצר - ממשלתית צמודה</t>
  </si>
  <si>
    <t>1097708</t>
  </si>
  <si>
    <t>16/06/20</t>
  </si>
  <si>
    <t>ממצמ0922- האוצר - ממשלתית צמודה</t>
  </si>
  <si>
    <t>1124056</t>
  </si>
  <si>
    <t>23/07/20</t>
  </si>
  <si>
    <t>ממצמ0923</t>
  </si>
  <si>
    <t>1128081</t>
  </si>
  <si>
    <t>26/11/20</t>
  </si>
  <si>
    <t>ממשל צמודה 0529- האוצר - ממשלתית צמודה</t>
  </si>
  <si>
    <t>1157023</t>
  </si>
  <si>
    <t>02/06/21</t>
  </si>
  <si>
    <t>ממשל צמודה 0726- האוצר - ממשלתית צמודה</t>
  </si>
  <si>
    <t>1169564</t>
  </si>
  <si>
    <t>02/08/21</t>
  </si>
  <si>
    <t>ממשל צמודה 1025- האוצר - ממשלתית צמודה</t>
  </si>
  <si>
    <t>1135912</t>
  </si>
  <si>
    <t>ממשל צמודה 1131- האוצר - ממשלתית צמודה</t>
  </si>
  <si>
    <t>1172220</t>
  </si>
  <si>
    <t>09/09/21</t>
  </si>
  <si>
    <t>ממשלתי צמוד 0527- האוצר - ממשלתית צמודה</t>
  </si>
  <si>
    <t>1140847</t>
  </si>
  <si>
    <t>29/09/20</t>
  </si>
  <si>
    <t>סה"כ לא צמודות</t>
  </si>
  <si>
    <t>סה"כ מלווה קצר מועד</t>
  </si>
  <si>
    <t>סה"כ שחר</t>
  </si>
  <si>
    <t>ממשל שקלי 0226</t>
  </si>
  <si>
    <t>1174697</t>
  </si>
  <si>
    <t>21/06/21</t>
  </si>
  <si>
    <t>ממשל שקלי 1024- האוצר - ממשלתית שקלית</t>
  </si>
  <si>
    <t>1175777</t>
  </si>
  <si>
    <t>23/09/21</t>
  </si>
  <si>
    <t>ממשל שקלית 0327</t>
  </si>
  <si>
    <t>1139344</t>
  </si>
  <si>
    <t>07/06/21</t>
  </si>
  <si>
    <t>ממשל שקלית 0330- האוצר - ממשלתית שקלית</t>
  </si>
  <si>
    <t>1160985</t>
  </si>
  <si>
    <t>14/06/21</t>
  </si>
  <si>
    <t>ממשל שקלית 0347</t>
  </si>
  <si>
    <t>1140193</t>
  </si>
  <si>
    <t>14/12/20</t>
  </si>
  <si>
    <t>ממשל שקלית 0722- האוצר - ממשלתית שקלית</t>
  </si>
  <si>
    <t>1158104</t>
  </si>
  <si>
    <t>27/01/21</t>
  </si>
  <si>
    <t>ממשל שקלית 0928</t>
  </si>
  <si>
    <t>1150879</t>
  </si>
  <si>
    <t>24/09/20</t>
  </si>
  <si>
    <t>ממשלתי 0323</t>
  </si>
  <si>
    <t>1126747</t>
  </si>
  <si>
    <t>26/01/21</t>
  </si>
  <si>
    <t>ממשלתי 0324- האוצר - ממשלתית שקלית</t>
  </si>
  <si>
    <t>1130848</t>
  </si>
  <si>
    <t>30/12/20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</si>
  <si>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</si>
  <si>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</si>
  <si>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</si>
  <si>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</si>
  <si>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</si>
  <si>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31/05/21</t>
  </si>
  <si>
    <t>ממשק 1026- האוצר - ממשלתית שקלית</t>
  </si>
  <si>
    <t>1099456</t>
  </si>
  <si>
    <t>14/07/20</t>
  </si>
  <si>
    <t>ממשק0142- האוצר - ממשלתית שקלית</t>
  </si>
  <si>
    <t>1125400</t>
  </si>
  <si>
    <t>04/11/20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</si>
  <si>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</si>
  <si>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</si>
  <si>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</si>
  <si>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</si>
  <si>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</si>
  <si>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</si>
  <si>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</si>
  <si>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</si>
  <si>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</si>
  <si>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</si>
  <si>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</si>
  <si>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</si>
  <si>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</si>
  <si>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</si>
  <si>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</si>
  <si>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</si>
  <si>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</si>
  <si>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</si>
  <si>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</si>
  <si>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</si>
  <si>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</si>
  <si>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</si>
  <si>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</si>
  <si>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</si>
  <si>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</si>
  <si>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</si>
  <si>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 אגח 57- מזרחי טפחות הנפק</t>
  </si>
  <si>
    <t>2310423</t>
  </si>
  <si>
    <t>בלומברג</t>
  </si>
  <si>
    <t>520032046</t>
  </si>
  <si>
    <t>15/06/21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</si>
  <si>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</si>
  <si>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</si>
  <si>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</si>
  <si>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</si>
  <si>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הנפק   46- מזרחי טפחות הנפק</t>
  </si>
  <si>
    <t>2310225</t>
  </si>
  <si>
    <t>30/06/20</t>
  </si>
  <si>
    <t>מז טפ הנפק 51- מזרחי טפחות הנפק</t>
  </si>
  <si>
    <t>2310324</t>
  </si>
  <si>
    <t>20/01/21</t>
  </si>
  <si>
    <t>מזרחי טפחות  הנפקות אג"ח 44</t>
  </si>
  <si>
    <t>2310209</t>
  </si>
  <si>
    <t>02/02/21</t>
  </si>
  <si>
    <t>פועלים הנ אג34- פועלים הנפקות</t>
  </si>
  <si>
    <t>1940576</t>
  </si>
  <si>
    <t>520032640</t>
  </si>
  <si>
    <t>16/08/20</t>
  </si>
  <si>
    <t>פועלים הנפ אג32- פועלים הנפקות</t>
  </si>
  <si>
    <t>1940535</t>
  </si>
  <si>
    <t>פועלים הנפקות  אג"ח 36- פועלים הנפקות</t>
  </si>
  <si>
    <t>1940659</t>
  </si>
  <si>
    <t>30/09/20</t>
  </si>
  <si>
    <t>נמלי ישראל אג"ח ב- נמלי ישראל</t>
  </si>
  <si>
    <t>1145572</t>
  </si>
  <si>
    <t>513569780</t>
  </si>
  <si>
    <t>נדלן מניב בישראל</t>
  </si>
  <si>
    <t>Aa1.il</t>
  </si>
  <si>
    <t>25/10/20</t>
  </si>
  <si>
    <t>עזריאלי אג"ח ה- קבוצת עזריאלי</t>
  </si>
  <si>
    <t>1156603</t>
  </si>
  <si>
    <t>510960719</t>
  </si>
  <si>
    <t>03/11/20</t>
  </si>
  <si>
    <t>עזריאלי אג2- קבוצת עזריאלי</t>
  </si>
  <si>
    <t>1134436</t>
  </si>
  <si>
    <t>ilAA+</t>
  </si>
  <si>
    <t>07/09/20</t>
  </si>
  <si>
    <t>פועלים הנפקות אגח 15- פועלים הנפקות</t>
  </si>
  <si>
    <t>1940543</t>
  </si>
  <si>
    <t>10/02/21</t>
  </si>
  <si>
    <t>ביג אגח טז</t>
  </si>
  <si>
    <t>1168442</t>
  </si>
  <si>
    <t>513623314</t>
  </si>
  <si>
    <t>ilAA</t>
  </si>
  <si>
    <t>ביג אגח יז</t>
  </si>
  <si>
    <t>1168459</t>
  </si>
  <si>
    <t>גזית גלוב אגח טו</t>
  </si>
  <si>
    <t>1260769</t>
  </si>
  <si>
    <t>520033234</t>
  </si>
  <si>
    <t>נדלן מניב בחו"ל</t>
  </si>
  <si>
    <t>28/10/20</t>
  </si>
  <si>
    <t>מבני תעש אגח יח</t>
  </si>
  <si>
    <t>2260479</t>
  </si>
  <si>
    <t>520024126</t>
  </si>
  <si>
    <t>07/07/21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</si>
  <si>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</si>
  <si>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</si>
  <si>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</si>
  <si>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</si>
  <si>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</si>
  <si>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</si>
  <si>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</si>
  <si>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מליסרון אג8- מליסרון</t>
  </si>
  <si>
    <t>3230166</t>
  </si>
  <si>
    <t>ריט אג"ח 4- ריט1</t>
  </si>
  <si>
    <t>1129899</t>
  </si>
  <si>
    <t>513821488</t>
  </si>
  <si>
    <t>27/05/20</t>
  </si>
  <si>
    <t>אלוני חץ אג8- אלוני חץ</t>
  </si>
  <si>
    <t>3900271</t>
  </si>
  <si>
    <t>520038506</t>
  </si>
  <si>
    <t>ilAA-</t>
  </si>
  <si>
    <t>09/02/20</t>
  </si>
  <si>
    <t>ירושלים הנפקות אג"ח ט- ירושלים הנפקות</t>
  </si>
  <si>
    <t>1127422</t>
  </si>
  <si>
    <t>513682146</t>
  </si>
  <si>
    <t>24/02/20</t>
  </si>
  <si>
    <t>אשטרום נכ אגח 12- אשטרום נכסים</t>
  </si>
  <si>
    <t>2510279</t>
  </si>
  <si>
    <t>520036617</t>
  </si>
  <si>
    <t>ilA+</t>
  </si>
  <si>
    <t>אפריקה נכס אגחח- אפי נכסים</t>
  </si>
  <si>
    <t>1142231</t>
  </si>
  <si>
    <t>510560188</t>
  </si>
  <si>
    <t>A2.il</t>
  </si>
  <si>
    <t>מימון ישיר אג ב- מימון ישיר קב</t>
  </si>
  <si>
    <t>1168145</t>
  </si>
  <si>
    <t>513893123</t>
  </si>
  <si>
    <t>אשראי חוץ בנקאי</t>
  </si>
  <si>
    <t>14/09/20</t>
  </si>
  <si>
    <t>מגוריט אגח ב- מגוריט</t>
  </si>
  <si>
    <t>1168350</t>
  </si>
  <si>
    <t>515434074</t>
  </si>
  <si>
    <t>לא מדורג</t>
  </si>
  <si>
    <t>31/08/20</t>
  </si>
  <si>
    <t>מגוריט אגח ג- מגוריט</t>
  </si>
  <si>
    <t>1175975</t>
  </si>
  <si>
    <t>01/06/21</t>
  </si>
  <si>
    <t>משק אנרג  אגח א</t>
  </si>
  <si>
    <t>1169531</t>
  </si>
  <si>
    <t>516167343</t>
  </si>
  <si>
    <t>אנרגיה מתחדשת</t>
  </si>
  <si>
    <t>01/11/20</t>
  </si>
  <si>
    <t>דיסקונט מנפיקים אג"ח יג</t>
  </si>
  <si>
    <t>7480155</t>
  </si>
  <si>
    <t>520029935</t>
  </si>
  <si>
    <t>לאומי   אגח 178- לאומי</t>
  </si>
  <si>
    <t>6040323</t>
  </si>
  <si>
    <t>06/05/20</t>
  </si>
  <si>
    <t>מזרחי  טפ הנפק   40</t>
  </si>
  <si>
    <t>2310167</t>
  </si>
  <si>
    <t>18/05/20</t>
  </si>
  <si>
    <t>מזרחי הנפקות אג"ח   41- מזרחי טפחות הנפק</t>
  </si>
  <si>
    <t>2310175</t>
  </si>
  <si>
    <t>06/09/20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</si>
  <si>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</si>
  <si>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</si>
  <si>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</si>
  <si>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</si>
  <si>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</si>
  <si>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</si>
  <si>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25/05/21</t>
  </si>
  <si>
    <t>דיסקונט הת11- דיסקונט</t>
  </si>
  <si>
    <t>6910137</t>
  </si>
  <si>
    <t>520007030</t>
  </si>
  <si>
    <t>14/06/20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</si>
  <si>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</si>
  <si>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</si>
  <si>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</si>
  <si>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</si>
  <si>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</si>
  <si>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</si>
  <si>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השקעה ואחזקות</t>
  </si>
  <si>
    <t>15/10/20</t>
  </si>
  <si>
    <t>וילאר אגח 7- וילאר</t>
  </si>
  <si>
    <t>4160149</t>
  </si>
  <si>
    <t>520038910</t>
  </si>
  <si>
    <t>05/04/20</t>
  </si>
  <si>
    <t>כיל       אגח ה</t>
  </si>
  <si>
    <t>2810299</t>
  </si>
  <si>
    <t>520027830</t>
  </si>
  <si>
    <t>כימיה, גומי ופלסטיק</t>
  </si>
  <si>
    <t>08/07/21</t>
  </si>
  <si>
    <t>שופרסל אג5- שופרסל</t>
  </si>
  <si>
    <t>7770209</t>
  </si>
  <si>
    <t>520022732</t>
  </si>
  <si>
    <t>רשתות שיווק</t>
  </si>
  <si>
    <t>19/05/20</t>
  </si>
  <si>
    <t>נמקו      אגח א- נמקו ריאלטי</t>
  </si>
  <si>
    <t>1139575</t>
  </si>
  <si>
    <t>1665</t>
  </si>
  <si>
    <t>15/11/20</t>
  </si>
  <si>
    <t>אמ.ג'יג'י אגח ב- אמ.ג'י.ג'י</t>
  </si>
  <si>
    <t>1160811</t>
  </si>
  <si>
    <t>1761</t>
  </si>
  <si>
    <t>שרותים פיננסים</t>
  </si>
  <si>
    <t>אנרג'יקס אג ב</t>
  </si>
  <si>
    <t>1168483</t>
  </si>
  <si>
    <t>513901371</t>
  </si>
  <si>
    <t>ilA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</si>
  <si>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</si>
  <si>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</si>
  <si>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</si>
  <si>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</si>
  <si>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</si>
  <si>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515846558</t>
  </si>
  <si>
    <t>אנרגיה</t>
  </si>
  <si>
    <t>12/05/20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</si>
  <si>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</si>
  <si>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</si>
  <si>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</si>
  <si>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</si>
  <si>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</si>
  <si>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</si>
  <si>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05/08/20</t>
  </si>
  <si>
    <t>ספנסר  אג2- ספנסר אקוויטי</t>
  </si>
  <si>
    <t>1139898</t>
  </si>
  <si>
    <t>1838863</t>
  </si>
  <si>
    <t>24/11/20</t>
  </si>
  <si>
    <t>קופרליין  אגח ג</t>
  </si>
  <si>
    <t>1167881</t>
  </si>
  <si>
    <t>1648</t>
  </si>
  <si>
    <t>09/08/20</t>
  </si>
  <si>
    <t>אסאר אקורד אגח א- אס.אר אקורד</t>
  </si>
  <si>
    <t>4220349</t>
  </si>
  <si>
    <t>520038670</t>
  </si>
  <si>
    <t>A3.il</t>
  </si>
  <si>
    <t>11/05/21</t>
  </si>
  <si>
    <t>בזן   אגח יב- בזן (בתי זיקוק)</t>
  </si>
  <si>
    <t>2590578</t>
  </si>
  <si>
    <t>520036658</t>
  </si>
  <si>
    <t>ilA-</t>
  </si>
  <si>
    <t>22/08/21</t>
  </si>
  <si>
    <t>מלרן אגח2- מלרן פרוייקטים</t>
  </si>
  <si>
    <t>1170323</t>
  </si>
  <si>
    <t>514097591</t>
  </si>
  <si>
    <t>11/04/21</t>
  </si>
  <si>
    <t>נאוויטס פטרו אגח ב- נאוויטס פטרו</t>
  </si>
  <si>
    <t>1169614</t>
  </si>
  <si>
    <t>550263107</t>
  </si>
  <si>
    <t>חיפושי נפט וגז</t>
  </si>
  <si>
    <t>10/11/20</t>
  </si>
  <si>
    <t>אאורה אגח טו- אאורה</t>
  </si>
  <si>
    <t>3730504</t>
  </si>
  <si>
    <t>520038274</t>
  </si>
  <si>
    <t>בנייה</t>
  </si>
  <si>
    <t>Baa1.il</t>
  </si>
  <si>
    <t>אקסטל  אגח ג- אקסטל לימיטד</t>
  </si>
  <si>
    <t>1622</t>
  </si>
  <si>
    <t>08/06/21</t>
  </si>
  <si>
    <t>חג'ג'  אג י- חג'ג' נדלן</t>
  </si>
  <si>
    <t>8230294</t>
  </si>
  <si>
    <t>520033309</t>
  </si>
  <si>
    <t>ilBBB+</t>
  </si>
  <si>
    <t>01/02/21</t>
  </si>
  <si>
    <t>פתאל החזק  אג 1</t>
  </si>
  <si>
    <t>1169721</t>
  </si>
  <si>
    <t>512607888</t>
  </si>
  <si>
    <t>מלונאות ותיירות</t>
  </si>
  <si>
    <t>12/11/20</t>
  </si>
  <si>
    <t>גיבוי אחזקות אגח א- גיבוי אחזקות בע"מ</t>
  </si>
  <si>
    <t>4480133</t>
  </si>
  <si>
    <t>520039314</t>
  </si>
  <si>
    <t>Baa2.il</t>
  </si>
  <si>
    <t>17/06/21</t>
  </si>
  <si>
    <t>לוזון קבוצה אג10</t>
  </si>
  <si>
    <t>4730206</t>
  </si>
  <si>
    <t>520039660</t>
  </si>
  <si>
    <t>רותם שני  אגח א- רותם שני</t>
  </si>
  <si>
    <t>1173996</t>
  </si>
  <si>
    <t>512287517</t>
  </si>
  <si>
    <t>10/03/21</t>
  </si>
  <si>
    <t>חברה לישראל אג"ח 11</t>
  </si>
  <si>
    <t>5760244</t>
  </si>
  <si>
    <t>07/05/20</t>
  </si>
  <si>
    <t>סה"כ אחר</t>
  </si>
  <si>
    <t>DOX 2.538 15/06/30</t>
  </si>
  <si>
    <t>US02342TAE91</t>
  </si>
  <si>
    <t>5113</t>
  </si>
  <si>
    <t>Technology Hardware &amp; Equip</t>
  </si>
  <si>
    <t>BBB</t>
  </si>
  <si>
    <t>S&amp;P</t>
  </si>
  <si>
    <t>17/06/20</t>
  </si>
  <si>
    <t>PRGO 3.15 15/06/30</t>
  </si>
  <si>
    <t>US71429MAC91</t>
  </si>
  <si>
    <t>5221</t>
  </si>
  <si>
    <t>Pharma &amp; Biotechnology</t>
  </si>
  <si>
    <t>BB</t>
  </si>
  <si>
    <t>סה"כ תל אביב 35</t>
  </si>
  <si>
    <t>שופרסל- שופרסל</t>
  </si>
  <si>
    <t>777037</t>
  </si>
  <si>
    <t>סה"כ תל אביב 90</t>
  </si>
  <si>
    <t>סה"כ מניות היתר</t>
  </si>
  <si>
    <t>פנאקסיה ישראל- פנאקסיה ישראל</t>
  </si>
  <si>
    <t>1104363</t>
  </si>
  <si>
    <t>513673970</t>
  </si>
  <si>
    <t>קנאביס</t>
  </si>
  <si>
    <t>איאלדי (ALD) - האב- האב אבטחת מידע</t>
  </si>
  <si>
    <t>1084003</t>
  </si>
  <si>
    <t>511029373</t>
  </si>
  <si>
    <t>שרותי מידע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</si>
  <si>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</si>
  <si>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</si>
  <si>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</si>
  <si>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</si>
  <si>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</si>
  <si>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</si>
  <si>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</si>
  <si>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</si>
  <si>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</si>
  <si>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</si>
  <si>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</si>
  <si>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</si>
  <si>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</si>
  <si>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</si>
  <si>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</si>
  <si>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</si>
  <si>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</si>
  <si>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</si>
  <si>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</si>
  <si>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</si>
  <si>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</si>
  <si>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אג"ח</t>
  </si>
  <si>
    <t>ilBBB</t>
  </si>
  <si>
    <t>מור השקעות קרן גמישה- מור קרנות נאמנות</t>
  </si>
  <si>
    <t>5127725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</si>
  <si>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</si>
  <si>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</si>
  <si>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</si>
  <si>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</si>
  <si>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</si>
  <si>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</si>
  <si>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</si>
  <si>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</si>
  <si>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</si>
  <si>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</si>
  <si>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</si>
  <si>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</si>
  <si>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</si>
  <si>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</si>
  <si>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</si>
  <si>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</si>
  <si>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</si>
  <si>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</si>
  <si>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</si>
  <si>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</si>
  <si>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</si>
  <si>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</si>
  <si>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</si>
  <si>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</si>
  <si>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</si>
  <si>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</si>
  <si>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</si>
  <si>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</si>
  <si>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</si>
  <si>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</si>
  <si>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</si>
  <si>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</si>
  <si>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</si>
  <si>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</si>
  <si>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</si>
  <si>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</si>
  <si>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</si>
  <si>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</si>
  <si>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</si>
  <si>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</si>
  <si>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</si>
  <si>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לידר  אגח ח- רמ- לידר השקעות</t>
  </si>
  <si>
    <t>3180361</t>
  </si>
  <si>
    <t>520037664</t>
  </si>
  <si>
    <t>A1.il</t>
  </si>
  <si>
    <t>28/02/21</t>
  </si>
  <si>
    <t>ביטוח ישיר אג"ח 11</t>
  </si>
  <si>
    <t>1138825</t>
  </si>
  <si>
    <t>520044439</t>
  </si>
  <si>
    <t>27/04/20</t>
  </si>
  <si>
    <t>ארפורט נעמ ח-ל- איירפורט סיטי</t>
  </si>
  <si>
    <t>1156496</t>
  </si>
  <si>
    <t>511659401</t>
  </si>
  <si>
    <t>19/04/21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</si>
  <si>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</si>
  <si>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</si>
  <si>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</si>
  <si>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</si>
  <si>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</si>
  <si>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</si>
  <si>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</si>
  <si>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</si>
  <si>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</si>
  <si>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</si>
  <si>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</si>
  <si>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</si>
  <si>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MITC US-אופציה לא סחירה 18/05/2023- MEATECH</t>
  </si>
  <si>
    <t>320486391</t>
  </si>
  <si>
    <t>Food &amp; Staples Retailing</t>
  </si>
  <si>
    <t>04/08/21</t>
  </si>
  <si>
    <t>18/03/20</t>
  </si>
  <si>
    <t>שיח מדיקל אופציה ב' לא סחירה 10/07/22- שיח מדיקל</t>
  </si>
  <si>
    <t>24901111</t>
  </si>
  <si>
    <t>פארמה</t>
  </si>
  <si>
    <t>10/06/20</t>
  </si>
  <si>
    <t>פנאקסיה ישראל אופציה לא סחירה 09/03/2022- פנאקסיה ישראל</t>
  </si>
  <si>
    <t>11043631</t>
  </si>
  <si>
    <t>11/03/20</t>
  </si>
  <si>
    <t>איאלדי (ALD) אופציה לא סחירה 15/02/24 - האב- האב אבטחת מידע</t>
  </si>
  <si>
    <t>10840031</t>
  </si>
  <si>
    <t>17/02/20</t>
  </si>
  <si>
    <t>סאטקום אופציה לא סחירה 20/1/22- סאטקום מערכות</t>
  </si>
  <si>
    <t>10805971</t>
  </si>
  <si>
    <t>23/01/20</t>
  </si>
  <si>
    <t>סה"כ מט"ח/מט"ח</t>
  </si>
  <si>
    <t>סה"כ כנגד חסכון עמיתים/מבוטחים</t>
  </si>
  <si>
    <t>הלוואות עמיתים מור אג"ח שיקלי</t>
  </si>
  <si>
    <t>לא</t>
  </si>
  <si>
    <t>1323</t>
  </si>
  <si>
    <t>AA+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</si>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</sst>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b/>
      <sz val="14"/>
      <color theme="1"/>
      <name val="David"/>
      <family val="2"/>
      <charset val="177"/>
    </font>
    <font>
      <sz val="14"/>
      <color theme="0" tint="-0.34998626667073579"/>
      <name val="Arial"/>
      <family val="2"/>
    </font>
    <font>
      <b/>
      <sz val="14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8" fillId="3" borderId="12" xfId="0" applyFont="1" applyFill="1" applyBorder="1" applyAlignment="1">
      <alignment readingOrder="2"/>
    </xf>
    <xf numFmtId="0" fontId="18" fillId="3" borderId="13" xfId="0" applyFont="1" applyFill="1" applyBorder="1" applyAlignment="1">
      <alignment readingOrder="2"/>
    </xf>
    <xf numFmtId="0" fontId="19" fillId="3" borderId="14" xfId="0" applyFont="1" applyFill="1" applyBorder="1" applyAlignment="1">
      <alignment vertical="center" wrapText="1" readingOrder="2"/>
    </xf>
    <xf numFmtId="0" fontId="18" fillId="3" borderId="15" xfId="0" applyFont="1" applyFill="1" applyBorder="1" applyAlignment="1">
      <alignment readingOrder="2"/>
    </xf>
    <xf numFmtId="0" fontId="18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4" tableBorderDxfId="433">
  <autoFilter ref="B6:D42">
    <filterColumn colId="0" hiddenButton="1"/>
    <filterColumn colId="1" hiddenButton="1"/>
    <filterColumn colId="2" hiddenButton="1"/>
  </autoFilter>
  <tableColumns count="3">
    <tableColumn id="1" name="עמודה1" dataDxfId="432" dataCellStyle="Normal_2007-16618"/>
    <tableColumn id="2" name="שווי הוגן" dataDxfId="431"/>
    <tableColumn id="3" name="שעור מנכסי השקעה*" dataDxfId="4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29" headerRowBorderDxfId="428" tableBorderDxfId="427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426" dataDxfId="424" headerRowBorderDxfId="425" tableBorderDxfId="423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2"/>
    <tableColumn id="2" name="מספר ני&quot;ע" dataDxfId="421"/>
    <tableColumn id="3" name="מספר מנפיק" dataDxfId="420"/>
    <tableColumn id="4" name="דירוג" dataDxfId="419"/>
    <tableColumn id="5" name="שם מדרג" dataDxfId="418"/>
    <tableColumn id="6" name="סוג מטבע" dataDxfId="417"/>
    <tableColumn id="7" name="שיעור ריבית" dataDxfId="416"/>
    <tableColumn id="8" name="תשואה לפידיון" dataDxfId="415"/>
    <tableColumn id="9" name="שווי שוק" dataDxfId="414"/>
    <tableColumn id="10" name="שעור מנכסי אפיק ההשקעה" dataDxfId="413"/>
    <tableColumn id="11" name="שעור מסך נכסי השקעה" dataDxfId="4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8" totalsRowShown="0" headerRowDxfId="411" dataDxfId="409" headerRowBorderDxfId="410" tableBorderDxfId="408">
  <autoFilter ref="A7:Q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7"/>
    <tableColumn id="2" name="מספר ני&quot;ע" dataDxfId="406"/>
    <tableColumn id="3" name="זירת מסחר" dataDxfId="405"/>
    <tableColumn id="4" name="דירוג" dataDxfId="404"/>
    <tableColumn id="5" name="שם מדרג" dataDxfId="403"/>
    <tableColumn id="6" name="תאריך רכישה" dataDxfId="402"/>
    <tableColumn id="7" name="מח&quot;מ" dataDxfId="401"/>
    <tableColumn id="8" name="סוג מטבע" dataDxfId="400"/>
    <tableColumn id="9" name="שיעור ריבית" dataDxfId="399"/>
    <tableColumn id="10" name="תשואה לפידיון" dataDxfId="398"/>
    <tableColumn id="11" name="ערך נקוב****" dataDxfId="397"/>
    <tableColumn id="12" name="שער***" dataDxfId="396"/>
    <tableColumn id="13" name="פדיון/ריבית/דיבידנד לקבל*****  " dataDxfId="395"/>
    <tableColumn id="14" name="שווי שוק" dataDxfId="394"/>
    <tableColumn id="15" name="שעור מערך נקוב**** מונפק" dataDxfId="393"/>
    <tableColumn id="16" name="שעור מנכסי אפיק ההשקעה" dataDxfId="392"/>
    <tableColumn id="17" name="שעור מסך נכסי השקעה**" dataDxfId="3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0" dataDxfId="388" headerRowBorderDxfId="389" tableBorderDxfId="38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6"/>
    <tableColumn id="2" name="מספר ני&quot;ע" dataDxfId="385"/>
    <tableColumn id="3" name="זירת מסחר" dataDxfId="384"/>
    <tableColumn id="4" name="ספק מידע" dataDxfId="383"/>
    <tableColumn id="5" name="מספר מנפיק" dataDxfId="382"/>
    <tableColumn id="6" name="ענף מסחר" dataDxfId="381"/>
    <tableColumn id="7" name="דירוג" dataDxfId="380"/>
    <tableColumn id="8" name="שם מדרג" dataDxfId="379"/>
    <tableColumn id="9" name="תאריך רכישה" dataDxfId="378"/>
    <tableColumn id="10" name="מח&quot;מ" dataDxfId="377"/>
    <tableColumn id="11" name="סוג מטבע" dataDxfId="376"/>
    <tableColumn id="12" name="שיעור ריבית" dataDxfId="375"/>
    <tableColumn id="13" name="תשואה לפידיון" dataDxfId="374"/>
    <tableColumn id="14" name="ערך נקוב****" dataDxfId="373"/>
    <tableColumn id="15" name="שער***" dataDxfId="372"/>
    <tableColumn id="16" name="פדיון/ריבית/דיבידנד לקבל*****  " dataDxfId="371"/>
    <tableColumn id="17" name="שווי שוק" dataDxfId="370"/>
    <tableColumn id="18" name="שעור מערך נקוב מונפק" dataDxfId="369"/>
    <tableColumn id="19" name="שעור מנכסי אפיק ההשקעה" dataDxfId="368"/>
    <tableColumn id="20" name="שעור מסך נכסי השקעה**" dataDxfId="3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7" totalsRowShown="0" headerRowDxfId="366" dataDxfId="364" headerRowBorderDxfId="365" tableBorderDxfId="363">
  <autoFilter ref="A7:T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62"/>
    <tableColumn id="4" name="ספק מידע" dataDxfId="361"/>
    <tableColumn id="5" name="מספר מנפיק" dataDxfId="360"/>
    <tableColumn id="6" name="ענף מסחר"/>
    <tableColumn id="7" name="דירוג"/>
    <tableColumn id="8" name="שם מדרג" dataDxfId="359"/>
    <tableColumn id="9" name="תאריך רכישה" dataDxfId="358"/>
    <tableColumn id="10" name="מח&quot;מ" dataDxfId="357"/>
    <tableColumn id="11" name="סוג מטבע"/>
    <tableColumn id="12" name="שיעור ריבית" dataDxfId="356"/>
    <tableColumn id="13" name="תשואה לפידיון" dataDxfId="355"/>
    <tableColumn id="14" name="ערך נקוב****" dataDxfId="354"/>
    <tableColumn id="15" name="שער***" dataDxfId="353"/>
    <tableColumn id="16" name="פדיון/ריבית/דיבידנד לקבל*****  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5" totalsRowShown="0" headerRowDxfId="348" dataDxfId="346" headerRowBorderDxfId="347" tableBorderDxfId="345">
  <autoFilter ref="A7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44"/>
    <tableColumn id="2" name="מספר ני&quot;ע" dataDxfId="343"/>
    <tableColumn id="3" name="זירת מסחר" dataDxfId="342"/>
    <tableColumn id="4" name="ספק מידע" dataDxfId="341"/>
    <tableColumn id="5" name="מספר מנפיק" dataDxfId="340"/>
    <tableColumn id="6" name="ענף מסחר" dataDxfId="339"/>
    <tableColumn id="7" name="סוג מטבע" dataDxfId="338"/>
    <tableColumn id="8" name="ערך נקוב****" dataDxfId="337"/>
    <tableColumn id="9" name="שער***" dataDxfId="336"/>
    <tableColumn id="10" name="פדיון/ריבית/דיבידנד לקבל*****  " dataDxfId="335"/>
    <tableColumn id="11" name="שווי שוק" dataDxfId="334"/>
    <tableColumn id="12" name="שעור מערך נקוב מונפק" dataDxfId="333"/>
    <tableColumn id="13" name="שעור מנכסי אפיק ההשקעה" dataDxfId="332"/>
    <tableColumn id="14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30" dataDxfId="328" headerRowBorderDxfId="329" tableBorderDxfId="327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6"/>
    <tableColumn id="4" name="מספר מנפיק" dataDxfId="325"/>
    <tableColumn id="5" name="ענף מסחר"/>
    <tableColumn id="6" name="סוג מטבע"/>
    <tableColumn id="7" name="ערך נקוב****" dataDxfId="324"/>
    <tableColumn id="8" name="שער***" dataDxfId="323"/>
    <tableColumn id="9" name="פדיון/ריבית/דיבידנד לקבל*****  " dataDxfId="322"/>
    <tableColumn id="10" name="שווי שוק" dataDxfId="321"/>
    <tableColumn id="11" name="שעור מערך נקוב מונפק" dataDxfId="320"/>
    <tableColumn id="12" name="שעור מנכסי אפיק ההשקעה" dataDxfId="319"/>
    <tableColumn id="13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7" dataDxfId="315" headerRowBorderDxfId="316" tableBorderDxfId="314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דירוג"/>
    <tableColumn id="7" name="שם מדרג" dataDxfId="311"/>
    <tableColumn id="8" name="סוג מטבע"/>
    <tableColumn id="9" name="ערך נקוב****" dataDxfId="310"/>
    <tableColumn id="10" name="שער***" dataDxfId="309"/>
    <tableColumn id="11" name="שווי שוק" dataDxfId="308"/>
    <tableColumn id="12" name="שעור מערך נקוב מונפק" dataDxfId="307"/>
    <tableColumn id="13" name="שעור מנכסי אפיק ההשקעה" dataDxfId="306"/>
    <tableColumn id="14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4" dataDxfId="302" headerRowBorderDxfId="303" tableBorderDxfId="301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0"/>
    <tableColumn id="2" name="מספר ני&quot;ע" dataDxfId="299"/>
    <tableColumn id="3" name="זירת מסחר" dataDxfId="298"/>
    <tableColumn id="4" name="ענף מסחר" dataDxfId="297"/>
    <tableColumn id="5" name="סוג מטבע" dataDxfId="296"/>
    <tableColumn id="6" name="ערך נקוב****" dataDxfId="295"/>
    <tableColumn id="7" name="שער***" dataDxfId="294"/>
    <tableColumn id="8" name="שווי שוק" dataDxfId="293"/>
    <tableColumn id="9" name="שעור מערך נקוב מונפק" dataDxfId="292"/>
    <tableColumn id="10" name="שעור מנכסי אפיק ההשקעה" dataDxfId="291"/>
    <tableColumn id="11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9" dataDxfId="287" headerRowBorderDxfId="288" tableBorderDxfId="286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8" headerRowBorderDxfId="277" tableBorderDxfId="276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4" dataDxfId="272" headerRowBorderDxfId="273" tableBorderDxfId="27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0"/>
    <tableColumn id="4" name="דירוג"/>
    <tableColumn id="5" name="שם מדרג" dataDxfId="269"/>
    <tableColumn id="6" name="תאריך רכישה" dataDxfId="268"/>
    <tableColumn id="7" name="מח&quot;מ" dataDxfId="267"/>
    <tableColumn id="8" name="סוג מטבע"/>
    <tableColumn id="9" name="שיעור ריבית" dataDxfId="266"/>
    <tableColumn id="10" name="תשואה לפידיון" dataDxfId="265"/>
    <tableColumn id="11" name="ערך נקוב****" dataDxfId="264"/>
    <tableColumn id="12" name="שער***" dataDxfId="263"/>
    <tableColumn id="13" name="שווי שוק" dataDxfId="262"/>
    <tableColumn id="14" name="שעור מערך נקוב מונפק" dataDxfId="261"/>
    <tableColumn id="15" name="שעור מנכסי אפיק ההשקעה" dataDxfId="260"/>
    <tableColumn id="16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8" dataDxfId="256" headerRowBorderDxfId="257" tableBorderDxfId="25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4"/>
    <tableColumn id="2" name="מספר ני&quot;ע" dataDxfId="253"/>
    <tableColumn id="3" name="דירוג" dataDxfId="252"/>
    <tableColumn id="4" name="שם מדרג" dataDxfId="251"/>
    <tableColumn id="5" name="תאריך רכישה" dataDxfId="250"/>
    <tableColumn id="6" name="מח&quot;מ" dataDxfId="249"/>
    <tableColumn id="7" name="סוג מטבע" dataDxfId="248"/>
    <tableColumn id="8" name="שיעור ריבית" dataDxfId="247"/>
    <tableColumn id="9" name="תשואה לפידיון" dataDxfId="246"/>
    <tableColumn id="10" name="ערך נקוב****" dataDxfId="245"/>
    <tableColumn id="11" name="שער***" dataDxfId="244"/>
    <tableColumn id="12" name="שווי הוגן" dataDxfId="243"/>
    <tableColumn id="13" name="שעור מערך נקוב מונפק" dataDxfId="242"/>
    <tableColumn id="14" name="שעור מנכסי אפיק ההשקעה" dataDxfId="241"/>
    <tableColumn id="15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9" dataDxfId="237" headerRowBorderDxfId="238" tableBorderDxfId="23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5"/>
    <tableColumn id="2" name="מספר ני&quot;ע" dataDxfId="234"/>
    <tableColumn id="3" name="ספק המידע" dataDxfId="233"/>
    <tableColumn id="4" name="מספר מנפיק" dataDxfId="232"/>
    <tableColumn id="5" name="ענף מסחר" dataDxfId="231"/>
    <tableColumn id="6" name="דירוג" dataDxfId="230"/>
    <tableColumn id="7" name="שם מדרג" dataDxfId="229"/>
    <tableColumn id="8" name="תאריך רכישה" dataDxfId="228"/>
    <tableColumn id="9" name="מח&quot;מ" dataDxfId="227"/>
    <tableColumn id="10" name="סוג מטבע" dataDxfId="226"/>
    <tableColumn id="11" name="שיעור ריבית" dataDxfId="225"/>
    <tableColumn id="12" name="תשואה לפידיון" dataDxfId="224"/>
    <tableColumn id="13" name="ערך נקוב****" dataDxfId="223"/>
    <tableColumn id="14" name="שער***" dataDxfId="222"/>
    <tableColumn id="15" name="שווי הוגן" dataDxfId="221"/>
    <tableColumn id="16" name="שעור מערך נקוב מונפק" dataDxfId="220"/>
    <tableColumn id="17" name="שעור מנכסי אפיק ההשקעה" dataDxfId="219"/>
    <tableColumn id="18" name="שעור מסך נכסי השקעה**" dataDxfId="2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217" dataDxfId="215" headerRowBorderDxfId="216" tableBorderDxfId="214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3"/>
    <tableColumn id="2" name="מספר ני&quot;ע" dataDxfId="212"/>
    <tableColumn id="3" name="ספק המידע" dataDxfId="211"/>
    <tableColumn id="4" name="מספר מנפיק" dataDxfId="210"/>
    <tableColumn id="5" name="ענף מסחר" dataDxfId="209"/>
    <tableColumn id="6" name="דירוג" dataDxfId="208"/>
    <tableColumn id="7" name="שם מדרג" dataDxfId="207"/>
    <tableColumn id="8" name="תאריך רכישה" dataDxfId="206"/>
    <tableColumn id="9" name="מח&quot;מ" dataDxfId="205"/>
    <tableColumn id="10" name="סוג מטבע" dataDxfId="204"/>
    <tableColumn id="11" name="שיעור ריבית" dataDxfId="203"/>
    <tableColumn id="12" name="תשואה לפידיון" dataDxfId="202"/>
    <tableColumn id="13" name="ערך נקוב****" dataDxfId="201"/>
    <tableColumn id="14" name="שער***" dataDxfId="200"/>
    <tableColumn id="15" name="שווי הוגן" dataDxfId="199"/>
    <tableColumn id="16" name="שעור מערך נקוב מונפק" dataDxfId="198"/>
    <tableColumn id="17" name="שעור מנכסי אפיק ההשקעה" dataDxfId="197"/>
    <tableColumn id="18" name="שעור מסך נכסי השקעה**" dataDxfId="1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5" dataDxfId="193" headerRowBorderDxfId="194" tableBorderDxfId="192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1"/>
    <tableColumn id="2" name="מספר ני&quot;ע" dataDxfId="190"/>
    <tableColumn id="3" name="ספק המידע" dataDxfId="189"/>
    <tableColumn id="4" name="מספר מנפיק" dataDxfId="188"/>
    <tableColumn id="5" name="ענף מסחר" dataDxfId="187"/>
    <tableColumn id="6" name="סוג מטבע" dataDxfId="186"/>
    <tableColumn id="7" name="ערך נקוב****" dataDxfId="185"/>
    <tableColumn id="8" name="שער***" dataDxfId="184"/>
    <tableColumn id="9" name="שווי הוגן" dataDxfId="183"/>
    <tableColumn id="10" name="שעור מערך נקוב מונפק" dataDxfId="182"/>
    <tableColumn id="11" name="שעור מנכסי אפיק ההשקעה" dataDxfId="181"/>
    <tableColumn id="12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9" dataDxfId="177" headerRowBorderDxfId="178" tableBorderDxfId="176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5"/>
    <tableColumn id="5" name="ערך נקוב****" dataDxfId="174"/>
    <tableColumn id="6" name="שער***" dataDxfId="173"/>
    <tableColumn id="7" name="שווי הוגן" dataDxfId="172"/>
    <tableColumn id="8" name="שעור מערך נקוב מונפק" dataDxfId="171"/>
    <tableColumn id="9" name="שעור מנכסי אפיק ההשקעה" dataDxfId="170"/>
    <tableColumn id="10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9" totalsRowShown="0" headerRowDxfId="168" dataDxfId="166" headerRowBorderDxfId="167" tableBorderDxfId="165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4"/>
    <tableColumn id="7" name="שער***" dataDxfId="163"/>
    <tableColumn id="8" name="שווי הוגן" dataDxfId="162"/>
    <tableColumn id="9" name="שעור מערך נקוב מונפק" dataDxfId="161"/>
    <tableColumn id="10" name="שעור מנכסי אפיק ההשקעה" dataDxfId="160"/>
    <tableColumn id="11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8" dataDxfId="156" headerRowBorderDxfId="157" tableBorderDxfId="15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 dataDxfId="153"/>
    <tableColumn id="7" name="שער***" dataDxfId="152"/>
    <tableColumn id="8" name="שווי הוגן" dataDxfId="151"/>
    <tableColumn id="9" name="שעור מערך נקוב מונפק" dataDxfId="150"/>
    <tableColumn id="10" name="שעור מנכסי אפיק ההשקעה" dataDxfId="149"/>
    <tableColumn id="11" name="שעור מסך נכסי השקעה**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7" dataDxfId="145" headerRowBorderDxfId="146" tableBorderDxfId="144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3"/>
    <tableColumn id="6" name="ערך נקוב****" dataDxfId="142"/>
    <tableColumn id="7" name="שער***" dataDxfId="141"/>
    <tableColumn id="8" name="שווי הוגן" dataDxfId="140"/>
    <tableColumn id="9" name="שעור מנכסי אפיק ההשקעה" dataDxfId="139"/>
    <tableColumn id="10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7" dataDxfId="135" headerRowBorderDxfId="136" tableBorderDxfId="13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3"/>
    <tableColumn id="4" name="דירוג"/>
    <tableColumn id="5" name="שם מדרג" dataDxfId="132"/>
    <tableColumn id="6" name="תאריך רכישה" dataDxfId="131"/>
    <tableColumn id="7" name="מח&quot;מ" dataDxfId="130"/>
    <tableColumn id="8" name="סוג מטבע"/>
    <tableColumn id="9" name="שיעור ריבית" dataDxfId="129"/>
    <tableColumn id="10" name="תשואה לפידיון" dataDxfId="128"/>
    <tableColumn id="11" name="ערך נקוב****" dataDxfId="127"/>
    <tableColumn id="12" name="שער***" dataDxfId="126"/>
    <tableColumn id="13" name="שווי הוגן" dataDxfId="125"/>
    <tableColumn id="14" name="שעור מערך נקוב מונפק" dataDxfId="124"/>
    <tableColumn id="15" name="שעור מנכסי אפיק ההשקעה" dataDxfId="123"/>
    <tableColumn id="16" name="שעור מסך נכסי השקעה**" dataDxfId="1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21" dataDxfId="119" headerRowBorderDxfId="120" tableBorderDxfId="118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7"/>
    <tableColumn id="3" name="מספר ני&quot;ע"/>
    <tableColumn id="4" name="מספר מנפיק" dataDxfId="116"/>
    <tableColumn id="5" name="דירוג"/>
    <tableColumn id="6" name="תאריך רכישה" dataDxfId="115"/>
    <tableColumn id="7" name="שם מדרג" dataDxfId="114"/>
    <tableColumn id="8" name="מח&quot;מ" dataDxfId="113"/>
    <tableColumn id="9" name="ענף משק"/>
    <tableColumn id="10" name="סוג מטבע"/>
    <tableColumn id="11" name="שיעור ריבית ממוצע" dataDxfId="112"/>
    <tableColumn id="12" name="תשואה לפידיון" dataDxfId="111"/>
    <tableColumn id="13" name="ערך נקוב****" dataDxfId="110"/>
    <tableColumn id="14" name="שער***" dataDxfId="109"/>
    <tableColumn id="15" name="שווי הוגן" dataDxfId="108"/>
    <tableColumn id="16" name="שעור מנכסי אפיק ההשקעה" dataDxfId="107"/>
    <tableColumn id="17" name="שעור מסך נכסי השקעה**" dataDxfId="1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5" dataDxfId="103" headerRowBorderDxfId="104" tableBorderDxfId="10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1"/>
    <tableColumn id="4" name="דירוג"/>
    <tableColumn id="5" name="שם מדרג" dataDxfId="100"/>
    <tableColumn id="6" name="מח&quot;מ" dataDxfId="99"/>
    <tableColumn id="7" name="סוג מטבע"/>
    <tableColumn id="8" name="תנאי ושיעור ריבית" dataDxfId="98"/>
    <tableColumn id="9" name="תשואה לפידיון" dataDxfId="97"/>
    <tableColumn id="10" name="ערך נקוב****" dataDxfId="96"/>
    <tableColumn id="11" name="שער***" dataDxfId="95"/>
    <tableColumn id="12" name="שווי הוגן" dataDxfId="94"/>
    <tableColumn id="13" name="שעור מנכסי אפיק ההשקעה" dataDxfId="93"/>
    <tableColumn id="14" name="שעור מסך נכסי השקעה**" dataDxfId="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91" dataDxfId="89" headerRowBorderDxfId="90" tableBorderDxfId="88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7"/>
    <tableColumn id="2" name="תאריך שערוך אחרון" dataDxfId="86"/>
    <tableColumn id="3" name="אופי הנכס" dataDxfId="85"/>
    <tableColumn id="4" name="שעור תשואה במהלך התקופה" dataDxfId="84"/>
    <tableColumn id="5" name="סוג מטבע" dataDxfId="83"/>
    <tableColumn id="6" name="שווי משוערך" dataDxfId="82"/>
    <tableColumn id="7" name="שעור מנכסי אפיק ההשקעה" dataDxfId="81"/>
    <tableColumn id="8" name="שעור מסך נכסי השקעה" dataDxfId="80"/>
    <tableColumn id="9" name="כתובת הנכס" dataDxfId="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2" totalsRowShown="0" headerRowDxfId="78" headerRowBorderDxfId="77" tableBorderDxfId="76" headerRowCellStyle="Normal_2007-16618">
  <autoFilter ref="A6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5"/>
    <tableColumn id="3" name="דירוג"/>
    <tableColumn id="4" name="שם המדרג" dataDxfId="7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714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715</v>
      </c>
      <c r="B10" s="57" t="s">
        <v>13</v>
      </c>
      <c r="C10" s="63">
        <v>11103.431267133003</v>
      </c>
      <c r="D10" s="64">
        <v>6.0811763310476441E-2</v>
      </c>
    </row>
    <row r="11" spans="1:36">
      <c r="B11" s="57" t="s">
        <v>14</v>
      </c>
      <c r="C11" s="50"/>
      <c r="D11" s="50"/>
    </row>
    <row r="12" spans="1:36">
      <c r="A12" s="9" t="s">
        <v>734</v>
      </c>
      <c r="B12" s="58" t="s">
        <v>15</v>
      </c>
      <c r="C12" s="65">
        <v>139512.2973831</v>
      </c>
      <c r="D12" s="66">
        <v>0.76408711894989867</v>
      </c>
    </row>
    <row r="13" spans="1:36">
      <c r="A13" s="9" t="s">
        <v>716</v>
      </c>
      <c r="B13" s="58" t="s">
        <v>16</v>
      </c>
      <c r="C13" s="65">
        <v>0</v>
      </c>
      <c r="D13" s="66">
        <v>0</v>
      </c>
    </row>
    <row r="14" spans="1:36">
      <c r="A14" s="9" t="s">
        <v>717</v>
      </c>
      <c r="B14" s="58" t="s">
        <v>17</v>
      </c>
      <c r="C14" s="65">
        <v>18414.922568566886</v>
      </c>
      <c r="D14" s="66">
        <v>0.1008556621533078</v>
      </c>
    </row>
    <row r="15" spans="1:36">
      <c r="A15" s="9" t="s">
        <v>607</v>
      </c>
      <c r="B15" s="58" t="s">
        <v>18</v>
      </c>
      <c r="C15" s="65">
        <v>328.69889761000002</v>
      </c>
      <c r="D15" s="66">
        <v>1.8002326561017308E-3</v>
      </c>
    </row>
    <row r="16" spans="1:36">
      <c r="A16" s="9" t="s">
        <v>735</v>
      </c>
      <c r="B16" s="58" t="s">
        <v>194</v>
      </c>
      <c r="C16" s="65">
        <v>0</v>
      </c>
      <c r="D16" s="66">
        <v>0</v>
      </c>
    </row>
    <row r="17" spans="1:4">
      <c r="A17" s="9" t="s">
        <v>718</v>
      </c>
      <c r="B17" s="58" t="s">
        <v>19</v>
      </c>
      <c r="C17" s="65">
        <v>8730.9342300000008</v>
      </c>
      <c r="D17" s="66">
        <v>4.7817966635748888E-2</v>
      </c>
    </row>
    <row r="18" spans="1:4">
      <c r="A18" s="9" t="s">
        <v>719</v>
      </c>
      <c r="B18" s="58" t="s">
        <v>20</v>
      </c>
      <c r="C18" s="65">
        <v>0</v>
      </c>
      <c r="D18" s="66">
        <v>0</v>
      </c>
    </row>
    <row r="19" spans="1:4">
      <c r="A19" s="9" t="s">
        <v>720</v>
      </c>
      <c r="B19" s="58" t="s">
        <v>21</v>
      </c>
      <c r="C19" s="65">
        <v>0</v>
      </c>
      <c r="D19" s="66">
        <v>0</v>
      </c>
    </row>
    <row r="20" spans="1:4">
      <c r="A20" s="9" t="s">
        <v>721</v>
      </c>
      <c r="B20" s="58" t="s">
        <v>22</v>
      </c>
      <c r="C20" s="65">
        <v>0</v>
      </c>
      <c r="D20" s="66">
        <v>0</v>
      </c>
    </row>
    <row r="21" spans="1:4">
      <c r="A21" s="9" t="s">
        <v>722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736</v>
      </c>
      <c r="B23" s="58" t="s">
        <v>25</v>
      </c>
      <c r="C23" s="65">
        <v>0</v>
      </c>
      <c r="D23" s="66">
        <v>0</v>
      </c>
    </row>
    <row r="24" spans="1:4">
      <c r="A24" s="9" t="s">
        <v>737</v>
      </c>
      <c r="B24" s="58" t="s">
        <v>26</v>
      </c>
      <c r="C24" s="65">
        <v>0</v>
      </c>
      <c r="D24" s="66">
        <v>0</v>
      </c>
    </row>
    <row r="25" spans="1:4">
      <c r="A25" s="9" t="s">
        <v>723</v>
      </c>
      <c r="B25" s="58" t="s">
        <v>17</v>
      </c>
      <c r="C25" s="65">
        <v>4387.104186216</v>
      </c>
      <c r="D25" s="66">
        <v>2.402748618620976E-2</v>
      </c>
    </row>
    <row r="26" spans="1:4">
      <c r="A26" s="9" t="s">
        <v>724</v>
      </c>
      <c r="B26" s="58" t="s">
        <v>27</v>
      </c>
      <c r="C26" s="65">
        <v>0</v>
      </c>
      <c r="D26" s="66">
        <v>0</v>
      </c>
    </row>
    <row r="27" spans="1:4">
      <c r="A27" s="9" t="s">
        <v>725</v>
      </c>
      <c r="B27" s="58" t="s">
        <v>28</v>
      </c>
      <c r="C27" s="65">
        <v>0</v>
      </c>
      <c r="D27" s="66">
        <v>0</v>
      </c>
    </row>
    <row r="28" spans="1:4">
      <c r="A28" s="9" t="s">
        <v>726</v>
      </c>
      <c r="B28" s="58" t="s">
        <v>29</v>
      </c>
      <c r="C28" s="65">
        <v>18.126273997510001</v>
      </c>
      <c r="D28" s="66">
        <v>9.9274778896527746E-5</v>
      </c>
    </row>
    <row r="29" spans="1:4">
      <c r="A29" s="9" t="s">
        <v>727</v>
      </c>
      <c r="B29" s="58" t="s">
        <v>30</v>
      </c>
      <c r="C29" s="65">
        <v>0</v>
      </c>
      <c r="D29" s="66">
        <v>0</v>
      </c>
    </row>
    <row r="30" spans="1:4">
      <c r="A30" s="9" t="s">
        <v>728</v>
      </c>
      <c r="B30" s="58" t="s">
        <v>31</v>
      </c>
      <c r="C30" s="65">
        <v>0</v>
      </c>
      <c r="D30" s="66">
        <v>0</v>
      </c>
    </row>
    <row r="31" spans="1:4">
      <c r="A31" s="9" t="s">
        <v>729</v>
      </c>
      <c r="B31" s="58" t="s">
        <v>32</v>
      </c>
      <c r="C31" s="65">
        <v>0</v>
      </c>
      <c r="D31" s="66">
        <v>0</v>
      </c>
    </row>
    <row r="32" spans="1:4">
      <c r="A32" s="9" t="s">
        <v>730</v>
      </c>
      <c r="B32" s="57" t="s">
        <v>33</v>
      </c>
      <c r="C32" s="65">
        <v>91.383889999999994</v>
      </c>
      <c r="D32" s="66">
        <v>5.004953293600684E-4</v>
      </c>
    </row>
    <row r="33" spans="1:4">
      <c r="A33" s="9" t="s">
        <v>731</v>
      </c>
      <c r="B33" s="57" t="s">
        <v>34</v>
      </c>
      <c r="C33" s="65">
        <v>0</v>
      </c>
      <c r="D33" s="66">
        <v>0</v>
      </c>
    </row>
    <row r="34" spans="1:4">
      <c r="A34" s="9" t="s">
        <v>738</v>
      </c>
      <c r="B34" s="57" t="s">
        <v>35</v>
      </c>
      <c r="C34" s="65">
        <v>0</v>
      </c>
      <c r="D34" s="66">
        <v>0</v>
      </c>
    </row>
    <row r="35" spans="1:4">
      <c r="A35" s="9" t="s">
        <v>732</v>
      </c>
      <c r="B35" s="57" t="s">
        <v>36</v>
      </c>
      <c r="C35" s="65">
        <v>0</v>
      </c>
      <c r="D35" s="66">
        <v>0</v>
      </c>
    </row>
    <row r="36" spans="1:4">
      <c r="A36" s="9" t="s">
        <v>733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66"/>
    </row>
    <row r="38" spans="1:4">
      <c r="A38" s="9" t="s">
        <v>739</v>
      </c>
      <c r="B38" s="60" t="s">
        <v>39</v>
      </c>
      <c r="C38" s="65">
        <v>0</v>
      </c>
      <c r="D38" s="66">
        <v>0</v>
      </c>
    </row>
    <row r="39" spans="1:4">
      <c r="A39" s="9" t="s">
        <v>740</v>
      </c>
      <c r="B39" s="60" t="s">
        <v>40</v>
      </c>
      <c r="C39" s="65">
        <v>0</v>
      </c>
      <c r="D39" s="66">
        <v>0</v>
      </c>
    </row>
    <row r="40" spans="1:4">
      <c r="A40" s="9" t="s">
        <v>741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182586.89869662342</v>
      </c>
      <c r="D41" s="66">
        <v>0.99999999999999978</v>
      </c>
    </row>
    <row r="42" spans="1:4">
      <c r="A42" s="9" t="s">
        <v>742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122</v>
      </c>
      <c r="D46">
        <v>2.3723000000000001</v>
      </c>
    </row>
    <row r="47" spans="1:4">
      <c r="C47" t="s">
        <v>105</v>
      </c>
      <c r="D47">
        <v>3.2290000000000001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4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11103.431267133003</v>
      </c>
      <c r="J9" s="64">
        <v>1</v>
      </c>
      <c r="K9" s="64">
        <v>5.7500000000000002E-2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11103.431267133003</v>
      </c>
      <c r="J10" s="68">
        <v>1</v>
      </c>
      <c r="K10" s="68">
        <v>5.7500000000000002E-2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10951.723250000003</v>
      </c>
      <c r="J11" s="68">
        <v>0.98550000000000004</v>
      </c>
      <c r="K11" s="68">
        <v>5.6599999999999998E-2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10951.723250000003</v>
      </c>
      <c r="J12" s="66">
        <v>0.98550000000000004</v>
      </c>
      <c r="K12" s="66">
        <v>5.6599999999999998E-2</v>
      </c>
    </row>
    <row r="13" spans="1:12">
      <c r="A13" s="67" t="s">
        <v>206</v>
      </c>
      <c r="B13" s="23"/>
      <c r="C13" s="24"/>
      <c r="D13" s="24"/>
      <c r="E13" s="24"/>
      <c r="F13" s="24"/>
      <c r="G13" s="24"/>
      <c r="H13" s="68">
        <v>0</v>
      </c>
      <c r="I13" s="69">
        <v>151.708017133</v>
      </c>
      <c r="J13" s="68">
        <v>1.4500000000000001E-2</v>
      </c>
      <c r="K13" s="68">
        <v>8.0000000000000004E-4</v>
      </c>
    </row>
    <row r="14" spans="1:12">
      <c r="A14" t="s">
        <v>207</v>
      </c>
      <c r="B14" t="s">
        <v>208</v>
      </c>
      <c r="C14" t="s">
        <v>203</v>
      </c>
      <c r="D14" t="s">
        <v>204</v>
      </c>
      <c r="E14" t="s">
        <v>205</v>
      </c>
      <c r="F14" t="s">
        <v>105</v>
      </c>
      <c r="G14" s="66">
        <v>0</v>
      </c>
      <c r="H14" s="66">
        <v>0</v>
      </c>
      <c r="I14" s="65">
        <v>148.09165929</v>
      </c>
      <c r="J14" s="66">
        <v>1.4200000000000001E-2</v>
      </c>
      <c r="K14" s="66">
        <v>8.0000000000000004E-4</v>
      </c>
    </row>
    <row r="15" spans="1:12">
      <c r="A15" t="s">
        <v>209</v>
      </c>
      <c r="B15" t="s">
        <v>210</v>
      </c>
      <c r="C15" t="s">
        <v>203</v>
      </c>
      <c r="D15" t="s">
        <v>204</v>
      </c>
      <c r="E15" t="s">
        <v>205</v>
      </c>
      <c r="F15" t="s">
        <v>122</v>
      </c>
      <c r="G15" s="66">
        <v>0</v>
      </c>
      <c r="H15" s="66">
        <v>0</v>
      </c>
      <c r="I15" s="65">
        <v>3.6163578429999998</v>
      </c>
      <c r="J15" s="66">
        <v>2.9999999999999997E-4</v>
      </c>
      <c r="K15" s="66">
        <v>0</v>
      </c>
    </row>
    <row r="16" spans="1:12">
      <c r="A16" s="67" t="s">
        <v>211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F17" t="s">
        <v>212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F19" t="s">
        <v>212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214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s="14"/>
      <c r="D21" t="s">
        <v>212</v>
      </c>
      <c r="F21" t="s">
        <v>212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212</v>
      </c>
      <c r="B23" t="s">
        <v>212</v>
      </c>
      <c r="C23" s="14"/>
      <c r="D23" t="s">
        <v>212</v>
      </c>
      <c r="F23" t="s">
        <v>212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212</v>
      </c>
      <c r="B25" t="s">
        <v>212</v>
      </c>
      <c r="C25" s="14"/>
      <c r="D25" t="s">
        <v>212</v>
      </c>
      <c r="F25" t="s">
        <v>212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217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F28" t="s">
        <v>212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F30" t="s">
        <v>212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219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s="88" customFormat="1" ht="21.75" customHeight="1">
      <c r="A5" s="87" t="s">
        <v>67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1"/>
    </row>
    <row r="6" spans="1:52" s="88" customFormat="1" ht="27.7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AT6" s="89"/>
      <c r="AU6" s="89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5" t="s">
        <v>191</v>
      </c>
      <c r="N7" s="41" t="s">
        <v>55</v>
      </c>
      <c r="O7" s="41" t="s">
        <v>188</v>
      </c>
      <c r="P7" s="41" t="s">
        <v>56</v>
      </c>
      <c r="Q7" s="9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4.59</v>
      </c>
      <c r="H10" s="7"/>
      <c r="I10" s="7"/>
      <c r="J10" s="64">
        <v>-4.0000000000000001E-3</v>
      </c>
      <c r="K10" s="63">
        <v>124602412</v>
      </c>
      <c r="L10" s="7"/>
      <c r="M10" s="63">
        <v>0</v>
      </c>
      <c r="N10" s="63">
        <v>139512.2973831</v>
      </c>
      <c r="O10" s="7"/>
      <c r="P10" s="64">
        <v>1</v>
      </c>
      <c r="Q10" s="64">
        <v>0.76680000000000004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4.59</v>
      </c>
      <c r="J11" s="68">
        <v>-4.0000000000000001E-3</v>
      </c>
      <c r="K11" s="69">
        <v>124602412</v>
      </c>
      <c r="M11" s="69">
        <v>0</v>
      </c>
      <c r="N11" s="69">
        <v>139512.2973831</v>
      </c>
      <c r="P11" s="68">
        <v>1</v>
      </c>
      <c r="Q11" s="68">
        <v>0.76680000000000004</v>
      </c>
    </row>
    <row r="12" spans="1:52">
      <c r="A12" s="67" t="s">
        <v>220</v>
      </c>
      <c r="B12" s="14"/>
      <c r="C12" s="14"/>
      <c r="G12" s="69">
        <v>4.49</v>
      </c>
      <c r="J12" s="68">
        <v>-1.89E-2</v>
      </c>
      <c r="K12" s="69">
        <v>46151027</v>
      </c>
      <c r="M12" s="69">
        <v>0</v>
      </c>
      <c r="N12" s="69">
        <v>55752.525149200002</v>
      </c>
      <c r="P12" s="68">
        <v>0.39960000000000001</v>
      </c>
      <c r="Q12" s="68">
        <v>0.30640000000000001</v>
      </c>
    </row>
    <row r="13" spans="1:52">
      <c r="A13" s="67" t="s">
        <v>221</v>
      </c>
      <c r="B13" s="14"/>
      <c r="C13" s="14"/>
      <c r="G13" s="69">
        <v>4.49</v>
      </c>
      <c r="J13" s="68">
        <v>-1.89E-2</v>
      </c>
      <c r="K13" s="69">
        <v>46151027</v>
      </c>
      <c r="M13" s="69">
        <v>0</v>
      </c>
      <c r="N13" s="69">
        <v>55752.525149200002</v>
      </c>
      <c r="P13" s="68">
        <v>0.39960000000000001</v>
      </c>
      <c r="Q13" s="68">
        <v>0.30640000000000001</v>
      </c>
    </row>
    <row r="14" spans="1:52">
      <c r="A14" t="s">
        <v>222</v>
      </c>
      <c r="B14" t="s">
        <v>223</v>
      </c>
      <c r="C14" t="s">
        <v>99</v>
      </c>
      <c r="D14" t="s">
        <v>224</v>
      </c>
      <c r="F14" t="s">
        <v>225</v>
      </c>
      <c r="G14" s="65">
        <v>2.73</v>
      </c>
      <c r="H14" t="s">
        <v>101</v>
      </c>
      <c r="I14" s="66">
        <v>0.04</v>
      </c>
      <c r="J14" s="66">
        <v>-2.24E-2</v>
      </c>
      <c r="K14" s="65">
        <v>6830247</v>
      </c>
      <c r="L14" s="65">
        <v>150.46</v>
      </c>
      <c r="M14" s="65">
        <v>0</v>
      </c>
      <c r="N14" s="65">
        <v>10276.789636199999</v>
      </c>
      <c r="O14" s="66">
        <v>5.0000000000000001E-4</v>
      </c>
      <c r="P14" s="66">
        <v>7.3700000000000002E-2</v>
      </c>
      <c r="Q14" s="66">
        <v>5.6500000000000002E-2</v>
      </c>
    </row>
    <row r="15" spans="1:52">
      <c r="A15" t="s">
        <v>226</v>
      </c>
      <c r="B15" t="s">
        <v>227</v>
      </c>
      <c r="C15" t="s">
        <v>99</v>
      </c>
      <c r="D15" t="s">
        <v>224</v>
      </c>
      <c r="F15" t="s">
        <v>228</v>
      </c>
      <c r="G15" s="65">
        <v>12.13</v>
      </c>
      <c r="H15" t="s">
        <v>101</v>
      </c>
      <c r="I15" s="66">
        <v>0.04</v>
      </c>
      <c r="J15" s="66">
        <v>-4.3E-3</v>
      </c>
      <c r="K15" s="65">
        <v>695849</v>
      </c>
      <c r="L15" s="65">
        <v>204.89</v>
      </c>
      <c r="M15" s="65">
        <v>0</v>
      </c>
      <c r="N15" s="65">
        <v>1425.7250160999999</v>
      </c>
      <c r="O15" s="66">
        <v>0</v>
      </c>
      <c r="P15" s="66">
        <v>1.0200000000000001E-2</v>
      </c>
      <c r="Q15" s="66">
        <v>7.7999999999999996E-3</v>
      </c>
    </row>
    <row r="16" spans="1:52">
      <c r="A16" t="s">
        <v>229</v>
      </c>
      <c r="B16" t="s">
        <v>230</v>
      </c>
      <c r="C16" t="s">
        <v>99</v>
      </c>
      <c r="D16" t="s">
        <v>224</v>
      </c>
      <c r="F16" t="s">
        <v>231</v>
      </c>
      <c r="G16" s="65">
        <v>1</v>
      </c>
      <c r="H16" t="s">
        <v>101</v>
      </c>
      <c r="I16" s="66">
        <v>2.75E-2</v>
      </c>
      <c r="J16" s="66">
        <v>-2.3900000000000001E-2</v>
      </c>
      <c r="K16" s="65">
        <v>5056000</v>
      </c>
      <c r="L16" s="65">
        <v>111.53</v>
      </c>
      <c r="M16" s="65">
        <v>0</v>
      </c>
      <c r="N16" s="65">
        <v>5638.9567999999999</v>
      </c>
      <c r="O16" s="66">
        <v>2.9999999999999997E-4</v>
      </c>
      <c r="P16" s="66">
        <v>4.0399999999999998E-2</v>
      </c>
      <c r="Q16" s="66">
        <v>3.1E-2</v>
      </c>
    </row>
    <row r="17" spans="1:17">
      <c r="A17" t="s">
        <v>232</v>
      </c>
      <c r="B17" t="s">
        <v>233</v>
      </c>
      <c r="C17" t="s">
        <v>99</v>
      </c>
      <c r="D17" t="s">
        <v>224</v>
      </c>
      <c r="F17" t="s">
        <v>234</v>
      </c>
      <c r="G17" s="65">
        <v>1.98</v>
      </c>
      <c r="H17" t="s">
        <v>101</v>
      </c>
      <c r="I17" s="66">
        <v>1.7500000000000002E-2</v>
      </c>
      <c r="J17" s="66">
        <v>-2.3E-2</v>
      </c>
      <c r="K17" s="65">
        <v>8765000</v>
      </c>
      <c r="L17" s="65">
        <v>112.76</v>
      </c>
      <c r="M17" s="65">
        <v>0</v>
      </c>
      <c r="N17" s="65">
        <v>9883.4140000000007</v>
      </c>
      <c r="O17" s="66">
        <v>5.0000000000000001E-4</v>
      </c>
      <c r="P17" s="66">
        <v>7.0800000000000002E-2</v>
      </c>
      <c r="Q17" s="66">
        <v>5.4300000000000001E-2</v>
      </c>
    </row>
    <row r="18" spans="1:17">
      <c r="A18" t="s">
        <v>235</v>
      </c>
      <c r="B18" t="s">
        <v>236</v>
      </c>
      <c r="C18" t="s">
        <v>99</v>
      </c>
      <c r="D18" t="s">
        <v>224</v>
      </c>
      <c r="F18" t="s">
        <v>237</v>
      </c>
      <c r="G18" s="65">
        <v>7.55</v>
      </c>
      <c r="H18" t="s">
        <v>101</v>
      </c>
      <c r="I18" s="66">
        <v>5.0000000000000001E-3</v>
      </c>
      <c r="J18" s="66">
        <v>-1.29E-2</v>
      </c>
      <c r="K18" s="65">
        <v>4840000</v>
      </c>
      <c r="L18" s="65">
        <v>117.37</v>
      </c>
      <c r="M18" s="65">
        <v>0</v>
      </c>
      <c r="N18" s="65">
        <v>5680.7079999999996</v>
      </c>
      <c r="O18" s="66">
        <v>2.0000000000000001E-4</v>
      </c>
      <c r="P18" s="66">
        <v>4.07E-2</v>
      </c>
      <c r="Q18" s="66">
        <v>3.1199999999999999E-2</v>
      </c>
    </row>
    <row r="19" spans="1:17">
      <c r="A19" t="s">
        <v>238</v>
      </c>
      <c r="B19" t="s">
        <v>239</v>
      </c>
      <c r="C19" t="s">
        <v>99</v>
      </c>
      <c r="D19" t="s">
        <v>224</v>
      </c>
      <c r="F19" t="s">
        <v>240</v>
      </c>
      <c r="G19" s="65">
        <v>4.83</v>
      </c>
      <c r="H19" t="s">
        <v>101</v>
      </c>
      <c r="I19" s="66">
        <v>1E-3</v>
      </c>
      <c r="J19" s="66">
        <v>-1.78E-2</v>
      </c>
      <c r="K19" s="65">
        <v>3678626</v>
      </c>
      <c r="L19" s="65">
        <v>112.14</v>
      </c>
      <c r="M19" s="65">
        <v>0</v>
      </c>
      <c r="N19" s="65">
        <v>4125.2111963999996</v>
      </c>
      <c r="O19" s="66">
        <v>4.0000000000000002E-4</v>
      </c>
      <c r="P19" s="66">
        <v>2.9600000000000001E-2</v>
      </c>
      <c r="Q19" s="66">
        <v>2.2700000000000001E-2</v>
      </c>
    </row>
    <row r="20" spans="1:17">
      <c r="A20" t="s">
        <v>241</v>
      </c>
      <c r="B20" t="s">
        <v>242</v>
      </c>
      <c r="C20" t="s">
        <v>99</v>
      </c>
      <c r="D20" t="s">
        <v>224</v>
      </c>
      <c r="F20" t="s">
        <v>225</v>
      </c>
      <c r="G20" s="65">
        <v>4.0199999999999996</v>
      </c>
      <c r="H20" t="s">
        <v>101</v>
      </c>
      <c r="I20" s="66">
        <v>7.4999999999999997E-3</v>
      </c>
      <c r="J20" s="66">
        <v>-1.9699999999999999E-2</v>
      </c>
      <c r="K20" s="65">
        <v>8785305</v>
      </c>
      <c r="L20" s="65">
        <v>115.41</v>
      </c>
      <c r="M20" s="65">
        <v>0</v>
      </c>
      <c r="N20" s="65">
        <v>10139.120500499999</v>
      </c>
      <c r="O20" s="66">
        <v>4.0000000000000002E-4</v>
      </c>
      <c r="P20" s="66">
        <v>7.2700000000000001E-2</v>
      </c>
      <c r="Q20" s="66">
        <v>5.57E-2</v>
      </c>
    </row>
    <row r="21" spans="1:17">
      <c r="A21" t="s">
        <v>243</v>
      </c>
      <c r="B21" t="s">
        <v>244</v>
      </c>
      <c r="C21" t="s">
        <v>99</v>
      </c>
      <c r="D21" t="s">
        <v>224</v>
      </c>
      <c r="F21" t="s">
        <v>245</v>
      </c>
      <c r="G21" s="65">
        <v>10.119999999999999</v>
      </c>
      <c r="H21" t="s">
        <v>101</v>
      </c>
      <c r="I21" s="66">
        <v>1E-3</v>
      </c>
      <c r="J21" s="66">
        <v>-8.6E-3</v>
      </c>
      <c r="K21" s="65">
        <v>5500000</v>
      </c>
      <c r="L21" s="65">
        <v>112.84</v>
      </c>
      <c r="M21" s="65">
        <v>0</v>
      </c>
      <c r="N21" s="65">
        <v>6206.2</v>
      </c>
      <c r="O21" s="66">
        <v>6.9999999999999999E-4</v>
      </c>
      <c r="P21" s="66">
        <v>4.4499999999999998E-2</v>
      </c>
      <c r="Q21" s="66">
        <v>3.4099999999999998E-2</v>
      </c>
    </row>
    <row r="22" spans="1:17">
      <c r="A22" t="s">
        <v>246</v>
      </c>
      <c r="B22" t="s">
        <v>247</v>
      </c>
      <c r="C22" t="s">
        <v>99</v>
      </c>
      <c r="D22" t="s">
        <v>224</v>
      </c>
      <c r="F22" t="s">
        <v>248</v>
      </c>
      <c r="G22" s="65">
        <v>5.57</v>
      </c>
      <c r="H22" t="s">
        <v>101</v>
      </c>
      <c r="I22" s="66">
        <v>7.4999999999999997E-3</v>
      </c>
      <c r="J22" s="66">
        <v>-2.2800000000000001E-2</v>
      </c>
      <c r="K22" s="65">
        <v>2000000</v>
      </c>
      <c r="L22" s="65">
        <v>118.82</v>
      </c>
      <c r="M22" s="65">
        <v>0</v>
      </c>
      <c r="N22" s="65">
        <v>2376.4</v>
      </c>
      <c r="O22" s="66">
        <v>1E-4</v>
      </c>
      <c r="P22" s="66">
        <v>1.7000000000000001E-2</v>
      </c>
      <c r="Q22" s="66">
        <v>1.3100000000000001E-2</v>
      </c>
    </row>
    <row r="23" spans="1:17">
      <c r="A23" s="67" t="s">
        <v>249</v>
      </c>
      <c r="B23" s="14"/>
      <c r="C23" s="14"/>
      <c r="G23" s="69">
        <v>4.6500000000000004</v>
      </c>
      <c r="J23" s="68">
        <v>6.0000000000000001E-3</v>
      </c>
      <c r="K23" s="69">
        <v>78451385</v>
      </c>
      <c r="M23" s="69">
        <v>0</v>
      </c>
      <c r="N23" s="69">
        <v>83759.772233900003</v>
      </c>
      <c r="P23" s="68">
        <v>0.60040000000000004</v>
      </c>
      <c r="Q23" s="68">
        <v>0.46039999999999998</v>
      </c>
    </row>
    <row r="24" spans="1:17">
      <c r="A24" s="67" t="s">
        <v>250</v>
      </c>
      <c r="B24" s="14"/>
      <c r="C24" s="14"/>
      <c r="G24" s="69">
        <v>0</v>
      </c>
      <c r="J24" s="68">
        <v>0</v>
      </c>
      <c r="K24" s="69">
        <v>0</v>
      </c>
      <c r="M24" s="69">
        <v>0</v>
      </c>
      <c r="N24" s="69">
        <v>0</v>
      </c>
      <c r="P24" s="68">
        <v>0</v>
      </c>
      <c r="Q24" s="68">
        <v>0</v>
      </c>
    </row>
    <row r="25" spans="1:17">
      <c r="A25" t="s">
        <v>212</v>
      </c>
      <c r="B25" t="s">
        <v>212</v>
      </c>
      <c r="C25" s="14"/>
      <c r="D25" t="s">
        <v>212</v>
      </c>
      <c r="G25" s="65">
        <v>0</v>
      </c>
      <c r="H25" t="s">
        <v>212</v>
      </c>
      <c r="I25" s="66">
        <v>0</v>
      </c>
      <c r="J25" s="66">
        <v>0</v>
      </c>
      <c r="K25" s="65">
        <v>0</v>
      </c>
      <c r="L25" s="65">
        <v>0</v>
      </c>
      <c r="N25" s="65">
        <v>0</v>
      </c>
      <c r="O25" s="66">
        <v>0</v>
      </c>
      <c r="P25" s="66">
        <v>0</v>
      </c>
      <c r="Q25" s="66">
        <v>0</v>
      </c>
    </row>
    <row r="26" spans="1:17">
      <c r="A26" s="67" t="s">
        <v>251</v>
      </c>
      <c r="B26" s="14"/>
      <c r="C26" s="14"/>
      <c r="G26" s="69">
        <v>4.6500000000000004</v>
      </c>
      <c r="J26" s="68">
        <v>6.0000000000000001E-3</v>
      </c>
      <c r="K26" s="69">
        <v>78451385</v>
      </c>
      <c r="M26" s="69">
        <v>0</v>
      </c>
      <c r="N26" s="69">
        <v>83759.772233900003</v>
      </c>
      <c r="P26" s="68">
        <v>0.60040000000000004</v>
      </c>
      <c r="Q26" s="68">
        <v>0.46039999999999998</v>
      </c>
    </row>
    <row r="27" spans="1:17">
      <c r="A27" t="s">
        <v>252</v>
      </c>
      <c r="B27" t="s">
        <v>253</v>
      </c>
      <c r="C27" t="s">
        <v>99</v>
      </c>
      <c r="D27" t="s">
        <v>224</v>
      </c>
      <c r="F27" t="s">
        <v>254</v>
      </c>
      <c r="G27" s="65">
        <v>4.37</v>
      </c>
      <c r="H27" t="s">
        <v>101</v>
      </c>
      <c r="I27" s="66">
        <v>5.0000000000000001E-3</v>
      </c>
      <c r="J27" s="66">
        <v>5.7000000000000002E-3</v>
      </c>
      <c r="K27" s="65">
        <v>10760000</v>
      </c>
      <c r="L27" s="65">
        <v>99.95</v>
      </c>
      <c r="M27" s="65">
        <v>0</v>
      </c>
      <c r="N27" s="65">
        <v>10754.62</v>
      </c>
      <c r="O27" s="66">
        <v>1.2999999999999999E-3</v>
      </c>
      <c r="P27" s="66">
        <v>7.7100000000000002E-2</v>
      </c>
      <c r="Q27" s="66">
        <v>5.91E-2</v>
      </c>
    </row>
    <row r="28" spans="1:17">
      <c r="A28" t="s">
        <v>255</v>
      </c>
      <c r="B28" t="s">
        <v>256</v>
      </c>
      <c r="C28" t="s">
        <v>99</v>
      </c>
      <c r="D28" t="s">
        <v>224</v>
      </c>
      <c r="F28" t="s">
        <v>257</v>
      </c>
      <c r="G28" s="65">
        <v>3.07</v>
      </c>
      <c r="H28" t="s">
        <v>101</v>
      </c>
      <c r="I28" s="66">
        <v>4.0000000000000001E-3</v>
      </c>
      <c r="J28" s="66">
        <v>3.0000000000000001E-3</v>
      </c>
      <c r="K28" s="65">
        <v>2953000</v>
      </c>
      <c r="L28" s="65">
        <v>100.45</v>
      </c>
      <c r="M28" s="65">
        <v>0</v>
      </c>
      <c r="N28" s="65">
        <v>2966.2885000000001</v>
      </c>
      <c r="O28" s="66">
        <v>5.9999999999999995E-4</v>
      </c>
      <c r="P28" s="66">
        <v>2.1299999999999999E-2</v>
      </c>
      <c r="Q28" s="66">
        <v>1.6299999999999999E-2</v>
      </c>
    </row>
    <row r="29" spans="1:17">
      <c r="A29" t="s">
        <v>258</v>
      </c>
      <c r="B29" t="s">
        <v>259</v>
      </c>
      <c r="C29" t="s">
        <v>99</v>
      </c>
      <c r="D29" t="s">
        <v>224</v>
      </c>
      <c r="F29" t="s">
        <v>260</v>
      </c>
      <c r="G29" s="65">
        <v>5.23</v>
      </c>
      <c r="H29" t="s">
        <v>101</v>
      </c>
      <c r="I29" s="66">
        <v>0.02</v>
      </c>
      <c r="J29" s="66">
        <v>6.8999999999999999E-3</v>
      </c>
      <c r="K29" s="65">
        <v>7945548</v>
      </c>
      <c r="L29" s="65">
        <v>108.03</v>
      </c>
      <c r="M29" s="65">
        <v>0</v>
      </c>
      <c r="N29" s="65">
        <v>8583.5755043999998</v>
      </c>
      <c r="O29" s="66">
        <v>4.0000000000000002E-4</v>
      </c>
      <c r="P29" s="66">
        <v>6.1499999999999999E-2</v>
      </c>
      <c r="Q29" s="66">
        <v>4.7199999999999999E-2</v>
      </c>
    </row>
    <row r="30" spans="1:17">
      <c r="A30" t="s">
        <v>261</v>
      </c>
      <c r="B30" t="s">
        <v>262</v>
      </c>
      <c r="C30" t="s">
        <v>99</v>
      </c>
      <c r="D30" t="s">
        <v>224</v>
      </c>
      <c r="F30" t="s">
        <v>263</v>
      </c>
      <c r="G30" s="65">
        <v>8.15</v>
      </c>
      <c r="H30" t="s">
        <v>101</v>
      </c>
      <c r="I30" s="66">
        <v>0.01</v>
      </c>
      <c r="J30" s="66">
        <v>1.2E-2</v>
      </c>
      <c r="K30" s="65">
        <v>11095001</v>
      </c>
      <c r="L30" s="65">
        <v>98.99</v>
      </c>
      <c r="M30" s="65">
        <v>0</v>
      </c>
      <c r="N30" s="65">
        <v>10982.9414899</v>
      </c>
      <c r="O30" s="66">
        <v>4.0000000000000002E-4</v>
      </c>
      <c r="P30" s="66">
        <v>7.8700000000000006E-2</v>
      </c>
      <c r="Q30" s="66">
        <v>6.0400000000000002E-2</v>
      </c>
    </row>
    <row r="31" spans="1:17">
      <c r="A31" t="s">
        <v>264</v>
      </c>
      <c r="B31" t="s">
        <v>265</v>
      </c>
      <c r="C31" t="s">
        <v>99</v>
      </c>
      <c r="D31" t="s">
        <v>224</v>
      </c>
      <c r="F31" t="s">
        <v>266</v>
      </c>
      <c r="G31" s="65">
        <v>17.649999999999999</v>
      </c>
      <c r="H31" t="s">
        <v>101</v>
      </c>
      <c r="I31" s="66">
        <v>3.7499999999999999E-2</v>
      </c>
      <c r="J31" s="66">
        <v>2.35E-2</v>
      </c>
      <c r="K31" s="65">
        <v>500000</v>
      </c>
      <c r="L31" s="65">
        <v>128.43</v>
      </c>
      <c r="M31" s="65">
        <v>0</v>
      </c>
      <c r="N31" s="65">
        <v>642.15</v>
      </c>
      <c r="O31" s="66">
        <v>0</v>
      </c>
      <c r="P31" s="66">
        <v>4.5999999999999999E-3</v>
      </c>
      <c r="Q31" s="66">
        <v>3.5000000000000001E-3</v>
      </c>
    </row>
    <row r="32" spans="1:17">
      <c r="A32" t="s">
        <v>267</v>
      </c>
      <c r="B32" t="s">
        <v>268</v>
      </c>
      <c r="C32" t="s">
        <v>99</v>
      </c>
      <c r="D32" t="s">
        <v>224</v>
      </c>
      <c r="F32" t="s">
        <v>269</v>
      </c>
      <c r="G32" s="65">
        <v>0.83</v>
      </c>
      <c r="H32" t="s">
        <v>101</v>
      </c>
      <c r="I32" s="66">
        <v>7.4999999999999997E-3</v>
      </c>
      <c r="J32" s="66">
        <v>1E-4</v>
      </c>
      <c r="K32" s="65">
        <v>12925000</v>
      </c>
      <c r="L32" s="65">
        <v>100.74</v>
      </c>
      <c r="M32" s="65">
        <v>0</v>
      </c>
      <c r="N32" s="65">
        <v>13020.645</v>
      </c>
      <c r="O32" s="66">
        <v>8.0000000000000004E-4</v>
      </c>
      <c r="P32" s="66">
        <v>9.3299999999999994E-2</v>
      </c>
      <c r="Q32" s="66">
        <v>7.1599999999999997E-2</v>
      </c>
    </row>
    <row r="33" spans="1:17">
      <c r="A33" t="s">
        <v>270</v>
      </c>
      <c r="B33" t="s">
        <v>271</v>
      </c>
      <c r="C33" t="s">
        <v>99</v>
      </c>
      <c r="D33" t="s">
        <v>224</v>
      </c>
      <c r="F33" t="s">
        <v>272</v>
      </c>
      <c r="G33" s="65">
        <v>6.58</v>
      </c>
      <c r="H33" t="s">
        <v>101</v>
      </c>
      <c r="I33" s="66">
        <v>2.2499999999999999E-2</v>
      </c>
      <c r="J33" s="66">
        <v>9.4000000000000004E-3</v>
      </c>
      <c r="K33" s="65">
        <v>6248700</v>
      </c>
      <c r="L33" s="65">
        <v>108.81</v>
      </c>
      <c r="M33" s="65">
        <v>0</v>
      </c>
      <c r="N33" s="65">
        <v>6799.21047</v>
      </c>
      <c r="O33" s="66">
        <v>2.9999999999999997E-4</v>
      </c>
      <c r="P33" s="66">
        <v>4.87E-2</v>
      </c>
      <c r="Q33" s="66">
        <v>3.7400000000000003E-2</v>
      </c>
    </row>
    <row r="34" spans="1:17">
      <c r="A34" t="s">
        <v>273</v>
      </c>
      <c r="B34" t="s">
        <v>274</v>
      </c>
      <c r="C34" t="s">
        <v>99</v>
      </c>
      <c r="D34" t="s">
        <v>224</v>
      </c>
      <c r="F34" t="s">
        <v>275</v>
      </c>
      <c r="G34" s="65">
        <v>1.46</v>
      </c>
      <c r="H34" t="s">
        <v>101</v>
      </c>
      <c r="I34" s="66">
        <v>4.2500000000000003E-2</v>
      </c>
      <c r="J34" s="66">
        <v>5.0000000000000001E-4</v>
      </c>
      <c r="K34" s="65">
        <v>8260270</v>
      </c>
      <c r="L34" s="65">
        <v>108.42</v>
      </c>
      <c r="M34" s="65">
        <v>0</v>
      </c>
      <c r="N34" s="65">
        <v>8955.7847340000008</v>
      </c>
      <c r="O34" s="66">
        <v>4.0000000000000002E-4</v>
      </c>
      <c r="P34" s="66">
        <v>6.4199999999999993E-2</v>
      </c>
      <c r="Q34" s="66">
        <v>4.9200000000000001E-2</v>
      </c>
    </row>
    <row r="35" spans="1:17">
      <c r="A35" t="s">
        <v>276</v>
      </c>
      <c r="B35" t="s">
        <v>277</v>
      </c>
      <c r="C35" t="s">
        <v>99</v>
      </c>
      <c r="D35" t="s">
        <v>224</v>
      </c>
      <c r="F35" t="s">
        <v>278</v>
      </c>
      <c r="G35" s="65">
        <v>2.4</v>
      </c>
      <c r="H35" t="s">
        <v>101</v>
      </c>
      <c r="I35" s="66">
        <v>3.7499999999999999E-2</v>
      </c>
      <c r="J35" s="66">
        <v>1.6999999999999999E-3</v>
      </c>
      <c r="K35" s="65">
        <v>2000000</v>
      </c>
      <c r="L35" s="65">
        <v>110.81</v>
      </c>
      <c r="M35" s="65">
        <v>0</v>
      </c>
      <c r="N35" s="65">
        <v>2216.1999999999998</v>
      </c>
      <c r="O35" s="66">
        <v>1E-4</v>
      </c>
      <c r="P35" s="66">
        <v>1.5900000000000001E-2</v>
      </c>
      <c r="Q35" s="66">
        <v>1.2200000000000001E-2</v>
      </c>
    </row>
    <row r="36" spans="1:17">
      <c r="A36" t="s">
        <v>279</v>
      </c>
      <c r="B36" t="s">
        <v>280</v>
      </c>
      <c r="C36" t="s">
        <v>99</v>
      </c>
      <c r="D36" t="s">
        <v>224</v>
      </c>
      <c r="F36" t="s">
        <v>281</v>
      </c>
      <c r="G36" s="65">
        <v>3.82</v>
      </c>
      <c r="H36" t="s">
        <v>101</v>
      </c>
      <c r="I36" s="66">
        <v>1.7500000000000002E-2</v>
      </c>
      <c r="J36" s="66">
        <v>4.1999999999999997E-3</v>
      </c>
      <c r="K36" s="65">
        <v>3258268</v>
      </c>
      <c r="L36" s="65">
        <v>105.27</v>
      </c>
      <c r="M36" s="65">
        <v>0</v>
      </c>
      <c r="N36" s="65">
        <v>3429.9787236000002</v>
      </c>
      <c r="O36" s="66">
        <v>2.0000000000000001E-4</v>
      </c>
      <c r="P36" s="66">
        <v>2.46E-2</v>
      </c>
      <c r="Q36" s="66">
        <v>1.89E-2</v>
      </c>
    </row>
    <row r="37" spans="1:17">
      <c r="A37" t="s">
        <v>282</v>
      </c>
      <c r="B37" t="s">
        <v>283</v>
      </c>
      <c r="C37" t="s">
        <v>99</v>
      </c>
      <c r="D37" t="s">
        <v>224</v>
      </c>
      <c r="F37" t="s">
        <v>284</v>
      </c>
      <c r="G37" s="65">
        <v>3.55</v>
      </c>
      <c r="H37" t="s">
        <v>101</v>
      </c>
      <c r="I37" s="66">
        <v>5.0000000000000001E-3</v>
      </c>
      <c r="J37" s="66">
        <v>3.5999999999999999E-3</v>
      </c>
      <c r="K37" s="65">
        <v>6009942</v>
      </c>
      <c r="L37" s="65">
        <v>100.7</v>
      </c>
      <c r="M37" s="65">
        <v>0</v>
      </c>
      <c r="N37" s="65">
        <v>6052.0115939999996</v>
      </c>
      <c r="O37" s="66">
        <v>2.9999999999999997E-4</v>
      </c>
      <c r="P37" s="66">
        <v>4.3400000000000001E-2</v>
      </c>
      <c r="Q37" s="66">
        <v>3.3300000000000003E-2</v>
      </c>
    </row>
    <row r="38" spans="1:17">
      <c r="A38" t="s">
        <v>285</v>
      </c>
      <c r="B38" t="s">
        <v>286</v>
      </c>
      <c r="C38" t="s">
        <v>99</v>
      </c>
      <c r="D38" t="s">
        <v>224</v>
      </c>
      <c r="F38" t="s">
        <v>287</v>
      </c>
      <c r="G38" s="65">
        <v>4.3899999999999997</v>
      </c>
      <c r="H38" t="s">
        <v>101</v>
      </c>
      <c r="I38" s="66">
        <v>6.25E-2</v>
      </c>
      <c r="J38" s="66">
        <v>5.7999999999999996E-3</v>
      </c>
      <c r="K38" s="65">
        <v>4028206</v>
      </c>
      <c r="L38" s="65">
        <v>134.05000000000001</v>
      </c>
      <c r="M38" s="65">
        <v>0</v>
      </c>
      <c r="N38" s="65">
        <v>5399.8101429999997</v>
      </c>
      <c r="O38" s="66">
        <v>2.0000000000000001E-4</v>
      </c>
      <c r="P38" s="66">
        <v>3.8699999999999998E-2</v>
      </c>
      <c r="Q38" s="66">
        <v>2.9700000000000001E-2</v>
      </c>
    </row>
    <row r="39" spans="1:17">
      <c r="A39" t="s">
        <v>288</v>
      </c>
      <c r="B39" t="s">
        <v>289</v>
      </c>
      <c r="C39" t="s">
        <v>99</v>
      </c>
      <c r="D39" t="s">
        <v>224</v>
      </c>
      <c r="F39" t="s">
        <v>290</v>
      </c>
      <c r="G39" s="65">
        <v>14.03</v>
      </c>
      <c r="H39" t="s">
        <v>101</v>
      </c>
      <c r="I39" s="66">
        <v>5.5E-2</v>
      </c>
      <c r="J39" s="66">
        <v>2.06E-2</v>
      </c>
      <c r="K39" s="65">
        <v>2467450</v>
      </c>
      <c r="L39" s="65">
        <v>160.35</v>
      </c>
      <c r="M39" s="65">
        <v>0</v>
      </c>
      <c r="N39" s="65">
        <v>3956.556075</v>
      </c>
      <c r="O39" s="66">
        <v>1E-4</v>
      </c>
      <c r="P39" s="66">
        <v>2.8400000000000002E-2</v>
      </c>
      <c r="Q39" s="66">
        <v>2.1700000000000001E-2</v>
      </c>
    </row>
    <row r="40" spans="1:17">
      <c r="A40" s="67" t="s">
        <v>291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212</v>
      </c>
      <c r="B41" t="s">
        <v>212</v>
      </c>
      <c r="C41" s="14"/>
      <c r="D41" t="s">
        <v>212</v>
      </c>
      <c r="G41" s="65">
        <v>0</v>
      </c>
      <c r="H41" t="s">
        <v>212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67" t="s">
        <v>292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212</v>
      </c>
      <c r="B43" t="s">
        <v>212</v>
      </c>
      <c r="C43" s="14"/>
      <c r="D43" t="s">
        <v>212</v>
      </c>
      <c r="G43" s="65">
        <v>0</v>
      </c>
      <c r="H43" t="s">
        <v>212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217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s="67" t="s">
        <v>293</v>
      </c>
      <c r="B45" s="14"/>
      <c r="C45" s="14"/>
      <c r="G45" s="69">
        <v>0</v>
      </c>
      <c r="J45" s="68">
        <v>0</v>
      </c>
      <c r="K45" s="69">
        <v>0</v>
      </c>
      <c r="M45" s="69">
        <v>0</v>
      </c>
      <c r="N45" s="69">
        <v>0</v>
      </c>
      <c r="P45" s="68">
        <v>0</v>
      </c>
      <c r="Q45" s="68">
        <v>0</v>
      </c>
    </row>
    <row r="46" spans="1:17">
      <c r="A46" t="s">
        <v>212</v>
      </c>
      <c r="B46" t="s">
        <v>212</v>
      </c>
      <c r="C46" s="14"/>
      <c r="D46" t="s">
        <v>212</v>
      </c>
      <c r="G46" s="65">
        <v>0</v>
      </c>
      <c r="H46" t="s">
        <v>212</v>
      </c>
      <c r="I46" s="66">
        <v>0</v>
      </c>
      <c r="J46" s="66">
        <v>0</v>
      </c>
      <c r="K46" s="65">
        <v>0</v>
      </c>
      <c r="L46" s="65">
        <v>0</v>
      </c>
      <c r="N46" s="65">
        <v>0</v>
      </c>
      <c r="O46" s="66">
        <v>0</v>
      </c>
      <c r="P46" s="66">
        <v>0</v>
      </c>
      <c r="Q46" s="66">
        <v>0</v>
      </c>
    </row>
    <row r="47" spans="1:17">
      <c r="A47" s="67" t="s">
        <v>294</v>
      </c>
      <c r="B47" s="14"/>
      <c r="C47" s="14"/>
      <c r="G47" s="69">
        <v>0</v>
      </c>
      <c r="J47" s="68">
        <v>0</v>
      </c>
      <c r="K47" s="69">
        <v>0</v>
      </c>
      <c r="M47" s="69">
        <v>0</v>
      </c>
      <c r="N47" s="69">
        <v>0</v>
      </c>
      <c r="P47" s="68">
        <v>0</v>
      </c>
      <c r="Q47" s="68">
        <v>0</v>
      </c>
    </row>
    <row r="48" spans="1:17">
      <c r="A48" t="s">
        <v>212</v>
      </c>
      <c r="B48" t="s">
        <v>212</v>
      </c>
      <c r="C48" s="14"/>
      <c r="D48" t="s">
        <v>212</v>
      </c>
      <c r="G48" s="65">
        <v>0</v>
      </c>
      <c r="H48" t="s">
        <v>212</v>
      </c>
      <c r="I48" s="66">
        <v>0</v>
      </c>
      <c r="J48" s="66">
        <v>0</v>
      </c>
      <c r="K48" s="65">
        <v>0</v>
      </c>
      <c r="L48" s="65">
        <v>0</v>
      </c>
      <c r="N48" s="65">
        <v>0</v>
      </c>
      <c r="O48" s="66">
        <v>0</v>
      </c>
      <c r="P48" s="66">
        <v>0</v>
      </c>
      <c r="Q48" s="66">
        <v>0</v>
      </c>
    </row>
    <row r="49" spans="1:3">
      <c r="A49" s="85" t="s">
        <v>295</v>
      </c>
      <c r="B49" s="14"/>
      <c r="C49" s="14"/>
    </row>
    <row r="50" spans="1:3">
      <c r="A50" s="85" t="s">
        <v>296</v>
      </c>
      <c r="B50" s="14"/>
      <c r="C50" s="14"/>
    </row>
    <row r="51" spans="1:3">
      <c r="A51" s="85" t="s">
        <v>297</v>
      </c>
      <c r="B51" s="14"/>
      <c r="C51" s="14"/>
    </row>
    <row r="52" spans="1:3">
      <c r="A52" s="85" t="s">
        <v>298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workbookViewId="0">
      <selection activeCell="A7" sqref="A7"/>
    </sheetView>
  </sheetViews>
  <sheetFormatPr defaultColWidth="9.140625" defaultRowHeight="18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customWidth="1"/>
    <col min="22" max="22" width="6.7109375" style="14" customWidth="1"/>
    <col min="23" max="23" width="7.7109375" style="14" customWidth="1"/>
    <col min="24" max="24" width="7.140625" style="14" customWidth="1"/>
    <col min="25" max="25" width="6" style="14" customWidth="1"/>
    <col min="26" max="26" width="7.85546875" style="14" customWidth="1"/>
    <col min="27" max="27" width="8.140625" style="14" customWidth="1"/>
    <col min="28" max="28" width="6.28515625" style="14" customWidth="1"/>
    <col min="29" max="29" width="8" style="14" customWidth="1"/>
    <col min="30" max="30" width="8.7109375" style="14" customWidth="1"/>
    <col min="31" max="31" width="10" style="14" customWidth="1"/>
    <col min="32" max="32" width="9.5703125" style="14" customWidth="1"/>
    <col min="33" max="33" width="6.140625" style="14" customWidth="1"/>
    <col min="34" max="35" width="5.7109375" style="14" customWidth="1"/>
    <col min="36" max="36" width="6.85546875" style="14" customWidth="1"/>
    <col min="37" max="37" width="6.42578125" style="14" customWidth="1"/>
    <col min="38" max="38" width="6.7109375" style="14" customWidth="1"/>
    <col min="39" max="39" width="7.28515625" style="14" customWidth="1"/>
    <col min="40" max="51" width="5.7109375" style="14" customWidth="1"/>
    <col min="52" max="16384" width="9.140625" style="14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8"/>
      <c r="BO5" s="16"/>
    </row>
    <row r="6" spans="1:67" ht="26.25" customHeight="1">
      <c r="A6" s="86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J6" s="16"/>
      <c r="BO6" s="16"/>
    </row>
    <row r="7" spans="1:67" s="16" customFormat="1" ht="20.25">
      <c r="A7" s="9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5" t="s">
        <v>191</v>
      </c>
      <c r="Q7" s="43" t="s">
        <v>55</v>
      </c>
      <c r="R7" s="43" t="s">
        <v>72</v>
      </c>
      <c r="S7" s="43" t="s">
        <v>56</v>
      </c>
      <c r="T7" s="10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212</v>
      </c>
      <c r="B13" t="s">
        <v>212</v>
      </c>
      <c r="C13" s="14"/>
      <c r="D13" s="14"/>
      <c r="E13" s="14"/>
      <c r="F13" t="s">
        <v>212</v>
      </c>
      <c r="G13" t="s">
        <v>212</v>
      </c>
      <c r="J13" s="65">
        <v>0</v>
      </c>
      <c r="K13" t="s">
        <v>212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212</v>
      </c>
      <c r="B15" t="s">
        <v>212</v>
      </c>
      <c r="C15" s="14"/>
      <c r="D15" s="14"/>
      <c r="E15" s="14"/>
      <c r="F15" t="s">
        <v>212</v>
      </c>
      <c r="G15" t="s">
        <v>212</v>
      </c>
      <c r="J15" s="65">
        <v>0</v>
      </c>
      <c r="K15" t="s">
        <v>212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212</v>
      </c>
      <c r="B17" t="s">
        <v>212</v>
      </c>
      <c r="C17" s="14"/>
      <c r="D17" s="14"/>
      <c r="E17" s="14"/>
      <c r="F17" t="s">
        <v>212</v>
      </c>
      <c r="G17" t="s">
        <v>212</v>
      </c>
      <c r="J17" s="65">
        <v>0</v>
      </c>
      <c r="K17" t="s">
        <v>212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212</v>
      </c>
      <c r="B20" t="s">
        <v>212</v>
      </c>
      <c r="C20" s="14"/>
      <c r="D20" s="14"/>
      <c r="E20" s="14"/>
      <c r="F20" t="s">
        <v>212</v>
      </c>
      <c r="G20" t="s">
        <v>212</v>
      </c>
      <c r="J20" s="65">
        <v>0</v>
      </c>
      <c r="K20" t="s">
        <v>212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212</v>
      </c>
      <c r="B22" t="s">
        <v>212</v>
      </c>
      <c r="C22" s="14"/>
      <c r="D22" s="14"/>
      <c r="E22" s="14"/>
      <c r="F22" t="s">
        <v>212</v>
      </c>
      <c r="G22" t="s">
        <v>212</v>
      </c>
      <c r="J22" s="65">
        <v>0</v>
      </c>
      <c r="K22" t="s">
        <v>212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219</v>
      </c>
      <c r="B23" s="14"/>
      <c r="C23" s="14"/>
      <c r="D23" s="14"/>
      <c r="E23" s="14"/>
      <c r="F23" s="14"/>
    </row>
    <row r="24" spans="1:20">
      <c r="A24" s="85" t="s">
        <v>295</v>
      </c>
      <c r="B24" s="14"/>
      <c r="C24" s="14"/>
      <c r="D24" s="14"/>
      <c r="E24" s="14"/>
      <c r="F24" s="14"/>
    </row>
    <row r="25" spans="1:20">
      <c r="A25" s="85" t="s">
        <v>296</v>
      </c>
      <c r="B25" s="14"/>
      <c r="C25" s="14"/>
      <c r="D25" s="14"/>
      <c r="E25" s="14"/>
      <c r="F25" s="14"/>
    </row>
    <row r="26" spans="1:20">
      <c r="A26" s="85" t="s">
        <v>297</v>
      </c>
      <c r="B26" s="14"/>
      <c r="C26" s="14"/>
      <c r="D26" s="14"/>
      <c r="E26" s="14"/>
      <c r="F26" s="14"/>
    </row>
    <row r="27" spans="1:20">
      <c r="A27" s="85" t="s">
        <v>298</v>
      </c>
      <c r="B27" s="14"/>
      <c r="C27" s="14"/>
      <c r="D27" s="14"/>
      <c r="E27" s="14"/>
      <c r="F27" s="14"/>
    </row>
    <row r="28" spans="1:20">
      <c r="B28" s="14"/>
      <c r="C28" s="14"/>
      <c r="D28" s="14"/>
      <c r="E28" s="14"/>
      <c r="F28" s="14"/>
    </row>
    <row r="29" spans="1:20">
      <c r="B29" s="14"/>
      <c r="C29" s="14"/>
      <c r="D29" s="14"/>
      <c r="E29" s="14"/>
      <c r="F29" s="14"/>
    </row>
    <row r="30" spans="1:20">
      <c r="B30" s="14"/>
      <c r="C30" s="14"/>
      <c r="D30" s="14"/>
      <c r="E30" s="14"/>
      <c r="F30" s="14"/>
    </row>
    <row r="31" spans="1:20">
      <c r="B31" s="14"/>
      <c r="C31" s="14"/>
      <c r="D31" s="14"/>
      <c r="E31" s="14"/>
      <c r="F31" s="14"/>
    </row>
    <row r="32" spans="1:20">
      <c r="B32" s="14"/>
      <c r="C32" s="14"/>
      <c r="D32" s="14"/>
      <c r="E32" s="14"/>
      <c r="F32" s="14"/>
    </row>
    <row r="33" spans="2:6">
      <c r="B33" s="14"/>
      <c r="C33" s="14"/>
      <c r="D33" s="14"/>
      <c r="E33" s="14"/>
      <c r="F33" s="14"/>
    </row>
    <row r="34" spans="2:6">
      <c r="B34" s="14"/>
      <c r="C34" s="14"/>
      <c r="D34" s="14"/>
      <c r="E34" s="14"/>
      <c r="F34" s="14"/>
    </row>
    <row r="35" spans="2:6">
      <c r="B35" s="14"/>
      <c r="C35" s="14"/>
      <c r="D35" s="14"/>
      <c r="E35" s="14"/>
      <c r="F35" s="14"/>
    </row>
    <row r="36" spans="2:6">
      <c r="B36" s="14"/>
      <c r="C36" s="14"/>
      <c r="D36" s="14"/>
      <c r="E36" s="14"/>
      <c r="F36" s="14"/>
    </row>
    <row r="37" spans="2:6">
      <c r="B37" s="14"/>
      <c r="C37" s="14"/>
      <c r="D37" s="14"/>
      <c r="E37" s="14"/>
      <c r="F37" s="14"/>
    </row>
    <row r="38" spans="2:6">
      <c r="B38" s="14"/>
      <c r="C38" s="14"/>
      <c r="D38" s="14"/>
      <c r="E38" s="14"/>
      <c r="F38" s="14"/>
    </row>
    <row r="39" spans="2:6">
      <c r="B39" s="14"/>
      <c r="C39" s="14"/>
      <c r="D39" s="14"/>
      <c r="E39" s="14"/>
      <c r="F39" s="14"/>
    </row>
    <row r="40" spans="2:6">
      <c r="B40" s="14"/>
      <c r="C40" s="14"/>
      <c r="D40" s="14"/>
      <c r="E40" s="14"/>
      <c r="F40" s="14"/>
    </row>
    <row r="41" spans="2:6">
      <c r="B41" s="14"/>
      <c r="C41" s="14"/>
      <c r="D41" s="14"/>
      <c r="E41" s="14"/>
      <c r="F41" s="14"/>
    </row>
    <row r="42" spans="2:6">
      <c r="B42" s="14"/>
      <c r="C42" s="14"/>
      <c r="D42" s="14"/>
      <c r="E42" s="14"/>
      <c r="F42" s="14"/>
    </row>
    <row r="43" spans="2:6">
      <c r="B43" s="14"/>
      <c r="C43" s="14"/>
      <c r="D43" s="14"/>
      <c r="E43" s="14"/>
      <c r="F43" s="14"/>
    </row>
    <row r="44" spans="2:6">
      <c r="B44" s="14"/>
      <c r="C44" s="14"/>
      <c r="D44" s="14"/>
      <c r="E44" s="14"/>
      <c r="F44" s="14"/>
    </row>
    <row r="45" spans="2:6">
      <c r="B45" s="14"/>
      <c r="C45" s="14"/>
      <c r="D45" s="14"/>
      <c r="E45" s="14"/>
      <c r="F45" s="14"/>
    </row>
    <row r="46" spans="2:6">
      <c r="B46" s="14"/>
      <c r="C46" s="14"/>
      <c r="D46" s="14"/>
      <c r="E46" s="14"/>
      <c r="F46" s="14"/>
    </row>
    <row r="47" spans="2:6">
      <c r="B47" s="14"/>
      <c r="C47" s="14"/>
      <c r="D47" s="14"/>
      <c r="E47" s="14"/>
      <c r="F47" s="14"/>
    </row>
    <row r="48" spans="2:6">
      <c r="B48" s="14"/>
      <c r="C48" s="14"/>
      <c r="D48" s="14"/>
      <c r="E48" s="14"/>
      <c r="F48" s="14"/>
    </row>
    <row r="49" spans="2:6">
      <c r="B49" s="14"/>
      <c r="C49" s="14"/>
      <c r="D49" s="14"/>
      <c r="E49" s="14"/>
      <c r="F49" s="14"/>
    </row>
    <row r="50" spans="2:6">
      <c r="B50" s="14"/>
      <c r="C50" s="14"/>
      <c r="D50" s="14"/>
      <c r="E50" s="14"/>
      <c r="F50" s="14"/>
    </row>
    <row r="51" spans="2:6">
      <c r="B51" s="14"/>
      <c r="C51" s="14"/>
      <c r="D51" s="14"/>
      <c r="E51" s="14"/>
      <c r="F51" s="14"/>
    </row>
    <row r="52" spans="2:6">
      <c r="B52" s="14"/>
      <c r="C52" s="14"/>
      <c r="D52" s="14"/>
      <c r="E52" s="14"/>
      <c r="F52" s="14"/>
    </row>
    <row r="53" spans="2:6">
      <c r="B53" s="14"/>
      <c r="C53" s="14"/>
      <c r="D53" s="14"/>
      <c r="E53" s="14"/>
      <c r="F53" s="14"/>
    </row>
    <row r="54" spans="2:6">
      <c r="B54" s="14"/>
      <c r="C54" s="14"/>
      <c r="D54" s="14"/>
      <c r="E54" s="14"/>
      <c r="F54" s="14"/>
    </row>
    <row r="55" spans="2:6">
      <c r="B55" s="14"/>
      <c r="C55" s="14"/>
      <c r="D55" s="14"/>
      <c r="E55" s="14"/>
      <c r="F55" s="14"/>
    </row>
    <row r="56" spans="2:6">
      <c r="B56" s="14"/>
      <c r="C56" s="14"/>
      <c r="D56" s="14"/>
      <c r="E56" s="14"/>
      <c r="F56" s="14"/>
    </row>
    <row r="57" spans="2:6">
      <c r="B57" s="14"/>
      <c r="C57" s="14"/>
      <c r="D57" s="14"/>
      <c r="E57" s="14"/>
      <c r="F57" s="14"/>
    </row>
    <row r="58" spans="2:6">
      <c r="B58" s="14"/>
      <c r="C58" s="14"/>
      <c r="D58" s="14"/>
      <c r="E58" s="14"/>
      <c r="F58" s="14"/>
    </row>
    <row r="59" spans="2:6">
      <c r="B59" s="14"/>
      <c r="C59" s="14"/>
      <c r="D59" s="14"/>
      <c r="E59" s="14"/>
      <c r="F59" s="14"/>
    </row>
    <row r="60" spans="2:6">
      <c r="B60" s="14"/>
      <c r="C60" s="14"/>
      <c r="D60" s="14"/>
      <c r="E60" s="14"/>
      <c r="F60" s="14"/>
    </row>
    <row r="61" spans="2:6">
      <c r="B61" s="14"/>
      <c r="C61" s="14"/>
      <c r="D61" s="14"/>
      <c r="E61" s="14"/>
      <c r="F61" s="14"/>
    </row>
    <row r="62" spans="2:6">
      <c r="B62" s="14"/>
      <c r="C62" s="14"/>
      <c r="D62" s="14"/>
      <c r="E62" s="14"/>
      <c r="F62" s="14"/>
    </row>
    <row r="63" spans="2:6">
      <c r="B63" s="14"/>
      <c r="C63" s="14"/>
      <c r="D63" s="14"/>
      <c r="E63" s="14"/>
      <c r="F63" s="14"/>
    </row>
    <row r="64" spans="2:6">
      <c r="B64" s="14"/>
      <c r="C64" s="14"/>
      <c r="D64" s="14"/>
      <c r="E64" s="14"/>
      <c r="F64" s="14"/>
    </row>
    <row r="65" spans="2:6">
      <c r="B65" s="14"/>
      <c r="C65" s="14"/>
      <c r="D65" s="14"/>
      <c r="E65" s="14"/>
      <c r="F65" s="14"/>
    </row>
    <row r="66" spans="2:6">
      <c r="B66" s="14"/>
      <c r="C66" s="14"/>
      <c r="D66" s="14"/>
      <c r="E66" s="14"/>
      <c r="F66" s="14"/>
    </row>
    <row r="67" spans="2:6">
      <c r="B67" s="14"/>
      <c r="C67" s="14"/>
      <c r="D67" s="14"/>
      <c r="E67" s="14"/>
      <c r="F67" s="14"/>
    </row>
    <row r="68" spans="2:6">
      <c r="B68" s="14"/>
      <c r="C68" s="14"/>
      <c r="D68" s="14"/>
      <c r="E68" s="14"/>
      <c r="F68" s="14"/>
    </row>
    <row r="69" spans="2:6">
      <c r="B69" s="14"/>
      <c r="C69" s="14"/>
      <c r="D69" s="14"/>
      <c r="E69" s="14"/>
      <c r="F69" s="14"/>
    </row>
    <row r="70" spans="2:6">
      <c r="B70" s="14"/>
      <c r="C70" s="14"/>
      <c r="D70" s="14"/>
      <c r="E70" s="14"/>
      <c r="F70" s="14"/>
    </row>
    <row r="71" spans="2:6">
      <c r="B71" s="14"/>
      <c r="C71" s="14"/>
      <c r="D71" s="14"/>
      <c r="E71" s="14"/>
      <c r="F71" s="14"/>
    </row>
    <row r="72" spans="2:6">
      <c r="B72" s="14"/>
      <c r="C72" s="14"/>
      <c r="D72" s="14"/>
      <c r="E72" s="14"/>
      <c r="F72" s="14"/>
    </row>
    <row r="73" spans="2:6">
      <c r="B73" s="14"/>
      <c r="C73" s="14"/>
      <c r="D73" s="14"/>
      <c r="E73" s="14"/>
      <c r="F73" s="14"/>
    </row>
    <row r="74" spans="2:6">
      <c r="B74" s="14"/>
      <c r="C74" s="14"/>
      <c r="D74" s="14"/>
      <c r="E74" s="14"/>
      <c r="F74" s="14"/>
    </row>
    <row r="75" spans="2:6">
      <c r="B75" s="14"/>
      <c r="C75" s="14"/>
      <c r="D75" s="14"/>
      <c r="E75" s="14"/>
      <c r="F75" s="14"/>
    </row>
    <row r="76" spans="2:6">
      <c r="B76" s="14"/>
      <c r="C76" s="14"/>
      <c r="D76" s="14"/>
      <c r="E76" s="14"/>
      <c r="F76" s="14"/>
    </row>
    <row r="77" spans="2:6">
      <c r="B77" s="14"/>
      <c r="C77" s="14"/>
      <c r="D77" s="14"/>
      <c r="E77" s="14"/>
      <c r="F77" s="14"/>
    </row>
    <row r="78" spans="2:6">
      <c r="B78" s="14"/>
      <c r="C78" s="14"/>
      <c r="D78" s="14"/>
      <c r="E78" s="14"/>
      <c r="F78" s="14"/>
    </row>
    <row r="79" spans="2:6">
      <c r="B79" s="14"/>
      <c r="C79" s="14"/>
      <c r="D79" s="14"/>
      <c r="E79" s="14"/>
      <c r="F79" s="14"/>
    </row>
    <row r="80" spans="2:6">
      <c r="B80" s="14"/>
      <c r="C80" s="14"/>
      <c r="D80" s="14"/>
      <c r="E80" s="14"/>
      <c r="F80" s="14"/>
    </row>
    <row r="81" spans="2:6">
      <c r="B81" s="14"/>
      <c r="C81" s="14"/>
      <c r="D81" s="14"/>
      <c r="E81" s="14"/>
      <c r="F81" s="14"/>
    </row>
    <row r="82" spans="2:6">
      <c r="B82" s="14"/>
      <c r="C82" s="14"/>
      <c r="D82" s="14"/>
      <c r="E82" s="14"/>
      <c r="F82" s="14"/>
    </row>
    <row r="83" spans="2:6">
      <c r="B83" s="14"/>
      <c r="C83" s="14"/>
      <c r="D83" s="14"/>
      <c r="E83" s="14"/>
      <c r="F83" s="14"/>
    </row>
    <row r="84" spans="2:6">
      <c r="B84" s="14"/>
      <c r="C84" s="14"/>
      <c r="D84" s="14"/>
      <c r="E84" s="14"/>
      <c r="F84" s="14"/>
    </row>
    <row r="85" spans="2:6">
      <c r="B85" s="14"/>
      <c r="C85" s="14"/>
      <c r="D85" s="14"/>
      <c r="E85" s="14"/>
      <c r="F85" s="14"/>
    </row>
    <row r="86" spans="2:6">
      <c r="B86" s="14"/>
      <c r="C86" s="14"/>
      <c r="D86" s="14"/>
      <c r="E86" s="14"/>
      <c r="F86" s="14"/>
    </row>
    <row r="87" spans="2:6">
      <c r="B87" s="14"/>
      <c r="C87" s="14"/>
      <c r="D87" s="14"/>
      <c r="E87" s="14"/>
      <c r="F87" s="14"/>
    </row>
    <row r="88" spans="2:6">
      <c r="B88" s="14"/>
      <c r="C88" s="14"/>
      <c r="D88" s="14"/>
      <c r="E88" s="14"/>
      <c r="F88" s="14"/>
    </row>
    <row r="89" spans="2:6">
      <c r="B89" s="14"/>
      <c r="C89" s="14"/>
      <c r="D89" s="14"/>
      <c r="E89" s="14"/>
      <c r="F89" s="14"/>
    </row>
    <row r="90" spans="2:6">
      <c r="B90" s="14"/>
      <c r="C90" s="14"/>
      <c r="D90" s="14"/>
      <c r="E90" s="14"/>
      <c r="F90" s="14"/>
    </row>
    <row r="91" spans="2:6">
      <c r="B91" s="14"/>
      <c r="C91" s="14"/>
      <c r="D91" s="14"/>
      <c r="E91" s="14"/>
      <c r="F91" s="14"/>
    </row>
    <row r="92" spans="2:6">
      <c r="B92" s="14"/>
      <c r="C92" s="14"/>
      <c r="D92" s="14"/>
      <c r="E92" s="14"/>
      <c r="F92" s="14"/>
    </row>
    <row r="93" spans="2:6">
      <c r="B93" s="14"/>
      <c r="C93" s="14"/>
      <c r="D93" s="14"/>
      <c r="E93" s="14"/>
      <c r="F93" s="14"/>
    </row>
    <row r="94" spans="2:6">
      <c r="B94" s="14"/>
      <c r="C94" s="14"/>
      <c r="D94" s="14"/>
      <c r="E94" s="14"/>
      <c r="F94" s="14"/>
    </row>
    <row r="95" spans="2:6">
      <c r="B95" s="14"/>
      <c r="C95" s="14"/>
      <c r="D95" s="14"/>
      <c r="E95" s="14"/>
      <c r="F95" s="14"/>
    </row>
    <row r="96" spans="2:6">
      <c r="B96" s="14"/>
      <c r="C96" s="14"/>
      <c r="D96" s="14"/>
      <c r="E96" s="14"/>
      <c r="F96" s="14"/>
    </row>
    <row r="97" spans="2:6">
      <c r="B97" s="14"/>
      <c r="C97" s="14"/>
      <c r="D97" s="14"/>
      <c r="E97" s="14"/>
      <c r="F97" s="14"/>
    </row>
    <row r="98" spans="2:6">
      <c r="B98" s="14"/>
      <c r="C98" s="14"/>
      <c r="D98" s="14"/>
      <c r="E98" s="14"/>
      <c r="F98" s="14"/>
    </row>
    <row r="99" spans="2:6">
      <c r="B99" s="14"/>
      <c r="C99" s="14"/>
      <c r="D99" s="14"/>
      <c r="E99" s="14"/>
      <c r="F99" s="14"/>
    </row>
    <row r="100" spans="2:6">
      <c r="B100" s="14"/>
      <c r="C100" s="14"/>
      <c r="D100" s="14"/>
      <c r="E100" s="14"/>
      <c r="F100" s="14"/>
    </row>
    <row r="101" spans="2:6">
      <c r="B101" s="14"/>
      <c r="C101" s="14"/>
      <c r="D101" s="14"/>
      <c r="E101" s="14"/>
      <c r="F101" s="14"/>
    </row>
    <row r="102" spans="2:6">
      <c r="B102" s="14"/>
      <c r="C102" s="14"/>
      <c r="D102" s="14"/>
      <c r="E102" s="14"/>
      <c r="F102" s="14"/>
    </row>
    <row r="103" spans="2:6">
      <c r="B103" s="14"/>
      <c r="C103" s="14"/>
      <c r="D103" s="14"/>
      <c r="E103" s="14"/>
      <c r="F103" s="14"/>
    </row>
    <row r="104" spans="2:6">
      <c r="B104" s="14"/>
      <c r="C104" s="14"/>
      <c r="D104" s="14"/>
      <c r="E104" s="14"/>
      <c r="F104" s="14"/>
    </row>
    <row r="105" spans="2:6">
      <c r="B105" s="14"/>
      <c r="C105" s="14"/>
      <c r="D105" s="14"/>
      <c r="E105" s="14"/>
      <c r="F105" s="14"/>
    </row>
    <row r="106" spans="2:6">
      <c r="B106" s="14"/>
      <c r="C106" s="14"/>
      <c r="D106" s="14"/>
      <c r="E106" s="14"/>
      <c r="F106" s="14"/>
    </row>
    <row r="107" spans="2:6">
      <c r="B107" s="14"/>
      <c r="C107" s="14"/>
      <c r="D107" s="14"/>
      <c r="E107" s="14"/>
      <c r="F107" s="14"/>
    </row>
    <row r="108" spans="2:6">
      <c r="B108" s="14"/>
      <c r="C108" s="14"/>
      <c r="D108" s="14"/>
      <c r="E108" s="14"/>
      <c r="F108" s="14"/>
    </row>
    <row r="109" spans="2:6">
      <c r="B109" s="14"/>
      <c r="C109" s="14"/>
      <c r="D109" s="14"/>
      <c r="E109" s="14"/>
      <c r="F109" s="14"/>
    </row>
    <row r="110" spans="2:6">
      <c r="B110" s="14"/>
      <c r="C110" s="14"/>
      <c r="D110" s="14"/>
      <c r="E110" s="14"/>
      <c r="F110" s="14"/>
    </row>
    <row r="111" spans="2:6">
      <c r="B111" s="14"/>
      <c r="C111" s="14"/>
      <c r="D111" s="14"/>
      <c r="E111" s="14"/>
      <c r="F111" s="14"/>
    </row>
    <row r="112" spans="2:6">
      <c r="B112" s="14"/>
      <c r="C112" s="14"/>
      <c r="D112" s="14"/>
      <c r="E112" s="14"/>
      <c r="F112" s="14"/>
    </row>
    <row r="113" spans="2:6">
      <c r="B113" s="14"/>
      <c r="C113" s="14"/>
      <c r="D113" s="14"/>
      <c r="E113" s="14"/>
      <c r="F113" s="14"/>
    </row>
    <row r="114" spans="2:6">
      <c r="B114" s="14"/>
      <c r="C114" s="14"/>
      <c r="D114" s="14"/>
      <c r="E114" s="14"/>
      <c r="F114" s="14"/>
    </row>
    <row r="115" spans="2:6">
      <c r="B115" s="14"/>
      <c r="C115" s="14"/>
      <c r="D115" s="14"/>
      <c r="E115" s="14"/>
      <c r="F115" s="14"/>
    </row>
    <row r="116" spans="2:6">
      <c r="B116" s="14"/>
      <c r="C116" s="14"/>
      <c r="D116" s="14"/>
      <c r="E116" s="14"/>
      <c r="F116" s="14"/>
    </row>
    <row r="117" spans="2:6">
      <c r="B117" s="14"/>
      <c r="C117" s="14"/>
      <c r="D117" s="14"/>
      <c r="E117" s="14"/>
      <c r="F117" s="14"/>
    </row>
    <row r="118" spans="2:6">
      <c r="B118" s="14"/>
      <c r="C118" s="14"/>
      <c r="D118" s="14"/>
      <c r="E118" s="14"/>
      <c r="F118" s="14"/>
    </row>
    <row r="119" spans="2:6">
      <c r="B119" s="14"/>
      <c r="C119" s="14"/>
      <c r="D119" s="14"/>
      <c r="E119" s="14"/>
      <c r="F119" s="14"/>
    </row>
    <row r="120" spans="2:6">
      <c r="B120" s="14"/>
      <c r="C120" s="14"/>
      <c r="D120" s="14"/>
      <c r="E120" s="14"/>
      <c r="F120" s="14"/>
    </row>
    <row r="121" spans="2:6">
      <c r="B121" s="14"/>
      <c r="C121" s="14"/>
      <c r="D121" s="14"/>
      <c r="E121" s="14"/>
      <c r="F121" s="14"/>
    </row>
    <row r="122" spans="2:6">
      <c r="B122" s="14"/>
      <c r="C122" s="14"/>
      <c r="D122" s="14"/>
      <c r="E122" s="14"/>
      <c r="F122" s="14"/>
    </row>
    <row r="123" spans="2:6">
      <c r="B123" s="14"/>
      <c r="C123" s="14"/>
      <c r="D123" s="14"/>
      <c r="E123" s="14"/>
      <c r="F123" s="14"/>
    </row>
    <row r="124" spans="2:6">
      <c r="B124" s="14"/>
      <c r="C124" s="14"/>
      <c r="D124" s="14"/>
      <c r="E124" s="14"/>
      <c r="F124" s="14"/>
    </row>
    <row r="125" spans="2:6">
      <c r="B125" s="14"/>
      <c r="C125" s="14"/>
      <c r="D125" s="14"/>
      <c r="E125" s="14"/>
      <c r="F125" s="14"/>
    </row>
    <row r="126" spans="2:6">
      <c r="B126" s="14"/>
      <c r="C126" s="14"/>
      <c r="D126" s="14"/>
      <c r="E126" s="14"/>
      <c r="F126" s="14"/>
    </row>
    <row r="127" spans="2:6">
      <c r="B127" s="14"/>
      <c r="C127" s="14"/>
      <c r="D127" s="14"/>
      <c r="E127" s="14"/>
      <c r="F127" s="14"/>
    </row>
    <row r="128" spans="2:6">
      <c r="B128" s="14"/>
      <c r="C128" s="14"/>
      <c r="D128" s="14"/>
      <c r="E128" s="14"/>
      <c r="F128" s="14"/>
    </row>
    <row r="129" spans="2:6">
      <c r="B129" s="14"/>
      <c r="C129" s="14"/>
      <c r="D129" s="14"/>
      <c r="E129" s="14"/>
      <c r="F129" s="14"/>
    </row>
    <row r="130" spans="2:6">
      <c r="B130" s="14"/>
      <c r="C130" s="14"/>
      <c r="D130" s="14"/>
      <c r="E130" s="14"/>
      <c r="F130" s="14"/>
    </row>
    <row r="131" spans="2:6">
      <c r="B131" s="14"/>
      <c r="C131" s="14"/>
      <c r="D131" s="14"/>
      <c r="E131" s="14"/>
      <c r="F131" s="14"/>
    </row>
    <row r="132" spans="2:6">
      <c r="B132" s="14"/>
      <c r="C132" s="14"/>
      <c r="D132" s="14"/>
      <c r="E132" s="14"/>
      <c r="F132" s="14"/>
    </row>
    <row r="133" spans="2:6">
      <c r="B133" s="14"/>
      <c r="C133" s="14"/>
      <c r="D133" s="14"/>
      <c r="E133" s="14"/>
      <c r="F133" s="14"/>
    </row>
    <row r="134" spans="2:6">
      <c r="B134" s="14"/>
      <c r="C134" s="14"/>
      <c r="D134" s="14"/>
      <c r="E134" s="14"/>
      <c r="F134" s="14"/>
    </row>
    <row r="135" spans="2:6">
      <c r="B135" s="14"/>
      <c r="C135" s="14"/>
      <c r="D135" s="14"/>
      <c r="E135" s="14"/>
      <c r="F135" s="14"/>
    </row>
    <row r="136" spans="2:6">
      <c r="B136" s="14"/>
      <c r="C136" s="14"/>
      <c r="D136" s="14"/>
      <c r="E136" s="14"/>
      <c r="F136" s="14"/>
    </row>
    <row r="137" spans="2:6">
      <c r="B137" s="14"/>
      <c r="C137" s="14"/>
      <c r="D137" s="14"/>
      <c r="E137" s="14"/>
      <c r="F137" s="14"/>
    </row>
    <row r="138" spans="2:6">
      <c r="B138" s="14"/>
      <c r="C138" s="14"/>
      <c r="D138" s="14"/>
      <c r="E138" s="14"/>
      <c r="F138" s="14"/>
    </row>
    <row r="139" spans="2:6">
      <c r="B139" s="14"/>
      <c r="C139" s="14"/>
      <c r="D139" s="14"/>
      <c r="E139" s="14"/>
      <c r="F139" s="14"/>
    </row>
    <row r="140" spans="2:6">
      <c r="B140" s="14"/>
      <c r="C140" s="14"/>
      <c r="D140" s="14"/>
      <c r="E140" s="14"/>
      <c r="F140" s="14"/>
    </row>
    <row r="141" spans="2:6">
      <c r="B141" s="14"/>
      <c r="C141" s="14"/>
      <c r="D141" s="14"/>
      <c r="E141" s="14"/>
      <c r="F141" s="14"/>
    </row>
    <row r="142" spans="2:6">
      <c r="B142" s="14"/>
      <c r="C142" s="14"/>
      <c r="D142" s="14"/>
      <c r="E142" s="14"/>
      <c r="F142" s="14"/>
    </row>
    <row r="143" spans="2:6">
      <c r="B143" s="14"/>
      <c r="C143" s="14"/>
      <c r="D143" s="14"/>
      <c r="E143" s="14"/>
      <c r="F143" s="14"/>
    </row>
    <row r="144" spans="2:6">
      <c r="B144" s="14"/>
      <c r="C144" s="14"/>
      <c r="D144" s="14"/>
      <c r="E144" s="14"/>
      <c r="F144" s="14"/>
    </row>
    <row r="145" spans="2:6">
      <c r="B145" s="14"/>
      <c r="C145" s="14"/>
      <c r="D145" s="14"/>
      <c r="E145" s="14"/>
      <c r="F145" s="14"/>
    </row>
    <row r="146" spans="2:6">
      <c r="B146" s="14"/>
      <c r="C146" s="14"/>
      <c r="D146" s="14"/>
      <c r="E146" s="14"/>
      <c r="F146" s="14"/>
    </row>
    <row r="147" spans="2:6">
      <c r="B147" s="14"/>
      <c r="C147" s="14"/>
      <c r="D147" s="14"/>
      <c r="E147" s="14"/>
      <c r="F147" s="14"/>
    </row>
    <row r="148" spans="2:6">
      <c r="B148" s="14"/>
      <c r="C148" s="14"/>
      <c r="D148" s="14"/>
      <c r="E148" s="14"/>
      <c r="F148" s="14"/>
    </row>
    <row r="149" spans="2:6">
      <c r="B149" s="14"/>
      <c r="C149" s="14"/>
      <c r="D149" s="14"/>
      <c r="E149" s="14"/>
      <c r="F149" s="14"/>
    </row>
    <row r="150" spans="2:6">
      <c r="B150" s="14"/>
      <c r="C150" s="14"/>
      <c r="D150" s="14"/>
      <c r="E150" s="14"/>
      <c r="F150" s="14"/>
    </row>
    <row r="151" spans="2:6">
      <c r="B151" s="14"/>
      <c r="C151" s="14"/>
      <c r="D151" s="14"/>
      <c r="E151" s="14"/>
      <c r="F151" s="14"/>
    </row>
    <row r="152" spans="2:6">
      <c r="B152" s="14"/>
      <c r="C152" s="14"/>
      <c r="D152" s="14"/>
      <c r="E152" s="14"/>
      <c r="F152" s="14"/>
    </row>
    <row r="153" spans="2:6">
      <c r="B153" s="14"/>
      <c r="C153" s="14"/>
      <c r="D153" s="14"/>
      <c r="E153" s="14"/>
      <c r="F153" s="14"/>
    </row>
    <row r="154" spans="2:6">
      <c r="B154" s="14"/>
      <c r="C154" s="14"/>
      <c r="D154" s="14"/>
      <c r="E154" s="14"/>
      <c r="F154" s="14"/>
    </row>
    <row r="155" spans="2:6">
      <c r="B155" s="14"/>
      <c r="C155" s="14"/>
      <c r="D155" s="14"/>
      <c r="E155" s="14"/>
      <c r="F155" s="14"/>
    </row>
    <row r="156" spans="2:6">
      <c r="B156" s="14"/>
      <c r="C156" s="14"/>
      <c r="D156" s="14"/>
      <c r="E156" s="14"/>
      <c r="F156" s="14"/>
    </row>
    <row r="157" spans="2:6">
      <c r="B157" s="14"/>
      <c r="C157" s="14"/>
      <c r="D157" s="14"/>
      <c r="E157" s="14"/>
      <c r="F157" s="14"/>
    </row>
    <row r="158" spans="2:6">
      <c r="B158" s="14"/>
      <c r="C158" s="14"/>
      <c r="D158" s="14"/>
      <c r="E158" s="14"/>
      <c r="F158" s="14"/>
    </row>
    <row r="159" spans="2:6">
      <c r="B159" s="14"/>
      <c r="C159" s="14"/>
      <c r="D159" s="14"/>
      <c r="E159" s="14"/>
      <c r="F159" s="14"/>
    </row>
    <row r="160" spans="2:6">
      <c r="B160" s="14"/>
      <c r="C160" s="14"/>
      <c r="D160" s="14"/>
      <c r="E160" s="14"/>
      <c r="F160" s="14"/>
    </row>
    <row r="161" spans="2:6">
      <c r="B161" s="14"/>
      <c r="C161" s="14"/>
      <c r="D161" s="14"/>
      <c r="E161" s="14"/>
      <c r="F161" s="14"/>
    </row>
    <row r="162" spans="2:6">
      <c r="B162" s="14"/>
      <c r="C162" s="14"/>
      <c r="D162" s="14"/>
      <c r="E162" s="14"/>
      <c r="F162" s="14"/>
    </row>
    <row r="163" spans="2:6">
      <c r="B163" s="14"/>
      <c r="C163" s="14"/>
      <c r="D163" s="14"/>
      <c r="E163" s="14"/>
      <c r="F163" s="14"/>
    </row>
    <row r="164" spans="2:6">
      <c r="B164" s="14"/>
      <c r="C164" s="14"/>
      <c r="D164" s="14"/>
      <c r="E164" s="14"/>
      <c r="F164" s="14"/>
    </row>
    <row r="165" spans="2:6">
      <c r="B165" s="14"/>
      <c r="C165" s="14"/>
      <c r="D165" s="14"/>
      <c r="E165" s="14"/>
      <c r="F165" s="14"/>
    </row>
    <row r="166" spans="2:6">
      <c r="B166" s="14"/>
      <c r="C166" s="14"/>
      <c r="D166" s="14"/>
      <c r="E166" s="14"/>
      <c r="F166" s="14"/>
    </row>
    <row r="167" spans="2:6">
      <c r="B167" s="14"/>
      <c r="C167" s="14"/>
      <c r="D167" s="14"/>
      <c r="E167" s="14"/>
      <c r="F167" s="14"/>
    </row>
    <row r="168" spans="2:6">
      <c r="B168" s="14"/>
      <c r="C168" s="14"/>
      <c r="D168" s="14"/>
      <c r="E168" s="14"/>
      <c r="F168" s="14"/>
    </row>
    <row r="169" spans="2:6">
      <c r="B169" s="14"/>
      <c r="C169" s="14"/>
      <c r="D169" s="14"/>
      <c r="E169" s="14"/>
      <c r="F169" s="14"/>
    </row>
    <row r="170" spans="2:6">
      <c r="B170" s="14"/>
      <c r="C170" s="14"/>
      <c r="D170" s="14"/>
      <c r="E170" s="14"/>
      <c r="F170" s="14"/>
    </row>
    <row r="171" spans="2:6">
      <c r="B171" s="14"/>
      <c r="C171" s="14"/>
      <c r="D171" s="14"/>
      <c r="E171" s="14"/>
      <c r="F171" s="14"/>
    </row>
    <row r="172" spans="2:6">
      <c r="B172" s="14"/>
      <c r="C172" s="14"/>
      <c r="D172" s="14"/>
      <c r="E172" s="14"/>
      <c r="F172" s="14"/>
    </row>
    <row r="173" spans="2:6">
      <c r="B173" s="14"/>
      <c r="C173" s="14"/>
      <c r="D173" s="14"/>
      <c r="E173" s="14"/>
      <c r="F173" s="14"/>
    </row>
    <row r="174" spans="2:6">
      <c r="B174" s="14"/>
      <c r="C174" s="14"/>
      <c r="D174" s="14"/>
      <c r="E174" s="14"/>
      <c r="F174" s="14"/>
    </row>
    <row r="175" spans="2:6">
      <c r="B175" s="14"/>
      <c r="C175" s="14"/>
      <c r="D175" s="14"/>
      <c r="E175" s="14"/>
      <c r="F175" s="14"/>
    </row>
    <row r="176" spans="2:6">
      <c r="B176" s="14"/>
      <c r="C176" s="14"/>
      <c r="D176" s="14"/>
      <c r="E176" s="14"/>
      <c r="F176" s="14"/>
    </row>
    <row r="177" spans="2:6">
      <c r="B177" s="14"/>
      <c r="C177" s="14"/>
      <c r="D177" s="14"/>
      <c r="E177" s="14"/>
      <c r="F177" s="14"/>
    </row>
    <row r="178" spans="2:6">
      <c r="B178" s="14"/>
      <c r="C178" s="14"/>
      <c r="D178" s="14"/>
      <c r="E178" s="14"/>
      <c r="F178" s="14"/>
    </row>
    <row r="179" spans="2:6">
      <c r="B179" s="14"/>
      <c r="C179" s="14"/>
      <c r="D179" s="14"/>
      <c r="E179" s="14"/>
      <c r="F179" s="14"/>
    </row>
    <row r="180" spans="2:6">
      <c r="B180" s="14"/>
      <c r="C180" s="14"/>
      <c r="D180" s="14"/>
      <c r="E180" s="14"/>
      <c r="F180" s="14"/>
    </row>
    <row r="181" spans="2:6">
      <c r="B181" s="14"/>
      <c r="C181" s="14"/>
      <c r="D181" s="14"/>
      <c r="E181" s="14"/>
      <c r="F181" s="14"/>
    </row>
    <row r="182" spans="2:6">
      <c r="B182" s="14"/>
      <c r="C182" s="14"/>
      <c r="D182" s="14"/>
      <c r="E182" s="14"/>
      <c r="F182" s="14"/>
    </row>
    <row r="183" spans="2:6">
      <c r="B183" s="14"/>
      <c r="C183" s="14"/>
      <c r="D183" s="14"/>
      <c r="E183" s="14"/>
      <c r="F183" s="14"/>
    </row>
    <row r="184" spans="2:6">
      <c r="B184" s="14"/>
      <c r="C184" s="14"/>
      <c r="D184" s="14"/>
      <c r="E184" s="14"/>
      <c r="F184" s="14"/>
    </row>
    <row r="185" spans="2:6">
      <c r="B185" s="14"/>
      <c r="C185" s="14"/>
      <c r="D185" s="14"/>
      <c r="E185" s="14"/>
      <c r="F185" s="14"/>
    </row>
    <row r="186" spans="2:6">
      <c r="B186" s="14"/>
      <c r="C186" s="14"/>
      <c r="D186" s="14"/>
      <c r="E186" s="14"/>
      <c r="F186" s="14"/>
    </row>
    <row r="187" spans="2:6">
      <c r="B187" s="14"/>
      <c r="C187" s="14"/>
      <c r="D187" s="14"/>
      <c r="E187" s="14"/>
      <c r="F187" s="14"/>
    </row>
    <row r="188" spans="2:6">
      <c r="B188" s="14"/>
      <c r="C188" s="14"/>
      <c r="D188" s="14"/>
      <c r="E188" s="14"/>
      <c r="F188" s="14"/>
    </row>
    <row r="189" spans="2:6">
      <c r="B189" s="14"/>
      <c r="C189" s="14"/>
      <c r="D189" s="14"/>
      <c r="E189" s="14"/>
      <c r="F189" s="14"/>
    </row>
    <row r="190" spans="2:6">
      <c r="B190" s="14"/>
      <c r="C190" s="14"/>
      <c r="D190" s="14"/>
      <c r="E190" s="14"/>
      <c r="F190" s="14"/>
    </row>
    <row r="191" spans="2:6">
      <c r="B191" s="14"/>
      <c r="C191" s="14"/>
      <c r="D191" s="14"/>
      <c r="E191" s="14"/>
      <c r="F191" s="14"/>
    </row>
    <row r="192" spans="2:6">
      <c r="B192" s="14"/>
      <c r="C192" s="14"/>
      <c r="D192" s="14"/>
      <c r="E192" s="14"/>
      <c r="F192" s="14"/>
    </row>
    <row r="193" spans="2:6">
      <c r="B193" s="14"/>
      <c r="C193" s="14"/>
      <c r="D193" s="14"/>
      <c r="E193" s="14"/>
      <c r="F193" s="14"/>
    </row>
    <row r="194" spans="2:6">
      <c r="B194" s="14"/>
      <c r="C194" s="14"/>
      <c r="D194" s="14"/>
      <c r="E194" s="14"/>
      <c r="F194" s="14"/>
    </row>
    <row r="195" spans="2:6">
      <c r="B195" s="14"/>
      <c r="C195" s="14"/>
      <c r="D195" s="14"/>
      <c r="E195" s="14"/>
      <c r="F195" s="14"/>
    </row>
    <row r="196" spans="2:6">
      <c r="B196" s="14"/>
      <c r="C196" s="14"/>
      <c r="D196" s="14"/>
      <c r="E196" s="14"/>
      <c r="F196" s="14"/>
    </row>
    <row r="197" spans="2:6">
      <c r="B197" s="14"/>
      <c r="C197" s="14"/>
      <c r="D197" s="14"/>
      <c r="E197" s="14"/>
      <c r="F197" s="14"/>
    </row>
    <row r="198" spans="2:6">
      <c r="B198" s="14"/>
      <c r="C198" s="14"/>
      <c r="D198" s="14"/>
      <c r="E198" s="14"/>
      <c r="F198" s="14"/>
    </row>
    <row r="199" spans="2:6">
      <c r="B199" s="14"/>
      <c r="C199" s="14"/>
      <c r="D199" s="14"/>
      <c r="E199" s="14"/>
      <c r="F199" s="14"/>
    </row>
    <row r="200" spans="2:6">
      <c r="B200" s="14"/>
      <c r="C200" s="14"/>
      <c r="D200" s="14"/>
      <c r="E200" s="14"/>
      <c r="F200" s="14"/>
    </row>
    <row r="201" spans="2:6">
      <c r="B201" s="14"/>
      <c r="C201" s="14"/>
      <c r="D201" s="14"/>
      <c r="E201" s="14"/>
      <c r="F201" s="14"/>
    </row>
    <row r="202" spans="2:6">
      <c r="B202" s="14"/>
      <c r="C202" s="14"/>
      <c r="D202" s="14"/>
      <c r="E202" s="14"/>
      <c r="F202" s="14"/>
    </row>
    <row r="203" spans="2:6">
      <c r="B203" s="14"/>
      <c r="C203" s="14"/>
      <c r="D203" s="14"/>
      <c r="E203" s="14"/>
      <c r="F203" s="14"/>
    </row>
    <row r="204" spans="2:6">
      <c r="B204" s="14"/>
      <c r="C204" s="14"/>
      <c r="D204" s="14"/>
      <c r="E204" s="14"/>
      <c r="F204" s="14"/>
    </row>
    <row r="205" spans="2:6">
      <c r="B205" s="14"/>
      <c r="C205" s="14"/>
      <c r="D205" s="14"/>
      <c r="E205" s="14"/>
      <c r="F205" s="14"/>
    </row>
    <row r="206" spans="2:6">
      <c r="B206" s="14"/>
      <c r="C206" s="14"/>
      <c r="D206" s="14"/>
      <c r="E206" s="14"/>
      <c r="F206" s="14"/>
    </row>
    <row r="207" spans="2:6">
      <c r="B207" s="14"/>
      <c r="C207" s="14"/>
      <c r="D207" s="14"/>
      <c r="E207" s="14"/>
      <c r="F207" s="14"/>
    </row>
    <row r="208" spans="2:6">
      <c r="B208" s="14"/>
      <c r="C208" s="14"/>
      <c r="D208" s="14"/>
      <c r="E208" s="14"/>
      <c r="F208" s="14"/>
    </row>
    <row r="209" spans="2:6">
      <c r="B209" s="14"/>
      <c r="C209" s="14"/>
      <c r="D209" s="14"/>
      <c r="E209" s="14"/>
      <c r="F209" s="14"/>
    </row>
    <row r="210" spans="2:6">
      <c r="B210" s="14"/>
      <c r="C210" s="14"/>
      <c r="D210" s="14"/>
      <c r="E210" s="14"/>
      <c r="F210" s="14"/>
    </row>
    <row r="211" spans="2:6">
      <c r="B211" s="14"/>
      <c r="C211" s="14"/>
      <c r="D211" s="14"/>
      <c r="E211" s="14"/>
      <c r="F211" s="14"/>
    </row>
    <row r="212" spans="2:6">
      <c r="B212" s="14"/>
      <c r="C212" s="14"/>
      <c r="D212" s="14"/>
      <c r="E212" s="14"/>
      <c r="F212" s="14"/>
    </row>
    <row r="213" spans="2:6">
      <c r="B213" s="14"/>
      <c r="C213" s="14"/>
      <c r="D213" s="14"/>
      <c r="E213" s="14"/>
      <c r="F213" s="14"/>
    </row>
    <row r="214" spans="2:6">
      <c r="B214" s="14"/>
      <c r="C214" s="14"/>
      <c r="D214" s="14"/>
      <c r="E214" s="14"/>
      <c r="F214" s="14"/>
    </row>
    <row r="215" spans="2:6">
      <c r="B215" s="14"/>
      <c r="C215" s="14"/>
      <c r="D215" s="14"/>
      <c r="E215" s="14"/>
      <c r="F215" s="14"/>
    </row>
    <row r="216" spans="2:6">
      <c r="B216" s="14"/>
      <c r="C216" s="14"/>
      <c r="D216" s="14"/>
      <c r="E216" s="14"/>
      <c r="F216" s="14"/>
    </row>
    <row r="217" spans="2:6">
      <c r="B217" s="14"/>
      <c r="C217" s="14"/>
      <c r="D217" s="14"/>
      <c r="E217" s="14"/>
      <c r="F217" s="14"/>
    </row>
    <row r="218" spans="2:6">
      <c r="B218" s="14"/>
      <c r="C218" s="14"/>
      <c r="D218" s="14"/>
      <c r="E218" s="14"/>
      <c r="F218" s="14"/>
    </row>
    <row r="219" spans="2:6">
      <c r="B219" s="14"/>
      <c r="C219" s="14"/>
      <c r="D219" s="14"/>
      <c r="E219" s="14"/>
      <c r="F219" s="14"/>
    </row>
    <row r="220" spans="2:6">
      <c r="B220" s="14"/>
      <c r="C220" s="14"/>
      <c r="D220" s="14"/>
      <c r="E220" s="14"/>
      <c r="F220" s="14"/>
    </row>
    <row r="221" spans="2:6">
      <c r="B221" s="14"/>
      <c r="C221" s="14"/>
      <c r="D221" s="14"/>
      <c r="E221" s="14"/>
      <c r="F221" s="14"/>
    </row>
    <row r="222" spans="2:6">
      <c r="B222" s="14"/>
      <c r="C222" s="14"/>
      <c r="D222" s="14"/>
      <c r="E222" s="14"/>
      <c r="F222" s="14"/>
    </row>
    <row r="223" spans="2:6">
      <c r="B223" s="14"/>
      <c r="C223" s="14"/>
      <c r="D223" s="14"/>
      <c r="E223" s="14"/>
      <c r="F223" s="14"/>
    </row>
    <row r="224" spans="2:6">
      <c r="B224" s="14"/>
      <c r="C224" s="14"/>
      <c r="D224" s="14"/>
      <c r="E224" s="14"/>
      <c r="F224" s="14"/>
    </row>
    <row r="225" spans="2:6">
      <c r="B225" s="14"/>
      <c r="C225" s="14"/>
      <c r="D225" s="14"/>
      <c r="E225" s="14"/>
      <c r="F225" s="14"/>
    </row>
    <row r="226" spans="2:6">
      <c r="B226" s="14"/>
      <c r="C226" s="14"/>
      <c r="D226" s="14"/>
      <c r="E226" s="14"/>
      <c r="F226" s="14"/>
    </row>
    <row r="227" spans="2:6">
      <c r="B227" s="14"/>
      <c r="C227" s="14"/>
      <c r="D227" s="14"/>
      <c r="E227" s="14"/>
      <c r="F227" s="14"/>
    </row>
    <row r="228" spans="2:6">
      <c r="B228" s="14"/>
      <c r="C228" s="14"/>
      <c r="D228" s="14"/>
      <c r="E228" s="14"/>
      <c r="F228" s="14"/>
    </row>
    <row r="229" spans="2:6">
      <c r="B229" s="14"/>
      <c r="C229" s="14"/>
      <c r="D229" s="14"/>
      <c r="E229" s="14"/>
      <c r="F229" s="14"/>
    </row>
    <row r="230" spans="2:6">
      <c r="B230" s="14"/>
      <c r="C230" s="14"/>
      <c r="D230" s="14"/>
      <c r="E230" s="14"/>
      <c r="F230" s="14"/>
    </row>
    <row r="231" spans="2:6">
      <c r="B231" s="14"/>
      <c r="C231" s="14"/>
      <c r="D231" s="14"/>
      <c r="E231" s="14"/>
      <c r="F231" s="14"/>
    </row>
    <row r="232" spans="2:6">
      <c r="B232" s="14"/>
      <c r="C232" s="14"/>
      <c r="D232" s="14"/>
      <c r="E232" s="14"/>
      <c r="F232" s="14"/>
    </row>
    <row r="233" spans="2:6">
      <c r="B233" s="14"/>
      <c r="C233" s="14"/>
      <c r="D233" s="14"/>
      <c r="E233" s="14"/>
      <c r="F233" s="14"/>
    </row>
    <row r="234" spans="2:6">
      <c r="B234" s="14"/>
      <c r="C234" s="14"/>
      <c r="D234" s="14"/>
      <c r="E234" s="14"/>
      <c r="F234" s="14"/>
    </row>
    <row r="235" spans="2:6">
      <c r="B235" s="14"/>
      <c r="C235" s="14"/>
      <c r="D235" s="14"/>
      <c r="E235" s="14"/>
      <c r="F235" s="14"/>
    </row>
    <row r="236" spans="2:6">
      <c r="B236" s="14"/>
      <c r="C236" s="14"/>
      <c r="D236" s="14"/>
      <c r="E236" s="14"/>
      <c r="F236" s="14"/>
    </row>
    <row r="237" spans="2:6">
      <c r="B237" s="14"/>
      <c r="C237" s="14"/>
      <c r="D237" s="14"/>
      <c r="E237" s="14"/>
      <c r="F237" s="14"/>
    </row>
    <row r="238" spans="2:6">
      <c r="B238" s="14"/>
      <c r="C238" s="14"/>
      <c r="D238" s="14"/>
      <c r="E238" s="14"/>
      <c r="F238" s="14"/>
    </row>
    <row r="239" spans="2:6">
      <c r="B239" s="14"/>
      <c r="C239" s="14"/>
      <c r="D239" s="14"/>
      <c r="E239" s="14"/>
      <c r="F239" s="14"/>
    </row>
    <row r="240" spans="2:6">
      <c r="B240" s="14"/>
      <c r="C240" s="14"/>
      <c r="D240" s="14"/>
      <c r="E240" s="14"/>
      <c r="F240" s="14"/>
    </row>
    <row r="241" spans="2:6">
      <c r="B241" s="14"/>
      <c r="C241" s="14"/>
      <c r="D241" s="14"/>
      <c r="E241" s="14"/>
      <c r="F241" s="14"/>
    </row>
    <row r="242" spans="2:6">
      <c r="B242" s="14"/>
      <c r="C242" s="14"/>
      <c r="D242" s="14"/>
      <c r="E242" s="14"/>
      <c r="F242" s="14"/>
    </row>
    <row r="243" spans="2:6">
      <c r="B243" s="14"/>
      <c r="C243" s="14"/>
      <c r="D243" s="14"/>
      <c r="E243" s="14"/>
      <c r="F243" s="14"/>
    </row>
    <row r="244" spans="2:6">
      <c r="B244" s="14"/>
      <c r="C244" s="14"/>
      <c r="D244" s="14"/>
      <c r="E244" s="14"/>
      <c r="F244" s="14"/>
    </row>
    <row r="245" spans="2:6">
      <c r="B245" s="14"/>
      <c r="C245" s="14"/>
      <c r="D245" s="14"/>
      <c r="E245" s="14"/>
      <c r="F245" s="14"/>
    </row>
    <row r="246" spans="2:6">
      <c r="B246" s="14"/>
      <c r="C246" s="14"/>
      <c r="D246" s="14"/>
      <c r="E246" s="14"/>
      <c r="F246" s="14"/>
    </row>
    <row r="247" spans="2:6">
      <c r="B247" s="14"/>
      <c r="C247" s="14"/>
      <c r="D247" s="14"/>
      <c r="E247" s="14"/>
      <c r="F247" s="14"/>
    </row>
    <row r="248" spans="2:6">
      <c r="B248" s="14"/>
      <c r="C248" s="14"/>
      <c r="D248" s="14"/>
      <c r="E248" s="14"/>
      <c r="F248" s="14"/>
    </row>
    <row r="249" spans="2:6">
      <c r="B249" s="14"/>
      <c r="C249" s="14"/>
      <c r="D249" s="14"/>
      <c r="E249" s="14"/>
      <c r="F249" s="14"/>
    </row>
    <row r="250" spans="2:6">
      <c r="B250" s="14"/>
      <c r="C250" s="14"/>
      <c r="D250" s="14"/>
      <c r="E250" s="14"/>
      <c r="F250" s="14"/>
    </row>
    <row r="251" spans="2:6">
      <c r="B251" s="14"/>
      <c r="C251" s="14"/>
      <c r="D251" s="14"/>
      <c r="E251" s="14"/>
      <c r="F251" s="14"/>
    </row>
    <row r="252" spans="2:6">
      <c r="B252" s="14"/>
      <c r="C252" s="14"/>
      <c r="D252" s="14"/>
      <c r="E252" s="14"/>
      <c r="F252" s="14"/>
    </row>
    <row r="253" spans="2:6">
      <c r="B253" s="14"/>
      <c r="C253" s="14"/>
      <c r="D253" s="14"/>
      <c r="E253" s="14"/>
      <c r="F253" s="14"/>
    </row>
    <row r="254" spans="2:6">
      <c r="B254" s="14"/>
      <c r="C254" s="14"/>
      <c r="D254" s="14"/>
      <c r="E254" s="14"/>
      <c r="F254" s="14"/>
    </row>
    <row r="255" spans="2:6">
      <c r="B255" s="14"/>
      <c r="C255" s="14"/>
      <c r="D255" s="14"/>
      <c r="E255" s="14"/>
      <c r="F255" s="14"/>
    </row>
    <row r="256" spans="2:6">
      <c r="B256" s="14"/>
      <c r="C256" s="14"/>
      <c r="D256" s="14"/>
      <c r="E256" s="14"/>
      <c r="F256" s="14"/>
    </row>
    <row r="257" spans="2:6">
      <c r="B257" s="14"/>
      <c r="C257" s="14"/>
      <c r="D257" s="14"/>
      <c r="E257" s="14"/>
      <c r="F257" s="14"/>
    </row>
    <row r="258" spans="2:6">
      <c r="B258" s="14"/>
      <c r="C258" s="14"/>
      <c r="D258" s="14"/>
      <c r="E258" s="14"/>
      <c r="F258" s="14"/>
    </row>
    <row r="259" spans="2:6">
      <c r="B259" s="14"/>
      <c r="C259" s="14"/>
      <c r="D259" s="14"/>
      <c r="E259" s="14"/>
      <c r="F259" s="14"/>
    </row>
    <row r="260" spans="2:6">
      <c r="B260" s="14"/>
      <c r="C260" s="14"/>
      <c r="D260" s="14"/>
      <c r="E260" s="14"/>
      <c r="F260" s="14"/>
    </row>
    <row r="261" spans="2:6">
      <c r="B261" s="14"/>
      <c r="C261" s="14"/>
      <c r="D261" s="14"/>
      <c r="E261" s="14"/>
      <c r="F261" s="14"/>
    </row>
    <row r="262" spans="2:6">
      <c r="B262" s="14"/>
      <c r="C262" s="14"/>
      <c r="D262" s="14"/>
      <c r="E262" s="14"/>
      <c r="F262" s="14"/>
    </row>
    <row r="263" spans="2:6">
      <c r="B263" s="14"/>
      <c r="C263" s="14"/>
      <c r="D263" s="14"/>
      <c r="E263" s="14"/>
      <c r="F263" s="14"/>
    </row>
    <row r="264" spans="2:6">
      <c r="B264" s="14"/>
      <c r="C264" s="14"/>
      <c r="D264" s="14"/>
      <c r="E264" s="14"/>
      <c r="F264" s="14"/>
    </row>
    <row r="265" spans="2:6">
      <c r="B265" s="14"/>
      <c r="C265" s="14"/>
      <c r="D265" s="14"/>
      <c r="E265" s="14"/>
      <c r="F265" s="14"/>
    </row>
    <row r="266" spans="2:6">
      <c r="B266" s="14"/>
      <c r="C266" s="14"/>
      <c r="D266" s="14"/>
      <c r="E266" s="14"/>
      <c r="F266" s="14"/>
    </row>
    <row r="267" spans="2:6">
      <c r="B267" s="14"/>
      <c r="C267" s="14"/>
      <c r="D267" s="14"/>
      <c r="E267" s="14"/>
      <c r="F267" s="14"/>
    </row>
    <row r="268" spans="2:6">
      <c r="B268" s="14"/>
      <c r="C268" s="14"/>
      <c r="D268" s="14"/>
      <c r="E268" s="14"/>
      <c r="F268" s="14"/>
    </row>
    <row r="269" spans="2:6">
      <c r="B269" s="14"/>
      <c r="C269" s="14"/>
      <c r="D269" s="14"/>
      <c r="E269" s="14"/>
      <c r="F269" s="14"/>
    </row>
    <row r="270" spans="2:6">
      <c r="B270" s="14"/>
      <c r="C270" s="14"/>
      <c r="D270" s="14"/>
      <c r="E270" s="14"/>
      <c r="F270" s="14"/>
    </row>
    <row r="271" spans="2:6">
      <c r="B271" s="14"/>
      <c r="C271" s="14"/>
      <c r="D271" s="14"/>
      <c r="E271" s="14"/>
      <c r="F271" s="14"/>
    </row>
    <row r="272" spans="2:6">
      <c r="B272" s="14"/>
      <c r="C272" s="14"/>
      <c r="D272" s="14"/>
      <c r="E272" s="14"/>
      <c r="F272" s="14"/>
    </row>
    <row r="273" spans="2:6">
      <c r="B273" s="14"/>
      <c r="C273" s="14"/>
      <c r="D273" s="14"/>
      <c r="E273" s="14"/>
      <c r="F273" s="14"/>
    </row>
    <row r="274" spans="2:6">
      <c r="B274" s="14"/>
      <c r="C274" s="14"/>
      <c r="D274" s="14"/>
      <c r="E274" s="14"/>
      <c r="F274" s="14"/>
    </row>
    <row r="275" spans="2:6">
      <c r="B275" s="14"/>
      <c r="C275" s="14"/>
      <c r="D275" s="14"/>
      <c r="E275" s="14"/>
      <c r="F275" s="14"/>
    </row>
    <row r="276" spans="2:6">
      <c r="B276" s="14"/>
      <c r="C276" s="14"/>
      <c r="D276" s="14"/>
      <c r="E276" s="14"/>
      <c r="F276" s="14"/>
    </row>
    <row r="277" spans="2:6">
      <c r="B277" s="14"/>
      <c r="C277" s="14"/>
      <c r="D277" s="14"/>
      <c r="E277" s="14"/>
      <c r="F277" s="14"/>
    </row>
    <row r="278" spans="2:6">
      <c r="B278" s="14"/>
      <c r="C278" s="14"/>
      <c r="D278" s="14"/>
      <c r="E278" s="14"/>
      <c r="F278" s="14"/>
    </row>
    <row r="279" spans="2:6">
      <c r="B279" s="14"/>
      <c r="C279" s="14"/>
      <c r="D279" s="14"/>
      <c r="E279" s="14"/>
      <c r="F279" s="14"/>
    </row>
    <row r="280" spans="2:6">
      <c r="B280" s="14"/>
      <c r="C280" s="14"/>
      <c r="D280" s="14"/>
      <c r="E280" s="14"/>
      <c r="F280" s="14"/>
    </row>
    <row r="281" spans="2:6">
      <c r="B281" s="14"/>
      <c r="C281" s="14"/>
      <c r="D281" s="14"/>
      <c r="E281" s="14"/>
      <c r="F281" s="14"/>
    </row>
    <row r="282" spans="2:6">
      <c r="B282" s="14"/>
      <c r="C282" s="14"/>
      <c r="D282" s="14"/>
      <c r="E282" s="14"/>
      <c r="F282" s="14"/>
    </row>
    <row r="283" spans="2:6">
      <c r="B283" s="14"/>
      <c r="C283" s="14"/>
      <c r="D283" s="14"/>
      <c r="E283" s="14"/>
      <c r="F283" s="14"/>
    </row>
    <row r="284" spans="2:6">
      <c r="B284" s="14"/>
      <c r="C284" s="14"/>
      <c r="D284" s="14"/>
      <c r="E284" s="14"/>
      <c r="F284" s="14"/>
    </row>
    <row r="285" spans="2:6">
      <c r="B285" s="14"/>
      <c r="C285" s="14"/>
      <c r="D285" s="14"/>
      <c r="E285" s="14"/>
      <c r="F285" s="14"/>
    </row>
    <row r="286" spans="2:6">
      <c r="B286" s="14"/>
      <c r="C286" s="14"/>
      <c r="D286" s="14"/>
      <c r="E286" s="14"/>
      <c r="F286" s="14"/>
    </row>
    <row r="287" spans="2:6">
      <c r="B287" s="14"/>
      <c r="C287" s="14"/>
      <c r="D287" s="14"/>
      <c r="E287" s="14"/>
      <c r="F287" s="14"/>
    </row>
    <row r="288" spans="2:6">
      <c r="B288" s="14"/>
      <c r="C288" s="14"/>
      <c r="D288" s="14"/>
      <c r="E288" s="14"/>
      <c r="F288" s="14"/>
    </row>
    <row r="289" spans="2:6">
      <c r="B289" s="14"/>
      <c r="C289" s="14"/>
      <c r="D289" s="14"/>
      <c r="E289" s="14"/>
      <c r="F289" s="14"/>
    </row>
    <row r="290" spans="2:6">
      <c r="B290" s="14"/>
      <c r="C290" s="14"/>
      <c r="D290" s="14"/>
      <c r="E290" s="14"/>
      <c r="F290" s="14"/>
    </row>
    <row r="291" spans="2:6">
      <c r="B291" s="14"/>
      <c r="C291" s="14"/>
      <c r="D291" s="14"/>
      <c r="E291" s="14"/>
      <c r="F291" s="14"/>
    </row>
    <row r="292" spans="2:6">
      <c r="B292" s="14"/>
      <c r="C292" s="14"/>
      <c r="D292" s="14"/>
      <c r="E292" s="14"/>
      <c r="F292" s="14"/>
    </row>
    <row r="293" spans="2:6">
      <c r="B293" s="14"/>
      <c r="C293" s="14"/>
      <c r="D293" s="14"/>
      <c r="E293" s="14"/>
      <c r="F293" s="14"/>
    </row>
    <row r="294" spans="2:6">
      <c r="B294" s="14"/>
      <c r="C294" s="14"/>
      <c r="D294" s="14"/>
      <c r="E294" s="14"/>
      <c r="F294" s="14"/>
    </row>
    <row r="295" spans="2:6">
      <c r="B295" s="14"/>
      <c r="C295" s="14"/>
      <c r="D295" s="14"/>
      <c r="E295" s="14"/>
      <c r="F295" s="14"/>
    </row>
    <row r="296" spans="2:6">
      <c r="B296" s="14"/>
      <c r="C296" s="14"/>
      <c r="D296" s="14"/>
      <c r="E296" s="14"/>
      <c r="F296" s="14"/>
    </row>
    <row r="297" spans="2:6">
      <c r="B297" s="14"/>
      <c r="C297" s="14"/>
      <c r="D297" s="14"/>
      <c r="E297" s="14"/>
      <c r="F297" s="14"/>
    </row>
    <row r="298" spans="2:6">
      <c r="B298" s="14"/>
      <c r="C298" s="14"/>
      <c r="D298" s="14"/>
      <c r="E298" s="14"/>
      <c r="F298" s="14"/>
    </row>
    <row r="299" spans="2:6">
      <c r="B299" s="14"/>
      <c r="C299" s="14"/>
      <c r="D299" s="14"/>
      <c r="E299" s="14"/>
      <c r="F299" s="14"/>
    </row>
    <row r="300" spans="2:6">
      <c r="B300" s="14"/>
      <c r="C300" s="14"/>
      <c r="D300" s="14"/>
      <c r="E300" s="14"/>
      <c r="F300" s="14"/>
    </row>
    <row r="301" spans="2:6">
      <c r="B301" s="14"/>
      <c r="C301" s="14"/>
      <c r="D301" s="14"/>
      <c r="E301" s="14"/>
      <c r="F301" s="14"/>
    </row>
    <row r="302" spans="2:6">
      <c r="B302" s="14"/>
      <c r="C302" s="14"/>
      <c r="D302" s="14"/>
      <c r="E302" s="14"/>
      <c r="F302" s="14"/>
    </row>
    <row r="303" spans="2:6">
      <c r="B303" s="14"/>
      <c r="C303" s="14"/>
      <c r="D303" s="14"/>
      <c r="E303" s="14"/>
      <c r="F303" s="14"/>
    </row>
    <row r="304" spans="2:6">
      <c r="B304" s="14"/>
      <c r="C304" s="14"/>
      <c r="D304" s="14"/>
      <c r="E304" s="14"/>
      <c r="F304" s="14"/>
    </row>
    <row r="305" spans="2:6">
      <c r="B305" s="14"/>
      <c r="C305" s="14"/>
      <c r="D305" s="14"/>
      <c r="E305" s="14"/>
      <c r="F305" s="14"/>
    </row>
    <row r="306" spans="2:6">
      <c r="B306" s="14"/>
      <c r="C306" s="14"/>
      <c r="D306" s="14"/>
      <c r="E306" s="14"/>
      <c r="F306" s="14"/>
    </row>
    <row r="307" spans="2:6">
      <c r="B307" s="14"/>
      <c r="C307" s="14"/>
      <c r="D307" s="14"/>
      <c r="E307" s="14"/>
      <c r="F307" s="14"/>
    </row>
    <row r="308" spans="2:6">
      <c r="B308" s="14"/>
      <c r="C308" s="14"/>
      <c r="D308" s="14"/>
      <c r="E308" s="14"/>
      <c r="F308" s="14"/>
    </row>
    <row r="309" spans="2:6">
      <c r="B309" s="14"/>
      <c r="C309" s="14"/>
      <c r="D309" s="14"/>
      <c r="E309" s="14"/>
      <c r="F309" s="14"/>
    </row>
    <row r="310" spans="2:6">
      <c r="B310" s="14"/>
      <c r="C310" s="14"/>
      <c r="D310" s="14"/>
      <c r="E310" s="14"/>
      <c r="F310" s="14"/>
    </row>
    <row r="311" spans="2:6">
      <c r="B311" s="14"/>
      <c r="C311" s="14"/>
      <c r="D311" s="14"/>
      <c r="E311" s="14"/>
      <c r="F311" s="14"/>
    </row>
    <row r="312" spans="2:6">
      <c r="B312" s="14"/>
      <c r="C312" s="14"/>
      <c r="D312" s="14"/>
      <c r="E312" s="14"/>
      <c r="F312" s="14"/>
    </row>
    <row r="313" spans="2:6">
      <c r="B313" s="14"/>
      <c r="C313" s="14"/>
      <c r="D313" s="14"/>
      <c r="E313" s="14"/>
      <c r="F313" s="14"/>
    </row>
    <row r="314" spans="2:6">
      <c r="B314" s="14"/>
      <c r="C314" s="14"/>
      <c r="D314" s="14"/>
      <c r="E314" s="14"/>
      <c r="F314" s="14"/>
    </row>
    <row r="315" spans="2:6">
      <c r="B315" s="14"/>
      <c r="C315" s="14"/>
      <c r="D315" s="14"/>
      <c r="E315" s="14"/>
      <c r="F315" s="14"/>
    </row>
    <row r="316" spans="2:6">
      <c r="B316" s="14"/>
      <c r="C316" s="14"/>
      <c r="D316" s="14"/>
      <c r="E316" s="14"/>
      <c r="F316" s="14"/>
    </row>
    <row r="317" spans="2:6">
      <c r="B317" s="14"/>
      <c r="C317" s="14"/>
      <c r="D317" s="14"/>
      <c r="E317" s="14"/>
      <c r="F317" s="14"/>
    </row>
    <row r="318" spans="2:6">
      <c r="B318" s="14"/>
      <c r="C318" s="14"/>
      <c r="D318" s="14"/>
      <c r="E318" s="14"/>
      <c r="F318" s="14"/>
    </row>
    <row r="319" spans="2:6">
      <c r="B319" s="14"/>
      <c r="C319" s="14"/>
      <c r="D319" s="14"/>
      <c r="E319" s="14"/>
      <c r="F319" s="14"/>
    </row>
    <row r="320" spans="2:6">
      <c r="B320" s="14"/>
      <c r="C320" s="14"/>
      <c r="D320" s="14"/>
      <c r="E320" s="14"/>
      <c r="F320" s="14"/>
    </row>
    <row r="321" spans="2:6">
      <c r="B321" s="14"/>
      <c r="C321" s="14"/>
      <c r="D321" s="14"/>
      <c r="E321" s="14"/>
      <c r="F321" s="14"/>
    </row>
    <row r="322" spans="2:6">
      <c r="B322" s="14"/>
      <c r="C322" s="14"/>
      <c r="D322" s="14"/>
      <c r="E322" s="14"/>
      <c r="F322" s="14"/>
    </row>
    <row r="323" spans="2:6">
      <c r="B323" s="14"/>
      <c r="C323" s="14"/>
      <c r="D323" s="14"/>
      <c r="E323" s="14"/>
      <c r="F323" s="14"/>
    </row>
    <row r="324" spans="2:6">
      <c r="B324" s="14"/>
      <c r="C324" s="14"/>
      <c r="D324" s="14"/>
      <c r="E324" s="14"/>
      <c r="F324" s="14"/>
    </row>
    <row r="325" spans="2:6">
      <c r="B325" s="14"/>
      <c r="C325" s="14"/>
      <c r="D325" s="14"/>
      <c r="E325" s="14"/>
      <c r="F325" s="14"/>
    </row>
    <row r="326" spans="2:6">
      <c r="B326" s="14"/>
      <c r="C326" s="14"/>
      <c r="D326" s="14"/>
      <c r="E326" s="14"/>
      <c r="F326" s="14"/>
    </row>
    <row r="327" spans="2:6">
      <c r="B327" s="14"/>
      <c r="C327" s="14"/>
      <c r="D327" s="14"/>
      <c r="E327" s="14"/>
      <c r="F327" s="14"/>
    </row>
    <row r="328" spans="2:6">
      <c r="B328" s="14"/>
      <c r="C328" s="14"/>
      <c r="D328" s="14"/>
      <c r="E328" s="14"/>
      <c r="F328" s="14"/>
    </row>
    <row r="329" spans="2:6">
      <c r="B329" s="14"/>
      <c r="C329" s="14"/>
      <c r="D329" s="14"/>
      <c r="E329" s="14"/>
      <c r="F329" s="14"/>
    </row>
    <row r="330" spans="2:6">
      <c r="B330" s="14"/>
      <c r="C330" s="14"/>
      <c r="D330" s="14"/>
      <c r="E330" s="14"/>
      <c r="F330" s="14"/>
    </row>
    <row r="331" spans="2:6">
      <c r="B331" s="14"/>
      <c r="C331" s="14"/>
      <c r="D331" s="14"/>
      <c r="E331" s="14"/>
      <c r="F331" s="14"/>
    </row>
    <row r="332" spans="2:6">
      <c r="B332" s="14"/>
      <c r="C332" s="14"/>
      <c r="D332" s="14"/>
      <c r="E332" s="14"/>
      <c r="F332" s="14"/>
    </row>
    <row r="333" spans="2:6">
      <c r="B333" s="14"/>
      <c r="C333" s="14"/>
      <c r="D333" s="14"/>
      <c r="E333" s="14"/>
      <c r="F333" s="14"/>
    </row>
    <row r="334" spans="2:6">
      <c r="B334" s="14"/>
      <c r="C334" s="14"/>
      <c r="D334" s="14"/>
      <c r="E334" s="14"/>
      <c r="F334" s="14"/>
    </row>
    <row r="335" spans="2:6">
      <c r="B335" s="14"/>
      <c r="C335" s="14"/>
      <c r="D335" s="14"/>
      <c r="E335" s="14"/>
      <c r="F335" s="14"/>
    </row>
    <row r="336" spans="2:6">
      <c r="B336" s="14"/>
      <c r="C336" s="14"/>
      <c r="D336" s="14"/>
      <c r="E336" s="14"/>
      <c r="F336" s="14"/>
    </row>
    <row r="337" spans="2:6">
      <c r="B337" s="14"/>
      <c r="C337" s="14"/>
      <c r="D337" s="14"/>
      <c r="E337" s="14"/>
      <c r="F337" s="14"/>
    </row>
    <row r="338" spans="2:6">
      <c r="B338" s="14"/>
      <c r="C338" s="14"/>
      <c r="D338" s="14"/>
      <c r="E338" s="14"/>
      <c r="F338" s="14"/>
    </row>
    <row r="339" spans="2:6">
      <c r="B339" s="14"/>
      <c r="C339" s="14"/>
      <c r="D339" s="14"/>
      <c r="E339" s="14"/>
      <c r="F339" s="14"/>
    </row>
    <row r="340" spans="2:6">
      <c r="B340" s="14"/>
      <c r="C340" s="14"/>
      <c r="D340" s="14"/>
      <c r="E340" s="14"/>
      <c r="F340" s="14"/>
    </row>
    <row r="341" spans="2:6">
      <c r="B341" s="14"/>
      <c r="C341" s="14"/>
      <c r="D341" s="14"/>
      <c r="E341" s="14"/>
      <c r="F341" s="14"/>
    </row>
    <row r="342" spans="2:6">
      <c r="B342" s="14"/>
      <c r="C342" s="14"/>
      <c r="D342" s="14"/>
      <c r="E342" s="14"/>
      <c r="F342" s="14"/>
    </row>
    <row r="343" spans="2:6">
      <c r="B343" s="14"/>
      <c r="C343" s="14"/>
      <c r="D343" s="14"/>
      <c r="E343" s="14"/>
      <c r="F343" s="14"/>
    </row>
    <row r="344" spans="2:6">
      <c r="B344" s="14"/>
      <c r="C344" s="14"/>
      <c r="D344" s="14"/>
      <c r="E344" s="14"/>
      <c r="F344" s="14"/>
    </row>
    <row r="345" spans="2:6">
      <c r="B345" s="14"/>
      <c r="C345" s="14"/>
      <c r="D345" s="14"/>
      <c r="E345" s="14"/>
      <c r="F345" s="14"/>
    </row>
    <row r="346" spans="2:6">
      <c r="B346" s="14"/>
      <c r="C346" s="14"/>
      <c r="D346" s="14"/>
      <c r="E346" s="14"/>
      <c r="F346" s="14"/>
    </row>
    <row r="347" spans="2:6">
      <c r="B347" s="14"/>
      <c r="C347" s="14"/>
      <c r="D347" s="14"/>
      <c r="E347" s="14"/>
      <c r="F347" s="14"/>
    </row>
    <row r="348" spans="2:6">
      <c r="B348" s="14"/>
      <c r="C348" s="14"/>
      <c r="D348" s="14"/>
      <c r="E348" s="14"/>
      <c r="F348" s="14"/>
    </row>
    <row r="349" spans="2:6">
      <c r="B349" s="14"/>
      <c r="C349" s="14"/>
      <c r="D349" s="14"/>
      <c r="E349" s="14"/>
      <c r="F349" s="14"/>
    </row>
    <row r="350" spans="2:6">
      <c r="B350" s="14"/>
      <c r="C350" s="14"/>
      <c r="D350" s="14"/>
      <c r="E350" s="14"/>
      <c r="F350" s="14"/>
    </row>
    <row r="351" spans="2:6">
      <c r="B351" s="14"/>
      <c r="C351" s="14"/>
      <c r="D351" s="14"/>
      <c r="E351" s="14"/>
      <c r="F351" s="14"/>
    </row>
    <row r="352" spans="2:6">
      <c r="B352" s="14"/>
      <c r="C352" s="14"/>
      <c r="D352" s="14"/>
      <c r="E352" s="14"/>
      <c r="F352" s="14"/>
    </row>
    <row r="353" spans="2:6">
      <c r="B353" s="14"/>
      <c r="C353" s="14"/>
      <c r="D353" s="14"/>
      <c r="E353" s="14"/>
      <c r="F353" s="14"/>
    </row>
    <row r="354" spans="2:6">
      <c r="B354" s="14"/>
      <c r="C354" s="14"/>
      <c r="D354" s="14"/>
      <c r="E354" s="14"/>
      <c r="F354" s="14"/>
    </row>
    <row r="355" spans="2:6">
      <c r="B355" s="14"/>
      <c r="C355" s="14"/>
      <c r="D355" s="14"/>
      <c r="E355" s="14"/>
      <c r="F355" s="14"/>
    </row>
    <row r="356" spans="2:6">
      <c r="B356" s="14"/>
      <c r="C356" s="14"/>
      <c r="D356" s="14"/>
      <c r="E356" s="14"/>
      <c r="F356" s="14"/>
    </row>
    <row r="357" spans="2:6">
      <c r="B357" s="14"/>
      <c r="C357" s="14"/>
      <c r="D357" s="14"/>
      <c r="E357" s="14"/>
      <c r="F357" s="14"/>
    </row>
    <row r="358" spans="2:6">
      <c r="B358" s="14"/>
      <c r="C358" s="14"/>
      <c r="D358" s="14"/>
      <c r="E358" s="14"/>
      <c r="F358" s="14"/>
    </row>
    <row r="359" spans="2:6">
      <c r="B359" s="14"/>
      <c r="C359" s="14"/>
      <c r="D359" s="14"/>
      <c r="E359" s="14"/>
      <c r="F359" s="14"/>
    </row>
    <row r="360" spans="2:6">
      <c r="B360" s="14"/>
      <c r="C360" s="14"/>
      <c r="D360" s="14"/>
      <c r="E360" s="14"/>
      <c r="F360" s="14"/>
    </row>
    <row r="361" spans="2:6">
      <c r="B361" s="14"/>
      <c r="C361" s="14"/>
      <c r="D361" s="14"/>
      <c r="E361" s="14"/>
      <c r="F361" s="14"/>
    </row>
    <row r="362" spans="2:6">
      <c r="B362" s="14"/>
      <c r="C362" s="14"/>
      <c r="D362" s="14"/>
      <c r="E362" s="14"/>
      <c r="F362" s="14"/>
    </row>
    <row r="363" spans="2:6">
      <c r="B363" s="14"/>
      <c r="C363" s="14"/>
      <c r="D363" s="14"/>
      <c r="E363" s="14"/>
      <c r="F363" s="14"/>
    </row>
    <row r="364" spans="2:6">
      <c r="B364" s="14"/>
      <c r="C364" s="14"/>
      <c r="D364" s="14"/>
      <c r="E364" s="14"/>
      <c r="F364" s="14"/>
    </row>
    <row r="365" spans="2:6">
      <c r="B365" s="14"/>
      <c r="C365" s="14"/>
      <c r="D365" s="14"/>
      <c r="E365" s="14"/>
      <c r="F365" s="14"/>
    </row>
    <row r="366" spans="2:6">
      <c r="B366" s="14"/>
      <c r="C366" s="14"/>
      <c r="D366" s="14"/>
      <c r="E366" s="14"/>
      <c r="F366" s="14"/>
    </row>
    <row r="367" spans="2:6">
      <c r="B367" s="14"/>
      <c r="C367" s="14"/>
      <c r="D367" s="14"/>
      <c r="E367" s="14"/>
      <c r="F367" s="14"/>
    </row>
    <row r="368" spans="2:6">
      <c r="B368" s="14"/>
      <c r="C368" s="14"/>
      <c r="D368" s="14"/>
      <c r="E368" s="14"/>
      <c r="F368" s="14"/>
    </row>
    <row r="369" spans="2:6">
      <c r="B369" s="14"/>
      <c r="C369" s="14"/>
      <c r="D369" s="14"/>
      <c r="E369" s="14"/>
      <c r="F369" s="14"/>
    </row>
    <row r="370" spans="2:6">
      <c r="B370" s="14"/>
      <c r="C370" s="14"/>
      <c r="D370" s="14"/>
      <c r="E370" s="14"/>
      <c r="F370" s="14"/>
    </row>
    <row r="371" spans="2:6">
      <c r="B371" s="14"/>
      <c r="C371" s="14"/>
      <c r="D371" s="14"/>
      <c r="E371" s="14"/>
      <c r="F371" s="14"/>
    </row>
    <row r="372" spans="2:6">
      <c r="B372" s="14"/>
      <c r="C372" s="14"/>
      <c r="D372" s="14"/>
      <c r="E372" s="14"/>
      <c r="F372" s="14"/>
    </row>
    <row r="373" spans="2:6">
      <c r="B373" s="14"/>
      <c r="C373" s="14"/>
      <c r="D373" s="14"/>
      <c r="E373" s="14"/>
      <c r="F373" s="14"/>
    </row>
    <row r="374" spans="2:6">
      <c r="B374" s="14"/>
      <c r="C374" s="14"/>
      <c r="D374" s="14"/>
      <c r="E374" s="14"/>
      <c r="F374" s="14"/>
    </row>
    <row r="375" spans="2:6">
      <c r="B375" s="14"/>
      <c r="C375" s="14"/>
      <c r="D375" s="14"/>
      <c r="E375" s="14"/>
      <c r="F375" s="14"/>
    </row>
    <row r="376" spans="2:6">
      <c r="B376" s="14"/>
      <c r="C376" s="14"/>
      <c r="D376" s="14"/>
      <c r="E376" s="14"/>
      <c r="F376" s="14"/>
    </row>
    <row r="377" spans="2:6">
      <c r="B377" s="14"/>
      <c r="C377" s="14"/>
      <c r="D377" s="14"/>
      <c r="E377" s="14"/>
      <c r="F377" s="14"/>
    </row>
    <row r="378" spans="2:6">
      <c r="B378" s="14"/>
      <c r="C378" s="14"/>
      <c r="D378" s="14"/>
      <c r="E378" s="14"/>
      <c r="F378" s="14"/>
    </row>
    <row r="379" spans="2:6">
      <c r="B379" s="14"/>
      <c r="C379" s="14"/>
      <c r="D379" s="14"/>
      <c r="E379" s="14"/>
      <c r="F379" s="14"/>
    </row>
    <row r="380" spans="2:6">
      <c r="B380" s="14"/>
      <c r="C380" s="14"/>
      <c r="D380" s="14"/>
      <c r="E380" s="14"/>
      <c r="F380" s="14"/>
    </row>
    <row r="381" spans="2:6">
      <c r="B381" s="14"/>
      <c r="C381" s="14"/>
      <c r="D381" s="14"/>
      <c r="E381" s="14"/>
      <c r="F381" s="14"/>
    </row>
    <row r="382" spans="2:6">
      <c r="B382" s="14"/>
      <c r="C382" s="14"/>
      <c r="D382" s="14"/>
      <c r="E382" s="14"/>
      <c r="F382" s="14"/>
    </row>
    <row r="383" spans="2:6">
      <c r="B383" s="14"/>
      <c r="C383" s="14"/>
      <c r="D383" s="14"/>
      <c r="E383" s="14"/>
      <c r="F383" s="14"/>
    </row>
    <row r="384" spans="2:6">
      <c r="B384" s="14"/>
      <c r="C384" s="14"/>
      <c r="D384" s="14"/>
      <c r="E384" s="14"/>
      <c r="F384" s="14"/>
    </row>
    <row r="385" spans="2:6">
      <c r="B385" s="14"/>
      <c r="C385" s="14"/>
      <c r="D385" s="14"/>
      <c r="E385" s="14"/>
      <c r="F385" s="14"/>
    </row>
    <row r="386" spans="2:6">
      <c r="B386" s="14"/>
      <c r="C386" s="14"/>
      <c r="D386" s="14"/>
      <c r="E386" s="14"/>
      <c r="F386" s="14"/>
    </row>
    <row r="387" spans="2:6">
      <c r="B387" s="14"/>
      <c r="C387" s="14"/>
      <c r="D387" s="14"/>
      <c r="E387" s="14"/>
      <c r="F387" s="14"/>
    </row>
    <row r="388" spans="2:6">
      <c r="B388" s="14"/>
      <c r="C388" s="14"/>
      <c r="D388" s="14"/>
      <c r="E388" s="14"/>
      <c r="F388" s="14"/>
    </row>
    <row r="389" spans="2:6">
      <c r="B389" s="14"/>
      <c r="C389" s="14"/>
      <c r="D389" s="14"/>
      <c r="E389" s="14"/>
      <c r="F389" s="14"/>
    </row>
    <row r="390" spans="2:6">
      <c r="B390" s="14"/>
      <c r="C390" s="14"/>
      <c r="D390" s="14"/>
      <c r="E390" s="14"/>
      <c r="F390" s="14"/>
    </row>
    <row r="391" spans="2:6">
      <c r="B391" s="14"/>
      <c r="C391" s="14"/>
      <c r="D391" s="14"/>
      <c r="E391" s="14"/>
      <c r="F391" s="14"/>
    </row>
    <row r="392" spans="2:6">
      <c r="B392" s="14"/>
      <c r="C392" s="14"/>
      <c r="D392" s="14"/>
      <c r="E392" s="14"/>
      <c r="F392" s="14"/>
    </row>
    <row r="393" spans="2:6">
      <c r="B393" s="14"/>
      <c r="C393" s="14"/>
      <c r="D393" s="14"/>
      <c r="E393" s="14"/>
      <c r="F393" s="14"/>
    </row>
    <row r="394" spans="2:6">
      <c r="B394" s="14"/>
      <c r="C394" s="14"/>
      <c r="D394" s="14"/>
      <c r="E394" s="14"/>
      <c r="F394" s="14"/>
    </row>
    <row r="395" spans="2:6">
      <c r="B395" s="14"/>
      <c r="C395" s="14"/>
      <c r="D395" s="14"/>
      <c r="E395" s="14"/>
      <c r="F395" s="14"/>
    </row>
    <row r="396" spans="2:6">
      <c r="B396" s="14"/>
      <c r="C396" s="14"/>
      <c r="D396" s="14"/>
      <c r="E396" s="14"/>
      <c r="F396" s="14"/>
    </row>
    <row r="397" spans="2:6">
      <c r="B397" s="14"/>
      <c r="C397" s="14"/>
      <c r="D397" s="14"/>
      <c r="E397" s="14"/>
      <c r="F397" s="14"/>
    </row>
    <row r="398" spans="2:6">
      <c r="B398" s="14"/>
      <c r="C398" s="14"/>
      <c r="D398" s="14"/>
      <c r="E398" s="14"/>
      <c r="F398" s="14"/>
    </row>
    <row r="399" spans="2:6">
      <c r="B399" s="14"/>
      <c r="C399" s="14"/>
      <c r="D399" s="14"/>
      <c r="E399" s="14"/>
      <c r="F399" s="14"/>
    </row>
    <row r="400" spans="2:6">
      <c r="B400" s="14"/>
      <c r="C400" s="14"/>
      <c r="D400" s="14"/>
      <c r="E400" s="14"/>
      <c r="F400" s="14"/>
    </row>
    <row r="401" spans="2:6">
      <c r="B401" s="14"/>
      <c r="C401" s="14"/>
      <c r="D401" s="14"/>
      <c r="E401" s="14"/>
      <c r="F401" s="14"/>
    </row>
    <row r="402" spans="2:6">
      <c r="B402" s="14"/>
      <c r="C402" s="14"/>
      <c r="D402" s="14"/>
      <c r="E402" s="14"/>
      <c r="F402" s="14"/>
    </row>
    <row r="403" spans="2:6">
      <c r="B403" s="14"/>
      <c r="C403" s="14"/>
      <c r="D403" s="14"/>
      <c r="E403" s="14"/>
      <c r="F403" s="14"/>
    </row>
    <row r="404" spans="2:6">
      <c r="B404" s="14"/>
      <c r="C404" s="14"/>
      <c r="D404" s="14"/>
      <c r="E404" s="14"/>
      <c r="F404" s="14"/>
    </row>
    <row r="405" spans="2:6">
      <c r="B405" s="14"/>
      <c r="C405" s="14"/>
      <c r="D405" s="14"/>
      <c r="E405" s="14"/>
      <c r="F405" s="14"/>
    </row>
    <row r="406" spans="2:6">
      <c r="B406" s="14"/>
      <c r="C406" s="14"/>
      <c r="D406" s="14"/>
      <c r="E406" s="14"/>
      <c r="F406" s="14"/>
    </row>
    <row r="407" spans="2:6">
      <c r="B407" s="14"/>
      <c r="C407" s="14"/>
      <c r="D407" s="14"/>
      <c r="E407" s="14"/>
      <c r="F407" s="14"/>
    </row>
    <row r="408" spans="2:6">
      <c r="B408" s="14"/>
      <c r="C408" s="14"/>
      <c r="D408" s="14"/>
      <c r="E408" s="14"/>
      <c r="F408" s="14"/>
    </row>
    <row r="409" spans="2:6">
      <c r="B409" s="14"/>
      <c r="C409" s="14"/>
      <c r="D409" s="14"/>
      <c r="E409" s="14"/>
      <c r="F409" s="14"/>
    </row>
    <row r="410" spans="2:6">
      <c r="B410" s="14"/>
      <c r="C410" s="14"/>
      <c r="D410" s="14"/>
      <c r="E410" s="14"/>
      <c r="F410" s="14"/>
    </row>
    <row r="411" spans="2:6">
      <c r="B411" s="14"/>
      <c r="C411" s="14"/>
      <c r="D411" s="14"/>
      <c r="E411" s="14"/>
      <c r="F411" s="14"/>
    </row>
    <row r="412" spans="2:6">
      <c r="B412" s="14"/>
      <c r="C412" s="14"/>
      <c r="D412" s="14"/>
      <c r="E412" s="14"/>
      <c r="F412" s="14"/>
    </row>
    <row r="413" spans="2:6">
      <c r="B413" s="14"/>
      <c r="C413" s="14"/>
      <c r="D413" s="14"/>
      <c r="E413" s="14"/>
      <c r="F413" s="14"/>
    </row>
    <row r="414" spans="2:6">
      <c r="B414" s="14"/>
      <c r="C414" s="14"/>
      <c r="D414" s="14"/>
      <c r="E414" s="14"/>
      <c r="F414" s="14"/>
    </row>
    <row r="415" spans="2:6">
      <c r="B415" s="14"/>
      <c r="C415" s="14"/>
      <c r="D415" s="14"/>
      <c r="E415" s="14"/>
      <c r="F415" s="14"/>
    </row>
    <row r="416" spans="2:6">
      <c r="B416" s="14"/>
      <c r="C416" s="14"/>
      <c r="D416" s="14"/>
      <c r="E416" s="14"/>
      <c r="F416" s="14"/>
    </row>
    <row r="417" spans="2:6">
      <c r="B417" s="14"/>
      <c r="C417" s="14"/>
      <c r="D417" s="14"/>
      <c r="E417" s="14"/>
      <c r="F417" s="14"/>
    </row>
    <row r="418" spans="2:6">
      <c r="B418" s="14"/>
      <c r="C418" s="14"/>
      <c r="D418" s="14"/>
      <c r="E418" s="14"/>
      <c r="F418" s="14"/>
    </row>
    <row r="419" spans="2:6">
      <c r="B419" s="14"/>
      <c r="C419" s="14"/>
      <c r="D419" s="14"/>
      <c r="E419" s="14"/>
      <c r="F419" s="14"/>
    </row>
    <row r="420" spans="2:6">
      <c r="B420" s="14"/>
      <c r="C420" s="14"/>
      <c r="D420" s="14"/>
      <c r="E420" s="14"/>
      <c r="F420" s="14"/>
    </row>
    <row r="421" spans="2:6">
      <c r="B421" s="14"/>
      <c r="C421" s="14"/>
      <c r="D421" s="14"/>
      <c r="E421" s="14"/>
      <c r="F421" s="14"/>
    </row>
    <row r="422" spans="2:6">
      <c r="B422" s="14"/>
      <c r="C422" s="14"/>
      <c r="D422" s="14"/>
      <c r="E422" s="14"/>
      <c r="F422" s="14"/>
    </row>
    <row r="423" spans="2:6">
      <c r="B423" s="14"/>
      <c r="C423" s="14"/>
      <c r="D423" s="14"/>
      <c r="E423" s="14"/>
      <c r="F423" s="14"/>
    </row>
    <row r="424" spans="2:6">
      <c r="B424" s="14"/>
      <c r="C424" s="14"/>
      <c r="D424" s="14"/>
      <c r="E424" s="14"/>
      <c r="F424" s="14"/>
    </row>
    <row r="425" spans="2:6">
      <c r="B425" s="14"/>
      <c r="C425" s="14"/>
      <c r="D425" s="14"/>
      <c r="E425" s="14"/>
      <c r="F425" s="14"/>
    </row>
    <row r="426" spans="2:6">
      <c r="B426" s="14"/>
      <c r="C426" s="14"/>
      <c r="D426" s="14"/>
      <c r="E426" s="14"/>
      <c r="F426" s="14"/>
    </row>
    <row r="427" spans="2:6">
      <c r="B427" s="14"/>
      <c r="C427" s="14"/>
      <c r="D427" s="14"/>
      <c r="E427" s="14"/>
      <c r="F427" s="14"/>
    </row>
    <row r="428" spans="2:6">
      <c r="B428" s="14"/>
      <c r="C428" s="14"/>
      <c r="D428" s="14"/>
      <c r="E428" s="14"/>
      <c r="F428" s="14"/>
    </row>
    <row r="429" spans="2:6">
      <c r="B429" s="14"/>
      <c r="C429" s="14"/>
      <c r="D429" s="14"/>
      <c r="E429" s="14"/>
      <c r="F429" s="14"/>
    </row>
    <row r="430" spans="2:6">
      <c r="B430" s="14"/>
      <c r="C430" s="14"/>
      <c r="D430" s="14"/>
      <c r="E430" s="14"/>
      <c r="F430" s="14"/>
    </row>
    <row r="431" spans="2:6">
      <c r="B431" s="14"/>
      <c r="C431" s="14"/>
      <c r="D431" s="14"/>
      <c r="E431" s="14"/>
      <c r="F431" s="14"/>
    </row>
    <row r="432" spans="2:6">
      <c r="B432" s="14"/>
      <c r="C432" s="14"/>
      <c r="D432" s="14"/>
      <c r="E432" s="14"/>
      <c r="F432" s="14"/>
    </row>
    <row r="433" spans="2:6">
      <c r="B433" s="14"/>
      <c r="C433" s="14"/>
      <c r="D433" s="14"/>
      <c r="E433" s="14"/>
      <c r="F433" s="14"/>
    </row>
    <row r="434" spans="2:6">
      <c r="B434" s="14"/>
      <c r="C434" s="14"/>
      <c r="D434" s="14"/>
      <c r="E434" s="14"/>
      <c r="F434" s="14"/>
    </row>
    <row r="435" spans="2:6">
      <c r="B435" s="14"/>
      <c r="C435" s="14"/>
      <c r="D435" s="14"/>
      <c r="E435" s="14"/>
      <c r="F435" s="14"/>
    </row>
    <row r="436" spans="2:6">
      <c r="B436" s="14"/>
      <c r="C436" s="14"/>
      <c r="D436" s="14"/>
      <c r="E436" s="14"/>
      <c r="F436" s="14"/>
    </row>
    <row r="437" spans="2:6">
      <c r="B437" s="14"/>
      <c r="C437" s="14"/>
      <c r="D437" s="14"/>
      <c r="E437" s="14"/>
      <c r="F437" s="14"/>
    </row>
    <row r="438" spans="2:6">
      <c r="B438" s="14"/>
      <c r="C438" s="14"/>
      <c r="D438" s="14"/>
      <c r="E438" s="14"/>
      <c r="F438" s="14"/>
    </row>
    <row r="439" spans="2:6">
      <c r="B439" s="14"/>
      <c r="C439" s="14"/>
      <c r="D439" s="14"/>
      <c r="E439" s="14"/>
      <c r="F439" s="14"/>
    </row>
    <row r="440" spans="2:6">
      <c r="B440" s="14"/>
      <c r="C440" s="14"/>
      <c r="D440" s="14"/>
      <c r="E440" s="14"/>
      <c r="F440" s="14"/>
    </row>
    <row r="441" spans="2:6">
      <c r="B441" s="14"/>
      <c r="C441" s="14"/>
      <c r="D441" s="14"/>
      <c r="E441" s="14"/>
      <c r="F441" s="14"/>
    </row>
    <row r="442" spans="2:6">
      <c r="B442" s="14"/>
      <c r="C442" s="14"/>
      <c r="D442" s="14"/>
      <c r="E442" s="14"/>
      <c r="F442" s="14"/>
    </row>
    <row r="443" spans="2:6">
      <c r="B443" s="14"/>
      <c r="C443" s="14"/>
      <c r="D443" s="14"/>
      <c r="E443" s="14"/>
      <c r="F443" s="14"/>
    </row>
    <row r="444" spans="2:6">
      <c r="B444" s="14"/>
      <c r="C444" s="14"/>
      <c r="D444" s="14"/>
      <c r="E444" s="14"/>
      <c r="F444" s="14"/>
    </row>
    <row r="445" spans="2:6">
      <c r="B445" s="14"/>
      <c r="C445" s="14"/>
      <c r="D445" s="14"/>
      <c r="E445" s="14"/>
      <c r="F445" s="14"/>
    </row>
    <row r="446" spans="2:6">
      <c r="B446" s="14"/>
      <c r="C446" s="14"/>
      <c r="D446" s="14"/>
      <c r="E446" s="14"/>
      <c r="F446" s="14"/>
    </row>
    <row r="447" spans="2:6">
      <c r="B447" s="14"/>
      <c r="C447" s="14"/>
      <c r="D447" s="14"/>
      <c r="E447" s="14"/>
      <c r="F447" s="14"/>
    </row>
    <row r="448" spans="2:6">
      <c r="B448" s="14"/>
      <c r="C448" s="14"/>
      <c r="D448" s="14"/>
      <c r="E448" s="14"/>
      <c r="F448" s="14"/>
    </row>
    <row r="449" spans="2:6">
      <c r="B449" s="14"/>
      <c r="C449" s="14"/>
      <c r="D449" s="14"/>
      <c r="E449" s="14"/>
      <c r="F449" s="14"/>
    </row>
    <row r="450" spans="2:6">
      <c r="B450" s="14"/>
      <c r="C450" s="14"/>
      <c r="D450" s="14"/>
      <c r="E450" s="14"/>
      <c r="F450" s="14"/>
    </row>
    <row r="451" spans="2:6">
      <c r="B451" s="14"/>
      <c r="C451" s="14"/>
      <c r="D451" s="14"/>
      <c r="E451" s="14"/>
      <c r="F451" s="14"/>
    </row>
    <row r="452" spans="2:6">
      <c r="B452" s="14"/>
      <c r="C452" s="14"/>
      <c r="D452" s="14"/>
      <c r="E452" s="14"/>
      <c r="F452" s="14"/>
    </row>
    <row r="453" spans="2:6">
      <c r="B453" s="14"/>
      <c r="C453" s="14"/>
      <c r="D453" s="14"/>
      <c r="E453" s="14"/>
      <c r="F453" s="14"/>
    </row>
    <row r="454" spans="2:6">
      <c r="B454" s="14"/>
      <c r="C454" s="14"/>
      <c r="D454" s="14"/>
      <c r="E454" s="14"/>
      <c r="F454" s="14"/>
    </row>
    <row r="455" spans="2:6">
      <c r="B455" s="14"/>
      <c r="C455" s="14"/>
      <c r="D455" s="14"/>
      <c r="E455" s="14"/>
      <c r="F455" s="14"/>
    </row>
    <row r="456" spans="2:6">
      <c r="B456" s="14"/>
      <c r="C456" s="14"/>
      <c r="D456" s="14"/>
      <c r="E456" s="14"/>
      <c r="F456" s="14"/>
    </row>
    <row r="457" spans="2:6">
      <c r="B457" s="14"/>
      <c r="C457" s="14"/>
      <c r="D457" s="14"/>
      <c r="E457" s="14"/>
      <c r="F457" s="14"/>
    </row>
    <row r="458" spans="2:6">
      <c r="B458" s="14"/>
      <c r="C458" s="14"/>
      <c r="D458" s="14"/>
      <c r="E458" s="14"/>
      <c r="F458" s="14"/>
    </row>
    <row r="459" spans="2:6">
      <c r="B459" s="14"/>
      <c r="C459" s="14"/>
      <c r="D459" s="14"/>
      <c r="E459" s="14"/>
      <c r="F459" s="14"/>
    </row>
    <row r="460" spans="2:6">
      <c r="B460" s="14"/>
      <c r="C460" s="14"/>
      <c r="D460" s="14"/>
      <c r="E460" s="14"/>
      <c r="F460" s="14"/>
    </row>
    <row r="461" spans="2:6">
      <c r="B461" s="14"/>
      <c r="C461" s="14"/>
      <c r="D461" s="14"/>
      <c r="E461" s="14"/>
      <c r="F461" s="14"/>
    </row>
    <row r="462" spans="2:6">
      <c r="B462" s="14"/>
      <c r="C462" s="14"/>
      <c r="D462" s="14"/>
      <c r="E462" s="14"/>
      <c r="F462" s="14"/>
    </row>
    <row r="463" spans="2:6">
      <c r="B463" s="14"/>
      <c r="C463" s="14"/>
      <c r="D463" s="14"/>
      <c r="E463" s="14"/>
      <c r="F463" s="14"/>
    </row>
    <row r="464" spans="2:6">
      <c r="B464" s="14"/>
      <c r="C464" s="14"/>
      <c r="D464" s="14"/>
      <c r="E464" s="14"/>
      <c r="F464" s="14"/>
    </row>
    <row r="465" spans="2:6">
      <c r="B465" s="14"/>
      <c r="C465" s="14"/>
      <c r="D465" s="14"/>
      <c r="E465" s="14"/>
      <c r="F465" s="14"/>
    </row>
    <row r="466" spans="2:6">
      <c r="B466" s="14"/>
      <c r="C466" s="14"/>
      <c r="D466" s="14"/>
      <c r="E466" s="14"/>
      <c r="F466" s="14"/>
    </row>
    <row r="467" spans="2:6">
      <c r="B467" s="14"/>
      <c r="C467" s="14"/>
      <c r="D467" s="14"/>
      <c r="E467" s="14"/>
      <c r="F467" s="14"/>
    </row>
    <row r="468" spans="2:6">
      <c r="B468" s="14"/>
      <c r="C468" s="14"/>
      <c r="D468" s="14"/>
      <c r="E468" s="14"/>
      <c r="F468" s="14"/>
    </row>
    <row r="469" spans="2:6">
      <c r="B469" s="14"/>
      <c r="C469" s="14"/>
      <c r="D469" s="14"/>
      <c r="E469" s="14"/>
      <c r="F469" s="14"/>
    </row>
    <row r="470" spans="2:6">
      <c r="B470" s="14"/>
      <c r="C470" s="14"/>
      <c r="D470" s="14"/>
      <c r="E470" s="14"/>
      <c r="F470" s="14"/>
    </row>
    <row r="471" spans="2:6">
      <c r="B471" s="14"/>
      <c r="C471" s="14"/>
      <c r="D471" s="14"/>
      <c r="E471" s="14"/>
      <c r="F471" s="14"/>
    </row>
    <row r="472" spans="2:6">
      <c r="B472" s="14"/>
      <c r="C472" s="14"/>
      <c r="D472" s="14"/>
      <c r="E472" s="14"/>
      <c r="F472" s="14"/>
    </row>
    <row r="473" spans="2:6">
      <c r="B473" s="14"/>
      <c r="C473" s="14"/>
      <c r="D473" s="14"/>
      <c r="E473" s="14"/>
      <c r="F473" s="14"/>
    </row>
    <row r="474" spans="2:6">
      <c r="B474" s="14"/>
      <c r="C474" s="14"/>
      <c r="D474" s="14"/>
      <c r="E474" s="14"/>
      <c r="F474" s="14"/>
    </row>
    <row r="475" spans="2:6">
      <c r="B475" s="14"/>
      <c r="C475" s="14"/>
      <c r="D475" s="14"/>
      <c r="E475" s="14"/>
      <c r="F475" s="14"/>
    </row>
    <row r="476" spans="2:6">
      <c r="B476" s="14"/>
      <c r="C476" s="14"/>
      <c r="D476" s="14"/>
      <c r="E476" s="14"/>
      <c r="F476" s="14"/>
    </row>
    <row r="477" spans="2:6">
      <c r="B477" s="14"/>
      <c r="C477" s="14"/>
      <c r="D477" s="14"/>
      <c r="E477" s="14"/>
      <c r="F477" s="14"/>
    </row>
    <row r="478" spans="2:6">
      <c r="B478" s="14"/>
      <c r="C478" s="14"/>
      <c r="D478" s="14"/>
      <c r="E478" s="14"/>
      <c r="F478" s="14"/>
    </row>
    <row r="479" spans="2:6">
      <c r="B479" s="14"/>
      <c r="C479" s="14"/>
      <c r="D479" s="14"/>
      <c r="E479" s="14"/>
      <c r="F479" s="14"/>
    </row>
    <row r="480" spans="2:6">
      <c r="B480" s="14"/>
      <c r="C480" s="14"/>
      <c r="D480" s="14"/>
      <c r="E480" s="14"/>
      <c r="F480" s="14"/>
    </row>
    <row r="481" spans="2:6">
      <c r="B481" s="14"/>
      <c r="C481" s="14"/>
      <c r="D481" s="14"/>
      <c r="E481" s="14"/>
      <c r="F481" s="14"/>
    </row>
    <row r="482" spans="2:6">
      <c r="B482" s="14"/>
      <c r="C482" s="14"/>
      <c r="D482" s="14"/>
      <c r="E482" s="14"/>
      <c r="F482" s="14"/>
    </row>
    <row r="483" spans="2:6">
      <c r="B483" s="14"/>
      <c r="C483" s="14"/>
      <c r="D483" s="14"/>
      <c r="E483" s="14"/>
      <c r="F483" s="14"/>
    </row>
    <row r="484" spans="2:6">
      <c r="B484" s="14"/>
      <c r="C484" s="14"/>
      <c r="D484" s="14"/>
      <c r="E484" s="14"/>
      <c r="F484" s="14"/>
    </row>
    <row r="485" spans="2:6">
      <c r="B485" s="14"/>
      <c r="C485" s="14"/>
      <c r="D485" s="14"/>
      <c r="E485" s="14"/>
      <c r="F485" s="14"/>
    </row>
    <row r="486" spans="2:6">
      <c r="B486" s="14"/>
      <c r="C486" s="14"/>
      <c r="D486" s="14"/>
      <c r="E486" s="14"/>
      <c r="F486" s="14"/>
    </row>
    <row r="487" spans="2:6">
      <c r="B487" s="14"/>
      <c r="C487" s="14"/>
      <c r="D487" s="14"/>
      <c r="E487" s="14"/>
      <c r="F487" s="14"/>
    </row>
    <row r="488" spans="2:6">
      <c r="B488" s="14"/>
      <c r="C488" s="14"/>
      <c r="D488" s="14"/>
      <c r="E488" s="14"/>
      <c r="F488" s="14"/>
    </row>
    <row r="489" spans="2:6">
      <c r="B489" s="14"/>
      <c r="C489" s="14"/>
      <c r="D489" s="14"/>
      <c r="E489" s="14"/>
      <c r="F489" s="14"/>
    </row>
    <row r="490" spans="2:6">
      <c r="B490" s="14"/>
      <c r="C490" s="14"/>
      <c r="D490" s="14"/>
      <c r="E490" s="14"/>
      <c r="F490" s="14"/>
    </row>
    <row r="491" spans="2:6">
      <c r="B491" s="14"/>
      <c r="C491" s="14"/>
      <c r="D491" s="14"/>
      <c r="E491" s="14"/>
      <c r="F491" s="14"/>
    </row>
    <row r="492" spans="2:6">
      <c r="B492" s="14"/>
      <c r="C492" s="14"/>
      <c r="D492" s="14"/>
      <c r="E492" s="14"/>
      <c r="F492" s="14"/>
    </row>
    <row r="493" spans="2:6">
      <c r="B493" s="14"/>
      <c r="C493" s="14"/>
      <c r="D493" s="14"/>
      <c r="E493" s="14"/>
      <c r="F493" s="14"/>
    </row>
    <row r="494" spans="2:6">
      <c r="B494" s="14"/>
      <c r="C494" s="14"/>
      <c r="D494" s="14"/>
      <c r="E494" s="14"/>
      <c r="F494" s="14"/>
    </row>
    <row r="495" spans="2:6">
      <c r="B495" s="14"/>
      <c r="C495" s="14"/>
      <c r="D495" s="14"/>
      <c r="E495" s="14"/>
      <c r="F495" s="14"/>
    </row>
    <row r="496" spans="2:6">
      <c r="B496" s="14"/>
      <c r="C496" s="14"/>
      <c r="D496" s="14"/>
      <c r="E496" s="14"/>
      <c r="F496" s="14"/>
    </row>
    <row r="497" spans="2:6">
      <c r="B497" s="14"/>
      <c r="C497" s="14"/>
      <c r="D497" s="14"/>
      <c r="E497" s="14"/>
      <c r="F497" s="14"/>
    </row>
    <row r="498" spans="2:6">
      <c r="B498" s="14"/>
      <c r="C498" s="14"/>
      <c r="D498" s="14"/>
      <c r="E498" s="14"/>
      <c r="F498" s="14"/>
    </row>
    <row r="499" spans="2:6">
      <c r="B499" s="14"/>
      <c r="C499" s="14"/>
      <c r="D499" s="14"/>
      <c r="E499" s="14"/>
      <c r="F499" s="14"/>
    </row>
    <row r="500" spans="2:6">
      <c r="B500" s="14"/>
      <c r="C500" s="14"/>
      <c r="D500" s="14"/>
      <c r="E500" s="14"/>
      <c r="F500" s="14"/>
    </row>
    <row r="501" spans="2:6">
      <c r="B501" s="14"/>
      <c r="C501" s="14"/>
      <c r="D501" s="14"/>
      <c r="E501" s="14"/>
      <c r="F501" s="14"/>
    </row>
    <row r="502" spans="2:6">
      <c r="B502" s="14"/>
      <c r="C502" s="14"/>
      <c r="D502" s="14"/>
      <c r="E502" s="14"/>
      <c r="F502" s="14"/>
    </row>
    <row r="503" spans="2:6">
      <c r="B503" s="14"/>
      <c r="C503" s="14"/>
      <c r="D503" s="14"/>
      <c r="E503" s="14"/>
      <c r="F503" s="14"/>
    </row>
    <row r="504" spans="2:6">
      <c r="B504" s="14"/>
      <c r="C504" s="14"/>
      <c r="D504" s="14"/>
      <c r="E504" s="14"/>
      <c r="F504" s="14"/>
    </row>
    <row r="505" spans="2:6">
      <c r="B505" s="14"/>
      <c r="C505" s="14"/>
      <c r="D505" s="14"/>
      <c r="E505" s="14"/>
      <c r="F505" s="14"/>
    </row>
    <row r="506" spans="2:6">
      <c r="B506" s="14"/>
      <c r="C506" s="14"/>
      <c r="D506" s="14"/>
      <c r="E506" s="14"/>
      <c r="F506" s="14"/>
    </row>
    <row r="507" spans="2:6">
      <c r="B507" s="14"/>
      <c r="C507" s="14"/>
      <c r="D507" s="14"/>
      <c r="E507" s="14"/>
      <c r="F507" s="14"/>
    </row>
    <row r="508" spans="2:6">
      <c r="B508" s="14"/>
      <c r="C508" s="14"/>
      <c r="D508" s="14"/>
      <c r="E508" s="14"/>
      <c r="F508" s="14"/>
    </row>
    <row r="509" spans="2:6">
      <c r="B509" s="14"/>
      <c r="C509" s="14"/>
      <c r="D509" s="14"/>
      <c r="E509" s="14"/>
      <c r="F509" s="14"/>
    </row>
    <row r="510" spans="2:6">
      <c r="B510" s="14"/>
      <c r="C510" s="14"/>
      <c r="D510" s="14"/>
      <c r="E510" s="14"/>
      <c r="F510" s="14"/>
    </row>
    <row r="511" spans="2:6">
      <c r="B511" s="14"/>
      <c r="C511" s="14"/>
      <c r="D511" s="14"/>
      <c r="E511" s="14"/>
      <c r="F511" s="14"/>
    </row>
    <row r="512" spans="2:6">
      <c r="B512" s="14"/>
      <c r="C512" s="14"/>
      <c r="D512" s="14"/>
      <c r="E512" s="14"/>
      <c r="F512" s="14"/>
    </row>
    <row r="513" spans="2:6">
      <c r="B513" s="14"/>
      <c r="C513" s="14"/>
      <c r="D513" s="14"/>
      <c r="E513" s="14"/>
      <c r="F513" s="14"/>
    </row>
    <row r="514" spans="2:6">
      <c r="B514" s="14"/>
      <c r="C514" s="14"/>
      <c r="D514" s="14"/>
      <c r="E514" s="14"/>
      <c r="F514" s="14"/>
    </row>
    <row r="515" spans="2:6">
      <c r="B515" s="14"/>
      <c r="C515" s="14"/>
      <c r="D515" s="14"/>
      <c r="E515" s="14"/>
      <c r="F515" s="14"/>
    </row>
    <row r="516" spans="2:6">
      <c r="B516" s="14"/>
      <c r="C516" s="14"/>
      <c r="D516" s="14"/>
      <c r="E516" s="14"/>
      <c r="F516" s="14"/>
    </row>
    <row r="517" spans="2:6">
      <c r="B517" s="14"/>
      <c r="C517" s="14"/>
      <c r="D517" s="14"/>
      <c r="E517" s="14"/>
      <c r="F517" s="14"/>
    </row>
    <row r="518" spans="2:6">
      <c r="B518" s="14"/>
      <c r="C518" s="14"/>
      <c r="D518" s="14"/>
      <c r="E518" s="14"/>
      <c r="F518" s="14"/>
    </row>
    <row r="519" spans="2:6">
      <c r="B519" s="14"/>
      <c r="C519" s="14"/>
      <c r="D519" s="14"/>
      <c r="E519" s="14"/>
      <c r="F519" s="14"/>
    </row>
    <row r="520" spans="2:6">
      <c r="B520" s="14"/>
      <c r="C520" s="14"/>
      <c r="D520" s="14"/>
      <c r="E520" s="14"/>
      <c r="F520" s="14"/>
    </row>
    <row r="521" spans="2:6">
      <c r="B521" s="14"/>
      <c r="C521" s="14"/>
      <c r="D521" s="14"/>
      <c r="E521" s="14"/>
      <c r="F521" s="14"/>
    </row>
    <row r="522" spans="2:6">
      <c r="B522" s="14"/>
      <c r="C522" s="14"/>
      <c r="D522" s="14"/>
      <c r="E522" s="14"/>
      <c r="F522" s="14"/>
    </row>
    <row r="523" spans="2:6">
      <c r="B523" s="14"/>
      <c r="C523" s="14"/>
      <c r="D523" s="14"/>
      <c r="E523" s="14"/>
      <c r="F523" s="14"/>
    </row>
    <row r="524" spans="2:6">
      <c r="B524" s="14"/>
      <c r="C524" s="14"/>
      <c r="D524" s="14"/>
      <c r="E524" s="14"/>
      <c r="F524" s="14"/>
    </row>
    <row r="525" spans="2:6">
      <c r="B525" s="14"/>
      <c r="C525" s="14"/>
      <c r="D525" s="14"/>
      <c r="E525" s="14"/>
      <c r="F525" s="14"/>
    </row>
    <row r="526" spans="2:6">
      <c r="B526" s="14"/>
      <c r="C526" s="14"/>
      <c r="D526" s="14"/>
      <c r="E526" s="14"/>
      <c r="F526" s="14"/>
    </row>
    <row r="527" spans="2:6">
      <c r="B527" s="14"/>
      <c r="C527" s="14"/>
      <c r="D527" s="14"/>
      <c r="E527" s="14"/>
      <c r="F527" s="14"/>
    </row>
    <row r="528" spans="2:6">
      <c r="B528" s="14"/>
      <c r="C528" s="14"/>
      <c r="D528" s="14"/>
      <c r="E528" s="14"/>
      <c r="F528" s="14"/>
    </row>
    <row r="529" spans="2:6">
      <c r="B529" s="14"/>
      <c r="C529" s="14"/>
      <c r="D529" s="14"/>
      <c r="E529" s="14"/>
      <c r="F529" s="14"/>
    </row>
    <row r="530" spans="2:6">
      <c r="B530" s="14"/>
      <c r="C530" s="14"/>
      <c r="D530" s="14"/>
      <c r="E530" s="14"/>
      <c r="F530" s="14"/>
    </row>
    <row r="531" spans="2:6">
      <c r="B531" s="14"/>
      <c r="C531" s="14"/>
      <c r="D531" s="14"/>
      <c r="E531" s="14"/>
      <c r="F531" s="14"/>
    </row>
    <row r="532" spans="2:6">
      <c r="B532" s="14"/>
      <c r="C532" s="14"/>
      <c r="D532" s="14"/>
      <c r="E532" s="14"/>
      <c r="F532" s="14"/>
    </row>
    <row r="533" spans="2:6">
      <c r="B533" s="14"/>
      <c r="C533" s="14"/>
      <c r="D533" s="14"/>
      <c r="E533" s="14"/>
      <c r="F533" s="14"/>
    </row>
    <row r="534" spans="2:6">
      <c r="B534" s="14"/>
      <c r="C534" s="14"/>
      <c r="D534" s="14"/>
      <c r="E534" s="14"/>
      <c r="F534" s="14"/>
    </row>
    <row r="535" spans="2:6">
      <c r="B535" s="14"/>
      <c r="C535" s="14"/>
      <c r="D535" s="14"/>
      <c r="E535" s="14"/>
      <c r="F535" s="14"/>
    </row>
    <row r="536" spans="2:6">
      <c r="B536" s="14"/>
      <c r="C536" s="14"/>
      <c r="D536" s="14"/>
      <c r="E536" s="14"/>
      <c r="F536" s="14"/>
    </row>
    <row r="537" spans="2:6">
      <c r="B537" s="14"/>
      <c r="C537" s="14"/>
      <c r="D537" s="14"/>
      <c r="E537" s="14"/>
      <c r="F537" s="14"/>
    </row>
    <row r="538" spans="2:6">
      <c r="B538" s="14"/>
      <c r="C538" s="14"/>
      <c r="D538" s="14"/>
      <c r="E538" s="14"/>
      <c r="F538" s="14"/>
    </row>
    <row r="539" spans="2:6">
      <c r="B539" s="14"/>
      <c r="C539" s="14"/>
      <c r="D539" s="14"/>
      <c r="E539" s="14"/>
      <c r="F539" s="14"/>
    </row>
    <row r="540" spans="2:6">
      <c r="B540" s="14"/>
      <c r="C540" s="14"/>
      <c r="D540" s="14"/>
      <c r="E540" s="14"/>
      <c r="F540" s="14"/>
    </row>
    <row r="541" spans="2:6">
      <c r="B541" s="14"/>
      <c r="C541" s="14"/>
      <c r="D541" s="14"/>
      <c r="E541" s="14"/>
      <c r="F541" s="14"/>
    </row>
    <row r="542" spans="2:6">
      <c r="B542" s="14"/>
      <c r="C542" s="14"/>
      <c r="D542" s="14"/>
      <c r="E542" s="14"/>
      <c r="F542" s="14"/>
    </row>
    <row r="543" spans="2:6">
      <c r="B543" s="14"/>
      <c r="C543" s="14"/>
      <c r="D543" s="14"/>
      <c r="E543" s="14"/>
      <c r="F543" s="14"/>
    </row>
    <row r="544" spans="2:6">
      <c r="B544" s="14"/>
      <c r="C544" s="14"/>
      <c r="D544" s="14"/>
      <c r="E544" s="14"/>
      <c r="F544" s="14"/>
    </row>
    <row r="545" spans="2:6">
      <c r="B545" s="14"/>
      <c r="C545" s="14"/>
      <c r="D545" s="14"/>
      <c r="E545" s="14"/>
      <c r="F545" s="14"/>
    </row>
    <row r="546" spans="2:6">
      <c r="B546" s="14"/>
      <c r="C546" s="14"/>
      <c r="D546" s="14"/>
      <c r="E546" s="14"/>
      <c r="F546" s="14"/>
    </row>
    <row r="547" spans="2:6">
      <c r="B547" s="14"/>
      <c r="C547" s="14"/>
      <c r="D547" s="14"/>
      <c r="E547" s="14"/>
      <c r="F547" s="14"/>
    </row>
    <row r="548" spans="2:6">
      <c r="B548" s="14"/>
      <c r="C548" s="14"/>
      <c r="D548" s="14"/>
      <c r="E548" s="14"/>
      <c r="F548" s="14"/>
    </row>
    <row r="549" spans="2:6">
      <c r="B549" s="14"/>
      <c r="C549" s="14"/>
      <c r="D549" s="14"/>
      <c r="E549" s="14"/>
      <c r="F549" s="14"/>
    </row>
    <row r="550" spans="2:6">
      <c r="B550" s="14"/>
      <c r="C550" s="14"/>
      <c r="D550" s="14"/>
      <c r="E550" s="14"/>
      <c r="F550" s="14"/>
    </row>
    <row r="551" spans="2:6">
      <c r="B551" s="14"/>
      <c r="C551" s="14"/>
      <c r="D551" s="14"/>
      <c r="E551" s="14"/>
      <c r="F551" s="14"/>
    </row>
    <row r="552" spans="2:6">
      <c r="B552" s="14"/>
      <c r="C552" s="14"/>
      <c r="D552" s="14"/>
      <c r="E552" s="14"/>
      <c r="F552" s="14"/>
    </row>
    <row r="553" spans="2:6">
      <c r="B553" s="14"/>
      <c r="C553" s="14"/>
      <c r="D553" s="14"/>
      <c r="E553" s="14"/>
      <c r="F553" s="14"/>
    </row>
    <row r="554" spans="2:6">
      <c r="B554" s="14"/>
      <c r="C554" s="14"/>
      <c r="D554" s="14"/>
      <c r="E554" s="14"/>
      <c r="F554" s="14"/>
    </row>
    <row r="555" spans="2:6">
      <c r="B555" s="14"/>
      <c r="C555" s="14"/>
      <c r="D555" s="14"/>
      <c r="E555" s="14"/>
      <c r="F555" s="14"/>
    </row>
    <row r="556" spans="2:6">
      <c r="B556" s="14"/>
      <c r="C556" s="14"/>
      <c r="D556" s="14"/>
      <c r="E556" s="14"/>
      <c r="F556" s="14"/>
    </row>
    <row r="557" spans="2:6">
      <c r="B557" s="14"/>
      <c r="C557" s="14"/>
      <c r="D557" s="14"/>
      <c r="E557" s="14"/>
      <c r="F557" s="14"/>
    </row>
    <row r="558" spans="2:6">
      <c r="B558" s="14"/>
      <c r="C558" s="14"/>
      <c r="D558" s="14"/>
      <c r="E558" s="14"/>
      <c r="F558" s="14"/>
    </row>
    <row r="559" spans="2:6">
      <c r="B559" s="14"/>
      <c r="C559" s="14"/>
      <c r="D559" s="14"/>
      <c r="E559" s="14"/>
      <c r="F559" s="14"/>
    </row>
    <row r="560" spans="2:6">
      <c r="B560" s="14"/>
      <c r="C560" s="14"/>
      <c r="D560" s="14"/>
      <c r="E560" s="14"/>
      <c r="F560" s="14"/>
    </row>
    <row r="561" spans="2:6">
      <c r="B561" s="14"/>
      <c r="C561" s="14"/>
      <c r="D561" s="14"/>
      <c r="E561" s="14"/>
      <c r="F561" s="14"/>
    </row>
    <row r="562" spans="2:6">
      <c r="B562" s="14"/>
      <c r="C562" s="14"/>
      <c r="D562" s="14"/>
      <c r="E562" s="14"/>
      <c r="F562" s="14"/>
    </row>
    <row r="563" spans="2:6">
      <c r="B563" s="14"/>
      <c r="C563" s="14"/>
      <c r="D563" s="14"/>
      <c r="E563" s="14"/>
      <c r="F563" s="14"/>
    </row>
    <row r="564" spans="2:6">
      <c r="B564" s="14"/>
      <c r="C564" s="14"/>
      <c r="D564" s="14"/>
      <c r="E564" s="14"/>
      <c r="F564" s="14"/>
    </row>
    <row r="565" spans="2:6">
      <c r="B565" s="14"/>
      <c r="C565" s="14"/>
      <c r="D565" s="14"/>
      <c r="E565" s="14"/>
      <c r="F565" s="14"/>
    </row>
    <row r="566" spans="2:6">
      <c r="B566" s="14"/>
      <c r="C566" s="14"/>
      <c r="D566" s="14"/>
      <c r="E566" s="14"/>
      <c r="F566" s="14"/>
    </row>
    <row r="567" spans="2:6">
      <c r="B567" s="14"/>
      <c r="C567" s="14"/>
      <c r="D567" s="14"/>
      <c r="E567" s="14"/>
      <c r="F567" s="14"/>
    </row>
    <row r="568" spans="2:6">
      <c r="B568" s="14"/>
      <c r="C568" s="14"/>
      <c r="D568" s="14"/>
      <c r="E568" s="14"/>
      <c r="F568" s="14"/>
    </row>
    <row r="569" spans="2:6">
      <c r="B569" s="14"/>
      <c r="C569" s="14"/>
      <c r="D569" s="14"/>
      <c r="E569" s="14"/>
      <c r="F569" s="14"/>
    </row>
    <row r="570" spans="2:6">
      <c r="B570" s="14"/>
      <c r="C570" s="14"/>
      <c r="D570" s="14"/>
      <c r="E570" s="14"/>
      <c r="F570" s="14"/>
    </row>
    <row r="571" spans="2:6">
      <c r="B571" s="14"/>
      <c r="C571" s="14"/>
      <c r="D571" s="14"/>
      <c r="E571" s="14"/>
      <c r="F571" s="14"/>
    </row>
    <row r="572" spans="2:6">
      <c r="B572" s="14"/>
      <c r="C572" s="14"/>
      <c r="D572" s="14"/>
      <c r="E572" s="14"/>
      <c r="F572" s="14"/>
    </row>
    <row r="573" spans="2:6">
      <c r="B573" s="14"/>
      <c r="C573" s="14"/>
      <c r="D573" s="14"/>
      <c r="E573" s="14"/>
      <c r="F573" s="14"/>
    </row>
    <row r="574" spans="2:6">
      <c r="B574" s="14"/>
      <c r="C574" s="14"/>
      <c r="D574" s="14"/>
      <c r="E574" s="14"/>
      <c r="F574" s="14"/>
    </row>
    <row r="575" spans="2:6">
      <c r="B575" s="14"/>
      <c r="C575" s="14"/>
      <c r="D575" s="14"/>
      <c r="E575" s="14"/>
      <c r="F575" s="14"/>
    </row>
    <row r="576" spans="2:6">
      <c r="B576" s="14"/>
      <c r="C576" s="14"/>
      <c r="D576" s="14"/>
      <c r="E576" s="14"/>
      <c r="F576" s="14"/>
    </row>
    <row r="577" spans="2:6">
      <c r="B577" s="14"/>
      <c r="C577" s="14"/>
      <c r="D577" s="14"/>
      <c r="E577" s="14"/>
      <c r="F577" s="14"/>
    </row>
    <row r="578" spans="2:6">
      <c r="B578" s="14"/>
      <c r="C578" s="14"/>
      <c r="D578" s="14"/>
      <c r="E578" s="14"/>
      <c r="F578" s="14"/>
    </row>
    <row r="579" spans="2:6">
      <c r="B579" s="14"/>
      <c r="C579" s="14"/>
      <c r="D579" s="14"/>
      <c r="E579" s="14"/>
      <c r="F579" s="14"/>
    </row>
    <row r="580" spans="2:6">
      <c r="B580" s="14"/>
      <c r="C580" s="14"/>
      <c r="D580" s="14"/>
      <c r="E580" s="14"/>
      <c r="F580" s="14"/>
    </row>
    <row r="581" spans="2:6">
      <c r="B581" s="14"/>
      <c r="C581" s="14"/>
      <c r="D581" s="14"/>
      <c r="E581" s="14"/>
      <c r="F581" s="14"/>
    </row>
    <row r="582" spans="2:6">
      <c r="B582" s="14"/>
      <c r="C582" s="14"/>
      <c r="D582" s="14"/>
      <c r="E582" s="14"/>
      <c r="F582" s="14"/>
    </row>
    <row r="583" spans="2:6">
      <c r="B583" s="14"/>
      <c r="C583" s="14"/>
      <c r="D583" s="14"/>
      <c r="E583" s="14"/>
      <c r="F583" s="14"/>
    </row>
    <row r="584" spans="2:6">
      <c r="B584" s="14"/>
      <c r="C584" s="14"/>
      <c r="D584" s="14"/>
      <c r="E584" s="14"/>
      <c r="F584" s="14"/>
    </row>
    <row r="585" spans="2:6">
      <c r="B585" s="14"/>
      <c r="C585" s="14"/>
      <c r="D585" s="14"/>
      <c r="E585" s="14"/>
      <c r="F585" s="14"/>
    </row>
    <row r="586" spans="2:6">
      <c r="B586" s="14"/>
      <c r="C586" s="14"/>
      <c r="D586" s="14"/>
      <c r="E586" s="14"/>
      <c r="F586" s="14"/>
    </row>
    <row r="587" spans="2:6">
      <c r="B587" s="14"/>
      <c r="C587" s="14"/>
      <c r="D587" s="14"/>
      <c r="E587" s="14"/>
      <c r="F587" s="14"/>
    </row>
    <row r="588" spans="2:6">
      <c r="B588" s="14"/>
      <c r="C588" s="14"/>
      <c r="D588" s="14"/>
      <c r="E588" s="14"/>
      <c r="F588" s="14"/>
    </row>
    <row r="589" spans="2:6">
      <c r="B589" s="14"/>
      <c r="C589" s="14"/>
      <c r="D589" s="14"/>
      <c r="E589" s="14"/>
      <c r="F589" s="14"/>
    </row>
    <row r="590" spans="2:6">
      <c r="B590" s="14"/>
      <c r="C590" s="14"/>
      <c r="D590" s="14"/>
      <c r="E590" s="14"/>
      <c r="F590" s="14"/>
    </row>
    <row r="591" spans="2:6">
      <c r="B591" s="14"/>
      <c r="C591" s="14"/>
      <c r="D591" s="14"/>
      <c r="E591" s="14"/>
      <c r="F591" s="14"/>
    </row>
    <row r="592" spans="2:6">
      <c r="B592" s="14"/>
      <c r="C592" s="14"/>
      <c r="D592" s="14"/>
      <c r="E592" s="14"/>
      <c r="F592" s="14"/>
    </row>
    <row r="593" spans="2:6">
      <c r="B593" s="14"/>
      <c r="C593" s="14"/>
      <c r="D593" s="14"/>
      <c r="E593" s="14"/>
      <c r="F593" s="14"/>
    </row>
    <row r="594" spans="2:6">
      <c r="B594" s="14"/>
      <c r="C594" s="14"/>
      <c r="D594" s="14"/>
      <c r="E594" s="14"/>
      <c r="F594" s="14"/>
    </row>
    <row r="595" spans="2:6">
      <c r="B595" s="14"/>
      <c r="C595" s="14"/>
      <c r="D595" s="14"/>
      <c r="E595" s="14"/>
      <c r="F595" s="14"/>
    </row>
    <row r="596" spans="2:6">
      <c r="B596" s="14"/>
      <c r="C596" s="14"/>
      <c r="D596" s="14"/>
      <c r="E596" s="14"/>
      <c r="F596" s="14"/>
    </row>
    <row r="597" spans="2:6">
      <c r="B597" s="14"/>
      <c r="C597" s="14"/>
      <c r="D597" s="14"/>
      <c r="E597" s="14"/>
      <c r="F597" s="14"/>
    </row>
    <row r="598" spans="2:6">
      <c r="B598" s="14"/>
      <c r="C598" s="14"/>
      <c r="D598" s="14"/>
      <c r="E598" s="14"/>
      <c r="F598" s="14"/>
    </row>
    <row r="599" spans="2:6">
      <c r="B599" s="14"/>
      <c r="C599" s="14"/>
      <c r="D599" s="14"/>
      <c r="E599" s="14"/>
      <c r="F599" s="14"/>
    </row>
    <row r="600" spans="2:6">
      <c r="B600" s="14"/>
      <c r="C600" s="14"/>
      <c r="D600" s="14"/>
      <c r="E600" s="14"/>
      <c r="F600" s="14"/>
    </row>
    <row r="601" spans="2:6">
      <c r="B601" s="14"/>
      <c r="C601" s="14"/>
      <c r="D601" s="14"/>
      <c r="E601" s="14"/>
      <c r="F601" s="14"/>
    </row>
    <row r="602" spans="2:6">
      <c r="B602" s="14"/>
      <c r="C602" s="14"/>
      <c r="D602" s="14"/>
      <c r="E602" s="14"/>
      <c r="F602" s="14"/>
    </row>
    <row r="603" spans="2:6">
      <c r="B603" s="14"/>
      <c r="C603" s="14"/>
      <c r="D603" s="14"/>
      <c r="E603" s="14"/>
      <c r="F603" s="14"/>
    </row>
    <row r="604" spans="2:6">
      <c r="B604" s="14"/>
      <c r="C604" s="14"/>
      <c r="D604" s="14"/>
      <c r="E604" s="14"/>
      <c r="F604" s="14"/>
    </row>
    <row r="605" spans="2:6">
      <c r="B605" s="14"/>
      <c r="C605" s="14"/>
      <c r="D605" s="14"/>
      <c r="E605" s="14"/>
      <c r="F605" s="14"/>
    </row>
    <row r="606" spans="2:6">
      <c r="B606" s="14"/>
      <c r="C606" s="14"/>
      <c r="D606" s="14"/>
      <c r="E606" s="14"/>
      <c r="F606" s="14"/>
    </row>
    <row r="607" spans="2:6">
      <c r="B607" s="14"/>
      <c r="C607" s="14"/>
      <c r="D607" s="14"/>
      <c r="E607" s="14"/>
      <c r="F607" s="14"/>
    </row>
    <row r="608" spans="2:6">
      <c r="B608" s="14"/>
      <c r="C608" s="14"/>
      <c r="D608" s="14"/>
      <c r="E608" s="14"/>
      <c r="F608" s="14"/>
    </row>
    <row r="609" spans="2:6">
      <c r="B609" s="14"/>
      <c r="C609" s="14"/>
      <c r="D609" s="14"/>
      <c r="E609" s="14"/>
      <c r="F609" s="14"/>
    </row>
    <row r="610" spans="2:6">
      <c r="B610" s="14"/>
      <c r="C610" s="14"/>
      <c r="D610" s="14"/>
      <c r="E610" s="14"/>
      <c r="F610" s="14"/>
    </row>
    <row r="611" spans="2:6">
      <c r="B611" s="14"/>
      <c r="C611" s="14"/>
      <c r="D611" s="14"/>
      <c r="E611" s="14"/>
      <c r="F611" s="14"/>
    </row>
    <row r="612" spans="2:6">
      <c r="B612" s="14"/>
      <c r="C612" s="14"/>
      <c r="D612" s="14"/>
      <c r="E612" s="14"/>
      <c r="F612" s="14"/>
    </row>
    <row r="613" spans="2:6">
      <c r="B613" s="14"/>
      <c r="C613" s="14"/>
      <c r="D613" s="14"/>
      <c r="E613" s="14"/>
      <c r="F613" s="14"/>
    </row>
    <row r="614" spans="2:6">
      <c r="B614" s="14"/>
      <c r="C614" s="14"/>
      <c r="D614" s="14"/>
      <c r="E614" s="14"/>
      <c r="F614" s="14"/>
    </row>
    <row r="615" spans="2:6">
      <c r="B615" s="14"/>
      <c r="C615" s="14"/>
      <c r="D615" s="14"/>
      <c r="E615" s="14"/>
      <c r="F615" s="14"/>
    </row>
    <row r="616" spans="2:6">
      <c r="B616" s="14"/>
      <c r="C616" s="14"/>
      <c r="D616" s="14"/>
      <c r="E616" s="14"/>
      <c r="F616" s="14"/>
    </row>
    <row r="617" spans="2:6">
      <c r="B617" s="14"/>
      <c r="C617" s="14"/>
      <c r="D617" s="14"/>
      <c r="E617" s="14"/>
      <c r="F617" s="14"/>
    </row>
    <row r="618" spans="2:6">
      <c r="B618" s="14"/>
      <c r="C618" s="14"/>
      <c r="D618" s="14"/>
      <c r="E618" s="14"/>
      <c r="F618" s="14"/>
    </row>
    <row r="619" spans="2:6">
      <c r="B619" s="14"/>
      <c r="C619" s="14"/>
      <c r="D619" s="14"/>
      <c r="E619" s="14"/>
      <c r="F619" s="14"/>
    </row>
    <row r="620" spans="2:6">
      <c r="B620" s="14"/>
      <c r="C620" s="14"/>
      <c r="D620" s="14"/>
      <c r="E620" s="14"/>
      <c r="F620" s="14"/>
    </row>
    <row r="621" spans="2:6">
      <c r="B621" s="14"/>
      <c r="C621" s="14"/>
      <c r="D621" s="14"/>
      <c r="E621" s="14"/>
      <c r="F621" s="14"/>
    </row>
    <row r="622" spans="2:6">
      <c r="B622" s="14"/>
      <c r="C622" s="14"/>
      <c r="D622" s="14"/>
      <c r="E622" s="14"/>
      <c r="F622" s="14"/>
    </row>
    <row r="623" spans="2:6">
      <c r="B623" s="14"/>
      <c r="C623" s="14"/>
      <c r="D623" s="14"/>
      <c r="E623" s="14"/>
      <c r="F623" s="14"/>
    </row>
    <row r="624" spans="2:6">
      <c r="B624" s="14"/>
      <c r="C624" s="14"/>
      <c r="D624" s="14"/>
      <c r="E624" s="14"/>
      <c r="F624" s="14"/>
    </row>
    <row r="625" spans="2:6">
      <c r="B625" s="14"/>
      <c r="C625" s="14"/>
      <c r="D625" s="14"/>
      <c r="E625" s="14"/>
      <c r="F625" s="14"/>
    </row>
    <row r="626" spans="2:6">
      <c r="B626" s="14"/>
      <c r="C626" s="14"/>
      <c r="D626" s="14"/>
      <c r="E626" s="14"/>
      <c r="F626" s="14"/>
    </row>
    <row r="627" spans="2:6">
      <c r="B627" s="14"/>
      <c r="C627" s="14"/>
      <c r="D627" s="14"/>
      <c r="E627" s="14"/>
      <c r="F627" s="14"/>
    </row>
    <row r="628" spans="2:6">
      <c r="B628" s="14"/>
      <c r="C628" s="14"/>
      <c r="D628" s="14"/>
      <c r="E628" s="14"/>
      <c r="F628" s="14"/>
    </row>
    <row r="629" spans="2:6">
      <c r="B629" s="14"/>
      <c r="C629" s="14"/>
      <c r="D629" s="14"/>
      <c r="E629" s="14"/>
      <c r="F629" s="14"/>
    </row>
    <row r="630" spans="2:6">
      <c r="B630" s="14"/>
      <c r="C630" s="14"/>
      <c r="D630" s="14"/>
      <c r="E630" s="14"/>
      <c r="F630" s="14"/>
    </row>
    <row r="631" spans="2:6">
      <c r="B631" s="14"/>
      <c r="C631" s="14"/>
      <c r="D631" s="14"/>
      <c r="E631" s="14"/>
      <c r="F631" s="14"/>
    </row>
    <row r="632" spans="2:6">
      <c r="B632" s="14"/>
      <c r="C632" s="14"/>
      <c r="D632" s="14"/>
      <c r="E632" s="14"/>
      <c r="F632" s="14"/>
    </row>
    <row r="633" spans="2:6">
      <c r="B633" s="14"/>
      <c r="C633" s="14"/>
      <c r="D633" s="14"/>
      <c r="E633" s="14"/>
      <c r="F633" s="14"/>
    </row>
    <row r="634" spans="2:6">
      <c r="B634" s="14"/>
      <c r="C634" s="14"/>
      <c r="D634" s="14"/>
      <c r="E634" s="14"/>
      <c r="F634" s="14"/>
    </row>
    <row r="635" spans="2:6">
      <c r="B635" s="14"/>
      <c r="C635" s="14"/>
      <c r="D635" s="14"/>
      <c r="E635" s="14"/>
      <c r="F635" s="14"/>
    </row>
    <row r="636" spans="2:6">
      <c r="B636" s="14"/>
      <c r="C636" s="14"/>
      <c r="D636" s="14"/>
      <c r="E636" s="14"/>
      <c r="F636" s="14"/>
    </row>
    <row r="637" spans="2:6">
      <c r="B637" s="14"/>
      <c r="C637" s="14"/>
      <c r="D637" s="14"/>
      <c r="E637" s="14"/>
      <c r="F637" s="14"/>
    </row>
    <row r="638" spans="2:6">
      <c r="B638" s="14"/>
      <c r="C638" s="14"/>
      <c r="D638" s="14"/>
      <c r="E638" s="14"/>
      <c r="F638" s="14"/>
    </row>
    <row r="639" spans="2:6">
      <c r="B639" s="14"/>
      <c r="C639" s="14"/>
      <c r="D639" s="14"/>
      <c r="E639" s="14"/>
      <c r="F639" s="14"/>
    </row>
    <row r="640" spans="2:6">
      <c r="B640" s="14"/>
      <c r="C640" s="14"/>
      <c r="D640" s="14"/>
      <c r="E640" s="14"/>
      <c r="F640" s="14"/>
    </row>
    <row r="641" spans="2:6">
      <c r="B641" s="14"/>
      <c r="C641" s="14"/>
      <c r="D641" s="14"/>
      <c r="E641" s="14"/>
      <c r="F641" s="14"/>
    </row>
    <row r="642" spans="2:6">
      <c r="B642" s="14"/>
      <c r="C642" s="14"/>
      <c r="D642" s="14"/>
      <c r="E642" s="14"/>
      <c r="F642" s="14"/>
    </row>
    <row r="643" spans="2:6">
      <c r="B643" s="14"/>
      <c r="C643" s="14"/>
      <c r="D643" s="14"/>
      <c r="E643" s="14"/>
      <c r="F643" s="14"/>
    </row>
    <row r="644" spans="2:6">
      <c r="B644" s="14"/>
      <c r="C644" s="14"/>
      <c r="D644" s="14"/>
      <c r="E644" s="14"/>
      <c r="F644" s="14"/>
    </row>
    <row r="645" spans="2:6">
      <c r="B645" s="14"/>
      <c r="C645" s="14"/>
      <c r="D645" s="14"/>
      <c r="E645" s="14"/>
      <c r="F645" s="14"/>
    </row>
    <row r="646" spans="2:6">
      <c r="B646" s="14"/>
      <c r="C646" s="14"/>
      <c r="D646" s="14"/>
      <c r="E646" s="14"/>
      <c r="F646" s="14"/>
    </row>
    <row r="647" spans="2:6">
      <c r="B647" s="14"/>
      <c r="C647" s="14"/>
      <c r="D647" s="14"/>
      <c r="E647" s="14"/>
      <c r="F647" s="14"/>
    </row>
    <row r="648" spans="2:6">
      <c r="B648" s="14"/>
      <c r="C648" s="14"/>
      <c r="D648" s="14"/>
      <c r="E648" s="14"/>
      <c r="F648" s="14"/>
    </row>
    <row r="649" spans="2:6">
      <c r="B649" s="14"/>
      <c r="C649" s="14"/>
      <c r="D649" s="14"/>
      <c r="E649" s="14"/>
      <c r="F649" s="14"/>
    </row>
    <row r="650" spans="2:6">
      <c r="B650" s="14"/>
      <c r="C650" s="14"/>
      <c r="D650" s="14"/>
      <c r="E650" s="14"/>
      <c r="F650" s="14"/>
    </row>
    <row r="651" spans="2:6">
      <c r="B651" s="14"/>
      <c r="C651" s="14"/>
      <c r="D651" s="14"/>
      <c r="E651" s="14"/>
      <c r="F651" s="14"/>
    </row>
    <row r="652" spans="2:6">
      <c r="B652" s="14"/>
      <c r="C652" s="14"/>
      <c r="D652" s="14"/>
      <c r="E652" s="14"/>
      <c r="F652" s="14"/>
    </row>
    <row r="653" spans="2:6">
      <c r="B653" s="14"/>
      <c r="C653" s="14"/>
      <c r="D653" s="14"/>
      <c r="E653" s="14"/>
      <c r="F653" s="14"/>
    </row>
    <row r="654" spans="2:6">
      <c r="B654" s="14"/>
      <c r="C654" s="14"/>
      <c r="D654" s="14"/>
      <c r="E654" s="14"/>
      <c r="F654" s="14"/>
    </row>
    <row r="655" spans="2:6">
      <c r="B655" s="14"/>
      <c r="C655" s="14"/>
      <c r="D655" s="14"/>
      <c r="E655" s="14"/>
      <c r="F655" s="14"/>
    </row>
    <row r="656" spans="2:6">
      <c r="B656" s="14"/>
      <c r="C656" s="14"/>
      <c r="D656" s="14"/>
      <c r="E656" s="14"/>
      <c r="F656" s="14"/>
    </row>
    <row r="657" spans="2:6">
      <c r="B657" s="14"/>
      <c r="C657" s="14"/>
      <c r="D657" s="14"/>
      <c r="E657" s="14"/>
      <c r="F657" s="14"/>
    </row>
    <row r="658" spans="2:6">
      <c r="B658" s="14"/>
      <c r="C658" s="14"/>
      <c r="D658" s="14"/>
      <c r="E658" s="14"/>
      <c r="F658" s="14"/>
    </row>
    <row r="659" spans="2:6">
      <c r="B659" s="14"/>
      <c r="C659" s="14"/>
      <c r="D659" s="14"/>
      <c r="E659" s="14"/>
      <c r="F659" s="14"/>
    </row>
    <row r="660" spans="2:6">
      <c r="B660" s="14"/>
      <c r="C660" s="14"/>
      <c r="D660" s="14"/>
      <c r="E660" s="14"/>
      <c r="F660" s="14"/>
    </row>
    <row r="661" spans="2:6">
      <c r="B661" s="14"/>
      <c r="C661" s="14"/>
      <c r="D661" s="14"/>
      <c r="E661" s="14"/>
      <c r="F661" s="14"/>
    </row>
    <row r="662" spans="2:6">
      <c r="B662" s="14"/>
      <c r="C662" s="14"/>
      <c r="D662" s="14"/>
      <c r="E662" s="14"/>
      <c r="F662" s="14"/>
    </row>
    <row r="663" spans="2:6">
      <c r="B663" s="14"/>
      <c r="C663" s="14"/>
      <c r="D663" s="14"/>
      <c r="E663" s="14"/>
      <c r="F663" s="14"/>
    </row>
    <row r="664" spans="2:6">
      <c r="B664" s="14"/>
      <c r="C664" s="14"/>
      <c r="D664" s="14"/>
      <c r="E664" s="14"/>
      <c r="F664" s="14"/>
    </row>
    <row r="665" spans="2:6">
      <c r="B665" s="14"/>
      <c r="C665" s="14"/>
      <c r="D665" s="14"/>
      <c r="E665" s="14"/>
      <c r="F665" s="14"/>
    </row>
    <row r="666" spans="2:6">
      <c r="B666" s="14"/>
      <c r="C666" s="14"/>
      <c r="D666" s="14"/>
      <c r="E666" s="14"/>
      <c r="F666" s="14"/>
    </row>
    <row r="667" spans="2:6">
      <c r="B667" s="14"/>
      <c r="C667" s="14"/>
      <c r="D667" s="14"/>
      <c r="E667" s="14"/>
      <c r="F667" s="14"/>
    </row>
    <row r="668" spans="2:6">
      <c r="B668" s="14"/>
      <c r="C668" s="14"/>
      <c r="D668" s="14"/>
      <c r="E668" s="14"/>
      <c r="F668" s="14"/>
    </row>
    <row r="669" spans="2:6">
      <c r="B669" s="14"/>
      <c r="C669" s="14"/>
      <c r="D669" s="14"/>
      <c r="E669" s="14"/>
      <c r="F669" s="14"/>
    </row>
    <row r="670" spans="2:6">
      <c r="B670" s="14"/>
      <c r="C670" s="14"/>
      <c r="D670" s="14"/>
      <c r="E670" s="14"/>
      <c r="F670" s="14"/>
    </row>
    <row r="671" spans="2:6">
      <c r="B671" s="14"/>
      <c r="C671" s="14"/>
      <c r="D671" s="14"/>
      <c r="E671" s="14"/>
      <c r="F671" s="14"/>
    </row>
    <row r="672" spans="2:6">
      <c r="B672" s="14"/>
      <c r="C672" s="14"/>
      <c r="D672" s="14"/>
      <c r="E672" s="14"/>
      <c r="F672" s="14"/>
    </row>
    <row r="673" spans="1:6">
      <c r="B673" s="14"/>
      <c r="C673" s="14"/>
      <c r="D673" s="14"/>
      <c r="E673" s="14"/>
      <c r="F673" s="14"/>
    </row>
    <row r="674" spans="1:6">
      <c r="B674" s="14"/>
      <c r="C674" s="14"/>
      <c r="D674" s="14"/>
      <c r="E674" s="14"/>
      <c r="F674" s="14"/>
    </row>
    <row r="675" spans="1:6">
      <c r="A675" s="14"/>
      <c r="B675" s="14"/>
      <c r="C675" s="14"/>
      <c r="D675" s="14"/>
      <c r="E675" s="14"/>
      <c r="F675" s="14"/>
    </row>
    <row r="676" spans="1:6">
      <c r="A676" s="14"/>
      <c r="B676" s="14"/>
      <c r="C676" s="14"/>
      <c r="D676" s="14"/>
      <c r="E676" s="14"/>
      <c r="F676" s="14"/>
    </row>
    <row r="677" spans="1:6">
      <c r="A677" s="16"/>
      <c r="B677" s="14"/>
      <c r="C677" s="14"/>
      <c r="D677" s="14"/>
      <c r="E677" s="14"/>
      <c r="F677" s="14"/>
    </row>
    <row r="678" spans="1:6">
      <c r="B678" s="14"/>
      <c r="C678" s="14"/>
      <c r="D678" s="14"/>
      <c r="E678" s="14"/>
      <c r="F678" s="14"/>
    </row>
    <row r="679" spans="1:6">
      <c r="B679" s="14"/>
      <c r="C679" s="14"/>
      <c r="D679" s="14"/>
      <c r="E679" s="14"/>
      <c r="F679" s="14"/>
    </row>
    <row r="680" spans="1:6">
      <c r="B680" s="14"/>
      <c r="C680" s="14"/>
      <c r="D680" s="14"/>
      <c r="E680" s="14"/>
      <c r="F680" s="14"/>
    </row>
    <row r="681" spans="1:6">
      <c r="B681" s="14"/>
      <c r="C681" s="14"/>
      <c r="D681" s="14"/>
      <c r="E681" s="14"/>
      <c r="F681" s="14"/>
    </row>
    <row r="682" spans="1:6">
      <c r="B682" s="14"/>
      <c r="C682" s="14"/>
      <c r="D682" s="14"/>
      <c r="E682" s="14"/>
      <c r="F682" s="14"/>
    </row>
    <row r="683" spans="1:6">
      <c r="B683" s="14"/>
      <c r="C683" s="14"/>
      <c r="D683" s="14"/>
      <c r="E683" s="14"/>
      <c r="F683" s="14"/>
    </row>
    <row r="684" spans="1:6">
      <c r="B684" s="14"/>
      <c r="C684" s="14"/>
      <c r="D684" s="14"/>
      <c r="E684" s="14"/>
      <c r="F684" s="14"/>
    </row>
    <row r="685" spans="1:6">
      <c r="B685" s="14"/>
      <c r="C685" s="14"/>
      <c r="D685" s="14"/>
      <c r="E685" s="14"/>
      <c r="F685" s="14"/>
    </row>
    <row r="686" spans="1:6">
      <c r="B686" s="14"/>
      <c r="C686" s="14"/>
      <c r="D686" s="14"/>
      <c r="E686" s="14"/>
      <c r="F686" s="14"/>
    </row>
    <row r="687" spans="1:6">
      <c r="B687" s="14"/>
      <c r="C687" s="14"/>
      <c r="D687" s="14"/>
      <c r="E687" s="14"/>
      <c r="F687" s="14"/>
    </row>
    <row r="688" spans="1:6">
      <c r="B688" s="14"/>
      <c r="C688" s="14"/>
      <c r="D688" s="14"/>
      <c r="E688" s="14"/>
      <c r="F688" s="14"/>
    </row>
    <row r="689" spans="2:6">
      <c r="B689" s="14"/>
      <c r="C689" s="14"/>
      <c r="D689" s="14"/>
      <c r="E689" s="14"/>
      <c r="F689" s="14"/>
    </row>
    <row r="690" spans="2:6">
      <c r="B690" s="14"/>
      <c r="C690" s="14"/>
      <c r="D690" s="14"/>
      <c r="E690" s="14"/>
      <c r="F690" s="14"/>
    </row>
    <row r="691" spans="2:6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3"/>
    </row>
    <row r="6" spans="1:65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3.5</v>
      </c>
      <c r="K10" s="7"/>
      <c r="L10" s="7"/>
      <c r="M10" s="64">
        <v>6.1000000000000004E-3</v>
      </c>
      <c r="N10" s="63">
        <f>N11+N82</f>
        <v>16966077.640000001</v>
      </c>
      <c r="O10" s="28"/>
      <c r="P10" s="63">
        <v>25.552199999999999</v>
      </c>
      <c r="Q10" s="63">
        <v>18414.922568566886</v>
      </c>
      <c r="R10" s="7"/>
      <c r="S10" s="64">
        <v>1</v>
      </c>
      <c r="T10" s="64">
        <v>0.1012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3.38</v>
      </c>
      <c r="M11" s="68">
        <v>5.5999999999999999E-3</v>
      </c>
      <c r="N11" s="69">
        <f>N12+N45+N78</f>
        <v>16816077.640000001</v>
      </c>
      <c r="P11" s="69">
        <v>25.552199999999999</v>
      </c>
      <c r="Q11" s="69">
        <v>17924.180359441885</v>
      </c>
      <c r="S11" s="68">
        <v>0.97340000000000004</v>
      </c>
      <c r="T11" s="68">
        <v>9.8500000000000004E-2</v>
      </c>
    </row>
    <row r="12" spans="1:65">
      <c r="A12" s="67" t="s">
        <v>299</v>
      </c>
      <c r="B12" s="14"/>
      <c r="C12" s="14"/>
      <c r="D12" s="14"/>
      <c r="E12" s="14"/>
      <c r="J12" s="69">
        <v>3.72</v>
      </c>
      <c r="M12" s="68">
        <v>-8.8999999999999999E-3</v>
      </c>
      <c r="N12" s="69">
        <v>7208419.1799999997</v>
      </c>
      <c r="P12" s="69">
        <v>0.58321000000000001</v>
      </c>
      <c r="Q12" s="69">
        <v>7929.2428591130001</v>
      </c>
      <c r="S12" s="68">
        <v>0.43059999999999998</v>
      </c>
      <c r="T12" s="68">
        <v>4.36E-2</v>
      </c>
    </row>
    <row r="13" spans="1:65">
      <c r="A13" t="s">
        <v>303</v>
      </c>
      <c r="B13" t="s">
        <v>304</v>
      </c>
      <c r="C13" t="s">
        <v>99</v>
      </c>
      <c r="D13" t="s">
        <v>122</v>
      </c>
      <c r="E13" t="s">
        <v>305</v>
      </c>
      <c r="F13" t="s">
        <v>306</v>
      </c>
      <c r="G13" t="s">
        <v>204</v>
      </c>
      <c r="H13" t="s">
        <v>205</v>
      </c>
      <c r="I13" t="s">
        <v>248</v>
      </c>
      <c r="J13" s="65">
        <v>1.08</v>
      </c>
      <c r="K13" t="s">
        <v>101</v>
      </c>
      <c r="L13" s="66">
        <v>6.1999999999999998E-3</v>
      </c>
      <c r="M13" s="66">
        <v>-4.3499999999999997E-2</v>
      </c>
      <c r="N13" s="65">
        <v>100000</v>
      </c>
      <c r="O13" s="65">
        <v>106.23</v>
      </c>
      <c r="P13" s="65">
        <v>0</v>
      </c>
      <c r="Q13" s="65">
        <v>106.23</v>
      </c>
      <c r="R13" s="66">
        <v>0</v>
      </c>
      <c r="S13" s="66">
        <v>5.7999999999999996E-3</v>
      </c>
      <c r="T13" s="66">
        <v>5.9999999999999995E-4</v>
      </c>
    </row>
    <row r="14" spans="1:65">
      <c r="A14" t="s">
        <v>307</v>
      </c>
      <c r="B14" t="s">
        <v>308</v>
      </c>
      <c r="C14" t="s">
        <v>99</v>
      </c>
      <c r="D14" t="s">
        <v>122</v>
      </c>
      <c r="E14" t="s">
        <v>309</v>
      </c>
      <c r="F14" t="s">
        <v>310</v>
      </c>
      <c r="G14" t="s">
        <v>204</v>
      </c>
      <c r="H14" t="s">
        <v>205</v>
      </c>
      <c r="I14" t="s">
        <v>311</v>
      </c>
      <c r="J14" s="65">
        <v>1.74</v>
      </c>
      <c r="K14" t="s">
        <v>101</v>
      </c>
      <c r="L14" s="66">
        <v>5.0000000000000001E-3</v>
      </c>
      <c r="M14" s="66">
        <v>-1.9199999999999998E-2</v>
      </c>
      <c r="N14" s="65">
        <v>398000</v>
      </c>
      <c r="O14" s="65">
        <v>106.85</v>
      </c>
      <c r="P14" s="65">
        <v>0</v>
      </c>
      <c r="Q14" s="65">
        <v>425.26299999999998</v>
      </c>
      <c r="R14" s="66">
        <v>1.1999999999999999E-3</v>
      </c>
      <c r="S14" s="66">
        <v>2.3099999999999999E-2</v>
      </c>
      <c r="T14" s="66">
        <v>2.3E-3</v>
      </c>
    </row>
    <row r="15" spans="1:65">
      <c r="A15" t="s">
        <v>312</v>
      </c>
      <c r="B15" t="s">
        <v>313</v>
      </c>
      <c r="C15" t="s">
        <v>99</v>
      </c>
      <c r="D15" t="s">
        <v>122</v>
      </c>
      <c r="E15" t="s">
        <v>314</v>
      </c>
      <c r="F15" t="s">
        <v>310</v>
      </c>
      <c r="G15" t="s">
        <v>315</v>
      </c>
      <c r="H15" t="s">
        <v>149</v>
      </c>
      <c r="I15" t="s">
        <v>316</v>
      </c>
      <c r="J15" s="65">
        <v>1.92</v>
      </c>
      <c r="K15" t="s">
        <v>101</v>
      </c>
      <c r="L15" s="66">
        <v>0.01</v>
      </c>
      <c r="M15" s="66">
        <v>-1.7899999999999999E-2</v>
      </c>
      <c r="N15" s="65">
        <v>100000</v>
      </c>
      <c r="O15" s="65">
        <v>107.71</v>
      </c>
      <c r="P15" s="65">
        <v>0</v>
      </c>
      <c r="Q15" s="65">
        <v>107.71</v>
      </c>
      <c r="R15" s="66">
        <v>0</v>
      </c>
      <c r="S15" s="66">
        <v>5.7999999999999996E-3</v>
      </c>
      <c r="T15" s="66">
        <v>5.9999999999999995E-4</v>
      </c>
    </row>
    <row r="16" spans="1:65">
      <c r="A16" t="s">
        <v>317</v>
      </c>
      <c r="B16" t="s">
        <v>318</v>
      </c>
      <c r="C16" t="s">
        <v>99</v>
      </c>
      <c r="D16" t="s">
        <v>319</v>
      </c>
      <c r="E16" t="s">
        <v>320</v>
      </c>
      <c r="F16" t="s">
        <v>310</v>
      </c>
      <c r="G16" t="s">
        <v>315</v>
      </c>
      <c r="H16" t="s">
        <v>149</v>
      </c>
      <c r="I16" t="s">
        <v>321</v>
      </c>
      <c r="J16" s="65">
        <v>1.93</v>
      </c>
      <c r="K16" t="s">
        <v>101</v>
      </c>
      <c r="L16" s="66">
        <v>9.4999999999999998E-3</v>
      </c>
      <c r="M16" s="66">
        <v>-1.89E-2</v>
      </c>
      <c r="N16" s="65">
        <v>240000</v>
      </c>
      <c r="O16" s="65">
        <v>109.31</v>
      </c>
      <c r="P16" s="65">
        <v>0</v>
      </c>
      <c r="Q16" s="65">
        <v>262.34399999999999</v>
      </c>
      <c r="R16" s="66">
        <v>4.0000000000000002E-4</v>
      </c>
      <c r="S16" s="66">
        <v>1.4200000000000001E-2</v>
      </c>
      <c r="T16" s="66">
        <v>1.4E-3</v>
      </c>
    </row>
    <row r="17" spans="1:20">
      <c r="A17" t="s">
        <v>322</v>
      </c>
      <c r="B17" t="s">
        <v>323</v>
      </c>
      <c r="C17" t="s">
        <v>99</v>
      </c>
      <c r="D17" t="s">
        <v>122</v>
      </c>
      <c r="E17" t="s">
        <v>320</v>
      </c>
      <c r="F17" t="s">
        <v>310</v>
      </c>
      <c r="G17" t="s">
        <v>315</v>
      </c>
      <c r="H17" t="s">
        <v>149</v>
      </c>
      <c r="I17" t="s">
        <v>321</v>
      </c>
      <c r="J17" s="65">
        <v>0.96</v>
      </c>
      <c r="K17" t="s">
        <v>101</v>
      </c>
      <c r="L17" s="66">
        <v>2.8E-3</v>
      </c>
      <c r="M17" s="66">
        <v>-3.5000000000000001E-3</v>
      </c>
      <c r="N17" s="65">
        <v>20000</v>
      </c>
      <c r="O17" s="65">
        <v>104.07</v>
      </c>
      <c r="P17" s="65">
        <v>0</v>
      </c>
      <c r="Q17" s="65">
        <v>20.814</v>
      </c>
      <c r="R17" s="66">
        <v>0</v>
      </c>
      <c r="S17" s="66">
        <v>1.1000000000000001E-3</v>
      </c>
      <c r="T17" s="66">
        <v>1E-4</v>
      </c>
    </row>
    <row r="18" spans="1:20">
      <c r="A18" t="s">
        <v>324</v>
      </c>
      <c r="B18" t="s">
        <v>325</v>
      </c>
      <c r="C18" t="s">
        <v>99</v>
      </c>
      <c r="D18" t="s">
        <v>122</v>
      </c>
      <c r="E18" t="s">
        <v>320</v>
      </c>
      <c r="F18" t="s">
        <v>310</v>
      </c>
      <c r="G18" t="s">
        <v>315</v>
      </c>
      <c r="H18" t="s">
        <v>149</v>
      </c>
      <c r="I18" t="s">
        <v>321</v>
      </c>
      <c r="J18" s="65">
        <v>2.48</v>
      </c>
      <c r="K18" t="s">
        <v>101</v>
      </c>
      <c r="L18" s="66">
        <v>0.01</v>
      </c>
      <c r="M18" s="66">
        <v>-1.6899999999999998E-2</v>
      </c>
      <c r="N18" s="65">
        <v>200000</v>
      </c>
      <c r="O18" s="65">
        <v>109.92</v>
      </c>
      <c r="P18" s="65">
        <v>0</v>
      </c>
      <c r="Q18" s="65">
        <v>219.84</v>
      </c>
      <c r="R18" s="66">
        <v>5.0000000000000001E-4</v>
      </c>
      <c r="S18" s="66">
        <v>1.1900000000000001E-2</v>
      </c>
      <c r="T18" s="66">
        <v>1.1999999999999999E-3</v>
      </c>
    </row>
    <row r="19" spans="1:20">
      <c r="A19" t="s">
        <v>326</v>
      </c>
      <c r="B19" t="s">
        <v>327</v>
      </c>
      <c r="C19" t="s">
        <v>99</v>
      </c>
      <c r="D19" t="s">
        <v>122</v>
      </c>
      <c r="E19" t="s">
        <v>320</v>
      </c>
      <c r="F19" t="s">
        <v>310</v>
      </c>
      <c r="G19" t="s">
        <v>204</v>
      </c>
      <c r="H19" t="s">
        <v>205</v>
      </c>
      <c r="I19" t="s">
        <v>328</v>
      </c>
      <c r="J19" s="65">
        <v>5.83</v>
      </c>
      <c r="K19" t="s">
        <v>101</v>
      </c>
      <c r="L19" s="66">
        <v>1.2200000000000001E-2</v>
      </c>
      <c r="M19" s="66">
        <v>-1.11E-2</v>
      </c>
      <c r="N19" s="65">
        <v>200000</v>
      </c>
      <c r="O19" s="65">
        <v>118.2</v>
      </c>
      <c r="P19" s="65">
        <v>0</v>
      </c>
      <c r="Q19" s="65">
        <v>236.4</v>
      </c>
      <c r="R19" s="66">
        <v>1E-4</v>
      </c>
      <c r="S19" s="66">
        <v>1.2800000000000001E-2</v>
      </c>
      <c r="T19" s="66">
        <v>1.2999999999999999E-3</v>
      </c>
    </row>
    <row r="20" spans="1:20">
      <c r="A20" t="s">
        <v>329</v>
      </c>
      <c r="B20" t="s">
        <v>330</v>
      </c>
      <c r="C20" t="s">
        <v>99</v>
      </c>
      <c r="D20" t="s">
        <v>122</v>
      </c>
      <c r="E20" t="s">
        <v>320</v>
      </c>
      <c r="F20" t="s">
        <v>310</v>
      </c>
      <c r="G20" t="s">
        <v>204</v>
      </c>
      <c r="H20" t="s">
        <v>205</v>
      </c>
      <c r="I20" t="s">
        <v>331</v>
      </c>
      <c r="J20" s="65">
        <v>2.08</v>
      </c>
      <c r="K20" t="s">
        <v>101</v>
      </c>
      <c r="L20" s="66">
        <v>1E-3</v>
      </c>
      <c r="M20" s="66">
        <v>-1.7899999999999999E-2</v>
      </c>
      <c r="N20" s="65">
        <v>229885</v>
      </c>
      <c r="O20" s="65">
        <v>105.79</v>
      </c>
      <c r="P20" s="65">
        <v>0</v>
      </c>
      <c r="Q20" s="65">
        <v>243.19534150000001</v>
      </c>
      <c r="R20" s="66">
        <v>1E-4</v>
      </c>
      <c r="S20" s="66">
        <v>1.32E-2</v>
      </c>
      <c r="T20" s="66">
        <v>1.2999999999999999E-3</v>
      </c>
    </row>
    <row r="21" spans="1:20">
      <c r="A21" t="s">
        <v>332</v>
      </c>
      <c r="B21" t="s">
        <v>333</v>
      </c>
      <c r="C21" t="s">
        <v>99</v>
      </c>
      <c r="D21" t="s">
        <v>122</v>
      </c>
      <c r="E21" t="s">
        <v>320</v>
      </c>
      <c r="F21" t="s">
        <v>310</v>
      </c>
      <c r="G21" t="s">
        <v>204</v>
      </c>
      <c r="H21" t="s">
        <v>205</v>
      </c>
      <c r="I21" t="s">
        <v>334</v>
      </c>
      <c r="J21" s="65">
        <v>0.99</v>
      </c>
      <c r="K21" t="s">
        <v>101</v>
      </c>
      <c r="L21" s="66">
        <v>9.9000000000000008E-3</v>
      </c>
      <c r="M21" s="66">
        <v>-1.78E-2</v>
      </c>
      <c r="N21" s="65">
        <v>320500</v>
      </c>
      <c r="O21" s="65">
        <v>106</v>
      </c>
      <c r="P21" s="65">
        <v>0</v>
      </c>
      <c r="Q21" s="65">
        <v>339.73</v>
      </c>
      <c r="R21" s="66">
        <v>1E-4</v>
      </c>
      <c r="S21" s="66">
        <v>1.84E-2</v>
      </c>
      <c r="T21" s="66">
        <v>1.9E-3</v>
      </c>
    </row>
    <row r="22" spans="1:20">
      <c r="A22" t="s">
        <v>335</v>
      </c>
      <c r="B22" t="s">
        <v>336</v>
      </c>
      <c r="C22" t="s">
        <v>99</v>
      </c>
      <c r="D22" t="s">
        <v>122</v>
      </c>
      <c r="E22" t="s">
        <v>337</v>
      </c>
      <c r="F22" t="s">
        <v>310</v>
      </c>
      <c r="G22" t="s">
        <v>204</v>
      </c>
      <c r="H22" t="s">
        <v>205</v>
      </c>
      <c r="I22" t="s">
        <v>338</v>
      </c>
      <c r="J22" s="65">
        <v>0.99</v>
      </c>
      <c r="K22" t="s">
        <v>101</v>
      </c>
      <c r="L22" s="66">
        <v>7.0000000000000001E-3</v>
      </c>
      <c r="M22" s="66">
        <v>-1.6299999999999999E-2</v>
      </c>
      <c r="N22" s="65">
        <v>166608.54</v>
      </c>
      <c r="O22" s="65">
        <v>106.65</v>
      </c>
      <c r="P22" s="65">
        <v>0</v>
      </c>
      <c r="Q22" s="65">
        <v>177.68800791000001</v>
      </c>
      <c r="R22" s="66">
        <v>1E-4</v>
      </c>
      <c r="S22" s="66">
        <v>9.5999999999999992E-3</v>
      </c>
      <c r="T22" s="66">
        <v>1E-3</v>
      </c>
    </row>
    <row r="23" spans="1:20">
      <c r="A23" t="s">
        <v>339</v>
      </c>
      <c r="B23" t="s">
        <v>340</v>
      </c>
      <c r="C23" t="s">
        <v>99</v>
      </c>
      <c r="D23" t="s">
        <v>122</v>
      </c>
      <c r="E23" t="s">
        <v>337</v>
      </c>
      <c r="F23" t="s">
        <v>310</v>
      </c>
      <c r="G23" t="s">
        <v>204</v>
      </c>
      <c r="H23" t="s">
        <v>205</v>
      </c>
      <c r="I23" t="s">
        <v>287</v>
      </c>
      <c r="J23" s="65">
        <v>1.33</v>
      </c>
      <c r="K23" t="s">
        <v>101</v>
      </c>
      <c r="L23" s="66">
        <v>0.05</v>
      </c>
      <c r="M23" s="66">
        <v>-1.7600000000000001E-2</v>
      </c>
      <c r="N23" s="65">
        <v>145193.74</v>
      </c>
      <c r="O23" s="65">
        <v>116.16</v>
      </c>
      <c r="P23" s="65">
        <v>0</v>
      </c>
      <c r="Q23" s="65">
        <v>168.65704838400001</v>
      </c>
      <c r="R23" s="66">
        <v>1E-4</v>
      </c>
      <c r="S23" s="66">
        <v>9.1999999999999998E-3</v>
      </c>
      <c r="T23" s="66">
        <v>8.9999999999999998E-4</v>
      </c>
    </row>
    <row r="24" spans="1:20">
      <c r="A24" t="s">
        <v>341</v>
      </c>
      <c r="B24" t="s">
        <v>342</v>
      </c>
      <c r="C24" t="s">
        <v>99</v>
      </c>
      <c r="D24" t="s">
        <v>122</v>
      </c>
      <c r="E24" t="s">
        <v>337</v>
      </c>
      <c r="F24" t="s">
        <v>310</v>
      </c>
      <c r="G24" t="s">
        <v>204</v>
      </c>
      <c r="H24" t="s">
        <v>205</v>
      </c>
      <c r="I24" t="s">
        <v>343</v>
      </c>
      <c r="J24" s="65">
        <v>4.68</v>
      </c>
      <c r="K24" t="s">
        <v>101</v>
      </c>
      <c r="L24" s="66">
        <v>1.7500000000000002E-2</v>
      </c>
      <c r="M24" s="66">
        <v>-1.6299999999999999E-2</v>
      </c>
      <c r="N24" s="65">
        <v>145460.89000000001</v>
      </c>
      <c r="O24" s="65">
        <v>118.24</v>
      </c>
      <c r="P24" s="65">
        <v>0</v>
      </c>
      <c r="Q24" s="65">
        <v>171.99295633599999</v>
      </c>
      <c r="R24" s="66">
        <v>0</v>
      </c>
      <c r="S24" s="66">
        <v>9.2999999999999992E-3</v>
      </c>
      <c r="T24" s="66">
        <v>8.9999999999999998E-4</v>
      </c>
    </row>
    <row r="25" spans="1:20">
      <c r="A25" t="s">
        <v>344</v>
      </c>
      <c r="B25" t="s">
        <v>345</v>
      </c>
      <c r="C25" t="s">
        <v>99</v>
      </c>
      <c r="D25" t="s">
        <v>122</v>
      </c>
      <c r="E25" t="s">
        <v>346</v>
      </c>
      <c r="F25" t="s">
        <v>347</v>
      </c>
      <c r="G25" t="s">
        <v>348</v>
      </c>
      <c r="H25" t="s">
        <v>149</v>
      </c>
      <c r="I25" t="s">
        <v>349</v>
      </c>
      <c r="J25" s="65">
        <v>7.79</v>
      </c>
      <c r="K25" t="s">
        <v>101</v>
      </c>
      <c r="L25" s="66">
        <v>1.6500000000000001E-2</v>
      </c>
      <c r="M25" s="66">
        <v>-3.5000000000000001E-3</v>
      </c>
      <c r="N25" s="65">
        <v>200000</v>
      </c>
      <c r="O25" s="65">
        <v>120.8</v>
      </c>
      <c r="P25" s="65">
        <v>0</v>
      </c>
      <c r="Q25" s="65">
        <v>241.6</v>
      </c>
      <c r="R25" s="66">
        <v>1E-4</v>
      </c>
      <c r="S25" s="66">
        <v>1.3100000000000001E-2</v>
      </c>
      <c r="T25" s="66">
        <v>1.2999999999999999E-3</v>
      </c>
    </row>
    <row r="26" spans="1:20">
      <c r="A26" t="s">
        <v>350</v>
      </c>
      <c r="B26" t="s">
        <v>351</v>
      </c>
      <c r="C26" t="s">
        <v>99</v>
      </c>
      <c r="D26" t="s">
        <v>122</v>
      </c>
      <c r="E26" t="s">
        <v>352</v>
      </c>
      <c r="F26" t="s">
        <v>347</v>
      </c>
      <c r="G26" t="s">
        <v>348</v>
      </c>
      <c r="H26" t="s">
        <v>149</v>
      </c>
      <c r="I26" t="s">
        <v>353</v>
      </c>
      <c r="J26" s="65">
        <v>4.6900000000000004</v>
      </c>
      <c r="K26" t="s">
        <v>101</v>
      </c>
      <c r="L26" s="66">
        <v>1.77E-2</v>
      </c>
      <c r="M26" s="66">
        <v>-7.9000000000000008E-3</v>
      </c>
      <c r="N26" s="65">
        <v>220000</v>
      </c>
      <c r="O26" s="65">
        <v>115.6</v>
      </c>
      <c r="P26" s="65">
        <v>0</v>
      </c>
      <c r="Q26" s="65">
        <v>254.32</v>
      </c>
      <c r="R26" s="66">
        <v>1E-4</v>
      </c>
      <c r="S26" s="66">
        <v>1.38E-2</v>
      </c>
      <c r="T26" s="66">
        <v>1.4E-3</v>
      </c>
    </row>
    <row r="27" spans="1:20">
      <c r="A27" t="s">
        <v>354</v>
      </c>
      <c r="B27" t="s">
        <v>355</v>
      </c>
      <c r="C27" t="s">
        <v>99</v>
      </c>
      <c r="D27" t="s">
        <v>122</v>
      </c>
      <c r="E27" t="s">
        <v>352</v>
      </c>
      <c r="F27" t="s">
        <v>347</v>
      </c>
      <c r="G27" t="s">
        <v>356</v>
      </c>
      <c r="H27" t="s">
        <v>205</v>
      </c>
      <c r="I27" t="s">
        <v>357</v>
      </c>
      <c r="J27" s="65">
        <v>2.02</v>
      </c>
      <c r="K27" t="s">
        <v>101</v>
      </c>
      <c r="L27" s="66">
        <v>6.4999999999999997E-3</v>
      </c>
      <c r="M27" s="66">
        <v>-1.46E-2</v>
      </c>
      <c r="N27" s="65">
        <v>175600</v>
      </c>
      <c r="O27" s="65">
        <v>106.61</v>
      </c>
      <c r="P27" s="65">
        <v>0.58321000000000001</v>
      </c>
      <c r="Q27" s="65">
        <v>187.79037</v>
      </c>
      <c r="R27" s="66">
        <v>2.9999999999999997E-4</v>
      </c>
      <c r="S27" s="66">
        <v>1.0200000000000001E-2</v>
      </c>
      <c r="T27" s="66">
        <v>1E-3</v>
      </c>
    </row>
    <row r="28" spans="1:20">
      <c r="A28" t="s">
        <v>358</v>
      </c>
      <c r="B28" t="s">
        <v>359</v>
      </c>
      <c r="C28" t="s">
        <v>99</v>
      </c>
      <c r="D28" t="s">
        <v>122</v>
      </c>
      <c r="E28" t="s">
        <v>337</v>
      </c>
      <c r="F28" t="s">
        <v>310</v>
      </c>
      <c r="G28" t="s">
        <v>356</v>
      </c>
      <c r="H28" t="s">
        <v>205</v>
      </c>
      <c r="I28" t="s">
        <v>360</v>
      </c>
      <c r="J28" s="65">
        <v>1.1599999999999999</v>
      </c>
      <c r="K28" t="s">
        <v>101</v>
      </c>
      <c r="L28" s="66">
        <v>4.2000000000000003E-2</v>
      </c>
      <c r="M28" s="66">
        <v>-1.6500000000000001E-2</v>
      </c>
      <c r="N28" s="65">
        <v>200000.1</v>
      </c>
      <c r="O28" s="65">
        <v>112.96</v>
      </c>
      <c r="P28" s="65">
        <v>0</v>
      </c>
      <c r="Q28" s="65">
        <v>225.92011296000001</v>
      </c>
      <c r="R28" s="66">
        <v>2.9999999999999997E-4</v>
      </c>
      <c r="S28" s="66">
        <v>1.23E-2</v>
      </c>
      <c r="T28" s="66">
        <v>1.1999999999999999E-3</v>
      </c>
    </row>
    <row r="29" spans="1:20">
      <c r="A29" t="s">
        <v>361</v>
      </c>
      <c r="B29" t="s">
        <v>362</v>
      </c>
      <c r="C29" t="s">
        <v>99</v>
      </c>
      <c r="D29" t="s">
        <v>122</v>
      </c>
      <c r="E29" t="s">
        <v>363</v>
      </c>
      <c r="F29" t="s">
        <v>347</v>
      </c>
      <c r="G29" t="s">
        <v>364</v>
      </c>
      <c r="H29" t="s">
        <v>205</v>
      </c>
      <c r="I29" t="s">
        <v>357</v>
      </c>
      <c r="J29" s="65">
        <v>5.95</v>
      </c>
      <c r="K29" t="s">
        <v>101</v>
      </c>
      <c r="L29" s="66">
        <v>6.8999999999999999E-3</v>
      </c>
      <c r="M29" s="66">
        <v>-5.7000000000000002E-3</v>
      </c>
      <c r="N29" s="65">
        <v>333120</v>
      </c>
      <c r="O29" s="65">
        <v>109.78</v>
      </c>
      <c r="P29" s="65">
        <v>0</v>
      </c>
      <c r="Q29" s="65">
        <v>365.69913600000001</v>
      </c>
      <c r="R29" s="66">
        <v>1.8E-3</v>
      </c>
      <c r="S29" s="66">
        <v>1.9900000000000001E-2</v>
      </c>
      <c r="T29" s="66">
        <v>2E-3</v>
      </c>
    </row>
    <row r="30" spans="1:20">
      <c r="A30" t="s">
        <v>365</v>
      </c>
      <c r="B30" t="s">
        <v>366</v>
      </c>
      <c r="C30" t="s">
        <v>99</v>
      </c>
      <c r="D30" t="s">
        <v>122</v>
      </c>
      <c r="E30" t="s">
        <v>363</v>
      </c>
      <c r="F30" t="s">
        <v>347</v>
      </c>
      <c r="G30" t="s">
        <v>364</v>
      </c>
      <c r="H30" t="s">
        <v>205</v>
      </c>
      <c r="I30" t="s">
        <v>357</v>
      </c>
      <c r="J30" s="65">
        <v>5.87</v>
      </c>
      <c r="K30" t="s">
        <v>101</v>
      </c>
      <c r="L30" s="66">
        <v>6.8999999999999999E-3</v>
      </c>
      <c r="M30" s="66">
        <v>-4.0000000000000001E-3</v>
      </c>
      <c r="N30" s="65">
        <v>334080</v>
      </c>
      <c r="O30" s="65">
        <v>109.02</v>
      </c>
      <c r="P30" s="65">
        <v>0</v>
      </c>
      <c r="Q30" s="65">
        <v>364.21401600000002</v>
      </c>
      <c r="R30" s="66">
        <v>1.6000000000000001E-3</v>
      </c>
      <c r="S30" s="66">
        <v>1.9800000000000002E-2</v>
      </c>
      <c r="T30" s="66">
        <v>2E-3</v>
      </c>
    </row>
    <row r="31" spans="1:20">
      <c r="A31" t="s">
        <v>367</v>
      </c>
      <c r="B31" t="s">
        <v>368</v>
      </c>
      <c r="C31" t="s">
        <v>99</v>
      </c>
      <c r="D31" t="s">
        <v>122</v>
      </c>
      <c r="E31" t="s">
        <v>369</v>
      </c>
      <c r="F31" t="s">
        <v>370</v>
      </c>
      <c r="G31" t="s">
        <v>364</v>
      </c>
      <c r="H31" t="s">
        <v>205</v>
      </c>
      <c r="I31" t="s">
        <v>371</v>
      </c>
      <c r="J31" s="65">
        <v>5.31</v>
      </c>
      <c r="K31" t="s">
        <v>101</v>
      </c>
      <c r="L31" s="66">
        <v>1.0800000000000001E-2</v>
      </c>
      <c r="M31" s="66">
        <v>-3.3E-3</v>
      </c>
      <c r="N31" s="65">
        <v>300224</v>
      </c>
      <c r="O31" s="65">
        <v>110.23</v>
      </c>
      <c r="P31" s="65">
        <v>0</v>
      </c>
      <c r="Q31" s="65">
        <v>330.93691519999999</v>
      </c>
      <c r="R31" s="66">
        <v>8.9999999999999998E-4</v>
      </c>
      <c r="S31" s="66">
        <v>1.7999999999999999E-2</v>
      </c>
      <c r="T31" s="66">
        <v>1.8E-3</v>
      </c>
    </row>
    <row r="32" spans="1:20">
      <c r="A32" t="s">
        <v>372</v>
      </c>
      <c r="B32" t="s">
        <v>373</v>
      </c>
      <c r="C32" t="s">
        <v>99</v>
      </c>
      <c r="D32" t="s">
        <v>122</v>
      </c>
      <c r="E32" t="s">
        <v>374</v>
      </c>
      <c r="F32" t="s">
        <v>347</v>
      </c>
      <c r="G32" t="s">
        <v>364</v>
      </c>
      <c r="H32" t="s">
        <v>205</v>
      </c>
      <c r="I32" t="s">
        <v>375</v>
      </c>
      <c r="J32" s="65">
        <v>2.21</v>
      </c>
      <c r="K32" t="s">
        <v>101</v>
      </c>
      <c r="L32" s="66">
        <v>2.8500000000000001E-2</v>
      </c>
      <c r="M32" s="66">
        <v>-1.37E-2</v>
      </c>
      <c r="N32" s="65">
        <v>408000</v>
      </c>
      <c r="O32" s="65">
        <v>115.89</v>
      </c>
      <c r="P32" s="65">
        <v>0</v>
      </c>
      <c r="Q32" s="65">
        <v>472.83120000000002</v>
      </c>
      <c r="R32" s="66">
        <v>5.0000000000000001E-4</v>
      </c>
      <c r="S32" s="66">
        <v>2.5700000000000001E-2</v>
      </c>
      <c r="T32" s="66">
        <v>2.5999999999999999E-3</v>
      </c>
    </row>
    <row r="33" spans="1:20">
      <c r="A33" t="s">
        <v>376</v>
      </c>
      <c r="B33" t="s">
        <v>377</v>
      </c>
      <c r="C33" t="s">
        <v>99</v>
      </c>
      <c r="D33" t="s">
        <v>122</v>
      </c>
      <c r="E33" t="s">
        <v>378</v>
      </c>
      <c r="F33" t="s">
        <v>347</v>
      </c>
      <c r="G33" t="s">
        <v>364</v>
      </c>
      <c r="H33" t="s">
        <v>205</v>
      </c>
      <c r="I33" t="s">
        <v>379</v>
      </c>
      <c r="J33" s="65">
        <v>4.1399999999999997</v>
      </c>
      <c r="K33" t="s">
        <v>101</v>
      </c>
      <c r="L33" s="66">
        <v>2.1499999999999998E-2</v>
      </c>
      <c r="M33" s="66">
        <v>-8.0000000000000002E-3</v>
      </c>
      <c r="N33" s="65">
        <v>145161.29999999999</v>
      </c>
      <c r="O33" s="65">
        <v>118.59</v>
      </c>
      <c r="P33" s="65">
        <v>0</v>
      </c>
      <c r="Q33" s="65">
        <v>172.14678567000001</v>
      </c>
      <c r="R33" s="66">
        <v>1E-4</v>
      </c>
      <c r="S33" s="66">
        <v>9.2999999999999992E-3</v>
      </c>
      <c r="T33" s="66">
        <v>8.9999999999999998E-4</v>
      </c>
    </row>
    <row r="34" spans="1:20">
      <c r="A34" t="s">
        <v>380</v>
      </c>
      <c r="B34" t="s">
        <v>381</v>
      </c>
      <c r="C34" t="s">
        <v>99</v>
      </c>
      <c r="D34" t="s">
        <v>122</v>
      </c>
      <c r="E34" t="s">
        <v>378</v>
      </c>
      <c r="F34" t="s">
        <v>347</v>
      </c>
      <c r="G34" t="s">
        <v>364</v>
      </c>
      <c r="H34" t="s">
        <v>205</v>
      </c>
      <c r="I34" t="s">
        <v>382</v>
      </c>
      <c r="J34" s="65">
        <v>6.83</v>
      </c>
      <c r="K34" t="s">
        <v>101</v>
      </c>
      <c r="L34" s="66">
        <v>1.43E-2</v>
      </c>
      <c r="M34" s="66">
        <v>1.1000000000000001E-3</v>
      </c>
      <c r="N34" s="65">
        <v>287140</v>
      </c>
      <c r="O34" s="65">
        <v>112.16</v>
      </c>
      <c r="P34" s="65">
        <v>0</v>
      </c>
      <c r="Q34" s="65">
        <v>322.05622399999999</v>
      </c>
      <c r="R34" s="66">
        <v>6.9999999999999999E-4</v>
      </c>
      <c r="S34" s="66">
        <v>1.7500000000000002E-2</v>
      </c>
      <c r="T34" s="66">
        <v>1.8E-3</v>
      </c>
    </row>
    <row r="35" spans="1:20">
      <c r="A35" t="s">
        <v>383</v>
      </c>
      <c r="B35" t="s">
        <v>384</v>
      </c>
      <c r="C35" t="s">
        <v>99</v>
      </c>
      <c r="D35" t="s">
        <v>122</v>
      </c>
      <c r="E35" t="s">
        <v>378</v>
      </c>
      <c r="F35" t="s">
        <v>347</v>
      </c>
      <c r="G35" t="s">
        <v>364</v>
      </c>
      <c r="H35" t="s">
        <v>205</v>
      </c>
      <c r="I35" t="s">
        <v>284</v>
      </c>
      <c r="J35" s="65">
        <v>0.25</v>
      </c>
      <c r="K35" t="s">
        <v>101</v>
      </c>
      <c r="L35" s="66">
        <v>2.5499999999999998E-2</v>
      </c>
      <c r="M35" s="66">
        <v>5.5999999999999999E-3</v>
      </c>
      <c r="N35" s="65">
        <v>217401.88</v>
      </c>
      <c r="O35" s="65">
        <v>104.58</v>
      </c>
      <c r="P35" s="65">
        <v>0</v>
      </c>
      <c r="Q35" s="65">
        <v>227.35888610399999</v>
      </c>
      <c r="R35" s="66">
        <v>2.0000000000000001E-4</v>
      </c>
      <c r="S35" s="66">
        <v>1.23E-2</v>
      </c>
      <c r="T35" s="66">
        <v>1.1999999999999999E-3</v>
      </c>
    </row>
    <row r="36" spans="1:20">
      <c r="A36" t="s">
        <v>385</v>
      </c>
      <c r="B36" t="s">
        <v>386</v>
      </c>
      <c r="C36" t="s">
        <v>99</v>
      </c>
      <c r="D36" t="s">
        <v>122</v>
      </c>
      <c r="E36" t="s">
        <v>387</v>
      </c>
      <c r="F36" t="s">
        <v>347</v>
      </c>
      <c r="G36" t="s">
        <v>364</v>
      </c>
      <c r="H36" t="s">
        <v>205</v>
      </c>
      <c r="I36" t="s">
        <v>388</v>
      </c>
      <c r="J36" s="65">
        <v>1.94</v>
      </c>
      <c r="K36" t="s">
        <v>101</v>
      </c>
      <c r="L36" s="66">
        <v>0.04</v>
      </c>
      <c r="M36" s="66">
        <v>-1.8599999999999998E-2</v>
      </c>
      <c r="N36" s="65">
        <v>153909.63</v>
      </c>
      <c r="O36" s="65">
        <v>114.23</v>
      </c>
      <c r="P36" s="65">
        <v>0</v>
      </c>
      <c r="Q36" s="65">
        <v>175.810970349</v>
      </c>
      <c r="R36" s="66">
        <v>5.9999999999999995E-4</v>
      </c>
      <c r="S36" s="66">
        <v>9.4999999999999998E-3</v>
      </c>
      <c r="T36" s="66">
        <v>1E-3</v>
      </c>
    </row>
    <row r="37" spans="1:20">
      <c r="A37" t="s">
        <v>389</v>
      </c>
      <c r="B37" t="s">
        <v>390</v>
      </c>
      <c r="C37" t="s">
        <v>99</v>
      </c>
      <c r="D37" t="s">
        <v>122</v>
      </c>
      <c r="E37" t="s">
        <v>391</v>
      </c>
      <c r="F37" t="s">
        <v>347</v>
      </c>
      <c r="G37" t="s">
        <v>392</v>
      </c>
      <c r="H37" t="s">
        <v>205</v>
      </c>
      <c r="I37" t="s">
        <v>393</v>
      </c>
      <c r="J37" s="65">
        <v>0.89</v>
      </c>
      <c r="K37" t="s">
        <v>101</v>
      </c>
      <c r="L37" s="66">
        <v>4.4499999999999998E-2</v>
      </c>
      <c r="M37" s="66">
        <v>-9.2999999999999992E-3</v>
      </c>
      <c r="N37" s="65">
        <v>10000</v>
      </c>
      <c r="O37" s="65">
        <v>113.53</v>
      </c>
      <c r="P37" s="65">
        <v>0</v>
      </c>
      <c r="Q37" s="65">
        <v>11.353</v>
      </c>
      <c r="R37" s="66">
        <v>0</v>
      </c>
      <c r="S37" s="66">
        <v>5.9999999999999995E-4</v>
      </c>
      <c r="T37" s="66">
        <v>1E-4</v>
      </c>
    </row>
    <row r="38" spans="1:20">
      <c r="A38" t="s">
        <v>394</v>
      </c>
      <c r="B38" t="s">
        <v>395</v>
      </c>
      <c r="C38" t="s">
        <v>99</v>
      </c>
      <c r="D38" t="s">
        <v>122</v>
      </c>
      <c r="E38" t="s">
        <v>396</v>
      </c>
      <c r="F38" t="s">
        <v>310</v>
      </c>
      <c r="G38" t="s">
        <v>392</v>
      </c>
      <c r="H38" t="s">
        <v>205</v>
      </c>
      <c r="I38" t="s">
        <v>397</v>
      </c>
      <c r="J38" s="65">
        <v>0.25</v>
      </c>
      <c r="K38" t="s">
        <v>101</v>
      </c>
      <c r="L38" s="66">
        <v>0.02</v>
      </c>
      <c r="M38" s="66">
        <v>-2.5000000000000001E-3</v>
      </c>
      <c r="N38" s="65">
        <v>12312</v>
      </c>
      <c r="O38" s="65">
        <v>106.19</v>
      </c>
      <c r="P38" s="65">
        <v>0</v>
      </c>
      <c r="Q38" s="65">
        <v>13.0741128</v>
      </c>
      <c r="R38" s="66">
        <v>1E-4</v>
      </c>
      <c r="S38" s="66">
        <v>6.9999999999999999E-4</v>
      </c>
      <c r="T38" s="66">
        <v>1E-4</v>
      </c>
    </row>
    <row r="39" spans="1:20">
      <c r="A39" t="s">
        <v>398</v>
      </c>
      <c r="B39" t="s">
        <v>399</v>
      </c>
      <c r="C39" t="s">
        <v>99</v>
      </c>
      <c r="D39" t="s">
        <v>122</v>
      </c>
      <c r="E39" t="s">
        <v>400</v>
      </c>
      <c r="F39" t="s">
        <v>347</v>
      </c>
      <c r="G39" t="s">
        <v>401</v>
      </c>
      <c r="H39" t="s">
        <v>205</v>
      </c>
      <c r="I39" t="s">
        <v>328</v>
      </c>
      <c r="J39" s="65">
        <v>6.26</v>
      </c>
      <c r="K39" t="s">
        <v>101</v>
      </c>
      <c r="L39" s="66">
        <v>1.5299999999999999E-2</v>
      </c>
      <c r="M39" s="66">
        <v>-3.0000000000000001E-3</v>
      </c>
      <c r="N39" s="65">
        <v>127710</v>
      </c>
      <c r="O39" s="65">
        <v>115.01</v>
      </c>
      <c r="P39" s="65">
        <v>0</v>
      </c>
      <c r="Q39" s="65">
        <v>146.87927099999999</v>
      </c>
      <c r="R39" s="66">
        <v>4.0000000000000002E-4</v>
      </c>
      <c r="S39" s="66">
        <v>8.0000000000000002E-3</v>
      </c>
      <c r="T39" s="66">
        <v>8.0000000000000004E-4</v>
      </c>
    </row>
    <row r="40" spans="1:20">
      <c r="A40" t="s">
        <v>402</v>
      </c>
      <c r="B40" t="s">
        <v>403</v>
      </c>
      <c r="C40" t="s">
        <v>99</v>
      </c>
      <c r="D40" t="s">
        <v>122</v>
      </c>
      <c r="E40" t="s">
        <v>404</v>
      </c>
      <c r="F40" t="s">
        <v>370</v>
      </c>
      <c r="G40" t="s">
        <v>405</v>
      </c>
      <c r="H40" t="s">
        <v>149</v>
      </c>
      <c r="I40" t="s">
        <v>349</v>
      </c>
      <c r="J40" s="65">
        <v>4.2699999999999996</v>
      </c>
      <c r="K40" t="s">
        <v>101</v>
      </c>
      <c r="L40" s="66">
        <v>2.5700000000000001E-2</v>
      </c>
      <c r="M40" s="66">
        <v>-1.1000000000000001E-3</v>
      </c>
      <c r="N40" s="65">
        <v>450000</v>
      </c>
      <c r="O40" s="65">
        <v>116.86</v>
      </c>
      <c r="P40" s="65">
        <v>0</v>
      </c>
      <c r="Q40" s="65">
        <v>525.87</v>
      </c>
      <c r="R40" s="66">
        <v>4.0000000000000002E-4</v>
      </c>
      <c r="S40" s="66">
        <v>2.86E-2</v>
      </c>
      <c r="T40" s="66">
        <v>2.8999999999999998E-3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408</v>
      </c>
      <c r="F41" t="s">
        <v>409</v>
      </c>
      <c r="G41" t="s">
        <v>405</v>
      </c>
      <c r="H41" t="s">
        <v>149</v>
      </c>
      <c r="I41" t="s">
        <v>410</v>
      </c>
      <c r="J41" s="65">
        <v>1.1399999999999999</v>
      </c>
      <c r="K41" t="s">
        <v>101</v>
      </c>
      <c r="L41" s="66">
        <v>1.35E-2</v>
      </c>
      <c r="M41" s="66">
        <v>-1.2699999999999999E-2</v>
      </c>
      <c r="N41" s="65">
        <v>136842.1</v>
      </c>
      <c r="O41" s="65">
        <v>104.9</v>
      </c>
      <c r="P41" s="65">
        <v>0</v>
      </c>
      <c r="Q41" s="65">
        <v>143.5473629</v>
      </c>
      <c r="R41" s="66">
        <v>2.9999999999999997E-4</v>
      </c>
      <c r="S41" s="66">
        <v>7.7999999999999996E-3</v>
      </c>
      <c r="T41" s="66">
        <v>8.0000000000000004E-4</v>
      </c>
    </row>
    <row r="42" spans="1:20">
      <c r="A42" t="s">
        <v>411</v>
      </c>
      <c r="B42" t="s">
        <v>412</v>
      </c>
      <c r="C42" t="s">
        <v>99</v>
      </c>
      <c r="D42" t="s">
        <v>122</v>
      </c>
      <c r="E42" t="s">
        <v>413</v>
      </c>
      <c r="F42" t="s">
        <v>347</v>
      </c>
      <c r="G42" t="s">
        <v>212</v>
      </c>
      <c r="H42" t="s">
        <v>414</v>
      </c>
      <c r="I42" t="s">
        <v>415</v>
      </c>
      <c r="J42" s="65">
        <v>4.25</v>
      </c>
      <c r="K42" t="s">
        <v>101</v>
      </c>
      <c r="L42" s="66">
        <v>1E-3</v>
      </c>
      <c r="M42" s="66">
        <v>-5.9999999999999995E-4</v>
      </c>
      <c r="N42" s="65">
        <v>660000</v>
      </c>
      <c r="O42" s="65">
        <v>102.93</v>
      </c>
      <c r="P42" s="65">
        <v>0</v>
      </c>
      <c r="Q42" s="65">
        <v>679.33799999999997</v>
      </c>
      <c r="R42" s="66">
        <v>1.2999999999999999E-3</v>
      </c>
      <c r="S42" s="66">
        <v>3.6900000000000002E-2</v>
      </c>
      <c r="T42" s="66">
        <v>3.7000000000000002E-3</v>
      </c>
    </row>
    <row r="43" spans="1:20">
      <c r="A43" t="s">
        <v>416</v>
      </c>
      <c r="B43" t="s">
        <v>417</v>
      </c>
      <c r="C43" t="s">
        <v>99</v>
      </c>
      <c r="D43" t="s">
        <v>122</v>
      </c>
      <c r="E43" t="s">
        <v>413</v>
      </c>
      <c r="F43" t="s">
        <v>347</v>
      </c>
      <c r="G43" t="s">
        <v>212</v>
      </c>
      <c r="H43" t="s">
        <v>414</v>
      </c>
      <c r="I43" t="s">
        <v>418</v>
      </c>
      <c r="J43" s="65">
        <v>6.94</v>
      </c>
      <c r="K43" t="s">
        <v>101</v>
      </c>
      <c r="L43" s="66">
        <v>3.0000000000000001E-3</v>
      </c>
      <c r="M43" s="66">
        <v>4.3E-3</v>
      </c>
      <c r="N43" s="65">
        <v>400000</v>
      </c>
      <c r="O43" s="65">
        <v>100.29</v>
      </c>
      <c r="P43" s="65">
        <v>0</v>
      </c>
      <c r="Q43" s="65">
        <v>401.16</v>
      </c>
      <c r="R43" s="66">
        <v>3.0999999999999999E-3</v>
      </c>
      <c r="S43" s="66">
        <v>2.18E-2</v>
      </c>
      <c r="T43" s="66">
        <v>2.2000000000000001E-3</v>
      </c>
    </row>
    <row r="44" spans="1:20">
      <c r="A44" t="s">
        <v>419</v>
      </c>
      <c r="B44" t="s">
        <v>420</v>
      </c>
      <c r="C44" t="s">
        <v>99</v>
      </c>
      <c r="D44" t="s">
        <v>122</v>
      </c>
      <c r="E44" t="s">
        <v>421</v>
      </c>
      <c r="F44" t="s">
        <v>422</v>
      </c>
      <c r="G44" t="s">
        <v>212</v>
      </c>
      <c r="H44" t="s">
        <v>414</v>
      </c>
      <c r="I44" t="s">
        <v>423</v>
      </c>
      <c r="J44" s="65">
        <v>4.12</v>
      </c>
      <c r="K44" t="s">
        <v>101</v>
      </c>
      <c r="L44" s="66">
        <v>1.6400000000000001E-2</v>
      </c>
      <c r="M44" s="66">
        <v>-1E-4</v>
      </c>
      <c r="N44" s="65">
        <v>171270</v>
      </c>
      <c r="O44" s="65">
        <v>109.46</v>
      </c>
      <c r="P44" s="65">
        <v>0</v>
      </c>
      <c r="Q44" s="65">
        <v>187.47214199999999</v>
      </c>
      <c r="R44" s="66">
        <v>8.0000000000000004E-4</v>
      </c>
      <c r="S44" s="66">
        <v>1.0200000000000001E-2</v>
      </c>
      <c r="T44" s="66">
        <v>1E-3</v>
      </c>
    </row>
    <row r="45" spans="1:20">
      <c r="A45" s="67" t="s">
        <v>249</v>
      </c>
      <c r="B45" s="14"/>
      <c r="C45" s="14"/>
      <c r="D45" s="14"/>
      <c r="E45" s="14"/>
      <c r="J45" s="69">
        <v>3.13</v>
      </c>
      <c r="M45" s="68">
        <v>1.6899999999999998E-2</v>
      </c>
      <c r="N45" s="69">
        <f>SUM(N46:N77)</f>
        <v>9427102.9100000001</v>
      </c>
      <c r="P45" s="69">
        <v>24.968990000000002</v>
      </c>
      <c r="Q45" s="69">
        <v>9832.8166719838846</v>
      </c>
      <c r="S45" s="68">
        <v>0.53400000000000003</v>
      </c>
      <c r="T45" s="68">
        <v>5.3999999999999999E-2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426</v>
      </c>
      <c r="F46" t="s">
        <v>310</v>
      </c>
      <c r="G46" t="s">
        <v>204</v>
      </c>
      <c r="H46" t="s">
        <v>205</v>
      </c>
      <c r="I46" t="s">
        <v>357</v>
      </c>
      <c r="J46" s="65">
        <v>1.66</v>
      </c>
      <c r="K46" t="s">
        <v>101</v>
      </c>
      <c r="L46" s="66">
        <v>1.8700000000000001E-2</v>
      </c>
      <c r="M46" s="66">
        <v>2.3999999999999998E-3</v>
      </c>
      <c r="N46" s="65">
        <v>815951.04</v>
      </c>
      <c r="O46" s="65">
        <v>104.26</v>
      </c>
      <c r="P46" s="65">
        <v>0</v>
      </c>
      <c r="Q46" s="65">
        <v>850.71055430399997</v>
      </c>
      <c r="R46" s="66">
        <v>6.9999999999999999E-4</v>
      </c>
      <c r="S46" s="66">
        <v>4.6199999999999998E-2</v>
      </c>
      <c r="T46" s="66">
        <v>4.7000000000000002E-3</v>
      </c>
    </row>
    <row r="47" spans="1:20">
      <c r="A47" t="s">
        <v>427</v>
      </c>
      <c r="B47" t="s">
        <v>428</v>
      </c>
      <c r="C47" t="s">
        <v>99</v>
      </c>
      <c r="D47" t="s">
        <v>122</v>
      </c>
      <c r="E47" t="s">
        <v>314</v>
      </c>
      <c r="F47" t="s">
        <v>310</v>
      </c>
      <c r="G47" t="s">
        <v>204</v>
      </c>
      <c r="H47" t="s">
        <v>205</v>
      </c>
      <c r="I47" t="s">
        <v>429</v>
      </c>
      <c r="J47" s="65">
        <v>2.4300000000000002</v>
      </c>
      <c r="K47" t="s">
        <v>101</v>
      </c>
      <c r="L47" s="66">
        <v>3.0099999999999998E-2</v>
      </c>
      <c r="M47" s="66">
        <v>4.8999999999999998E-3</v>
      </c>
      <c r="N47" s="65">
        <v>50000</v>
      </c>
      <c r="O47" s="65">
        <v>106.25</v>
      </c>
      <c r="P47" s="65">
        <v>0</v>
      </c>
      <c r="Q47" s="65">
        <v>53.125</v>
      </c>
      <c r="R47" s="66">
        <v>0</v>
      </c>
      <c r="S47" s="66">
        <v>2.8999999999999998E-3</v>
      </c>
      <c r="T47" s="66">
        <v>2.9999999999999997E-4</v>
      </c>
    </row>
    <row r="48" spans="1:20">
      <c r="A48" t="s">
        <v>430</v>
      </c>
      <c r="B48" t="s">
        <v>431</v>
      </c>
      <c r="C48" t="s">
        <v>99</v>
      </c>
      <c r="D48" t="s">
        <v>122</v>
      </c>
      <c r="E48" t="s">
        <v>320</v>
      </c>
      <c r="F48" t="s">
        <v>310</v>
      </c>
      <c r="G48" t="s">
        <v>204</v>
      </c>
      <c r="H48" t="s">
        <v>205</v>
      </c>
      <c r="I48" t="s">
        <v>432</v>
      </c>
      <c r="J48" s="65">
        <v>3.53</v>
      </c>
      <c r="K48" t="s">
        <v>101</v>
      </c>
      <c r="L48" s="66">
        <v>2.98E-2</v>
      </c>
      <c r="M48" s="66">
        <v>7.7999999999999996E-3</v>
      </c>
      <c r="N48" s="65">
        <v>377560</v>
      </c>
      <c r="O48" s="65">
        <v>108.9</v>
      </c>
      <c r="P48" s="65">
        <v>0</v>
      </c>
      <c r="Q48" s="65">
        <v>411.16284000000002</v>
      </c>
      <c r="R48" s="66">
        <v>1E-4</v>
      </c>
      <c r="S48" s="66">
        <v>2.23E-2</v>
      </c>
      <c r="T48" s="66">
        <v>2.3E-3</v>
      </c>
    </row>
    <row r="49" spans="1:20">
      <c r="A49" t="s">
        <v>433</v>
      </c>
      <c r="B49" t="s">
        <v>434</v>
      </c>
      <c r="C49" t="s">
        <v>99</v>
      </c>
      <c r="D49" t="s">
        <v>122</v>
      </c>
      <c r="E49" t="s">
        <v>320</v>
      </c>
      <c r="F49" t="s">
        <v>310</v>
      </c>
      <c r="G49" t="s">
        <v>204</v>
      </c>
      <c r="H49" t="s">
        <v>205</v>
      </c>
      <c r="I49" t="s">
        <v>435</v>
      </c>
      <c r="J49" s="65">
        <v>0.68</v>
      </c>
      <c r="K49" t="s">
        <v>101</v>
      </c>
      <c r="L49" s="66">
        <v>2.47E-2</v>
      </c>
      <c r="M49" s="66">
        <v>1.9E-3</v>
      </c>
      <c r="N49" s="65">
        <v>272000</v>
      </c>
      <c r="O49" s="65">
        <v>102.34</v>
      </c>
      <c r="P49" s="65">
        <v>0</v>
      </c>
      <c r="Q49" s="65">
        <v>278.3648</v>
      </c>
      <c r="R49" s="66">
        <v>1E-4</v>
      </c>
      <c r="S49" s="66">
        <v>1.5100000000000001E-2</v>
      </c>
      <c r="T49" s="66">
        <v>1.5E-3</v>
      </c>
    </row>
    <row r="50" spans="1:20">
      <c r="A50" t="s">
        <v>436</v>
      </c>
      <c r="B50" t="s">
        <v>437</v>
      </c>
      <c r="C50" t="s">
        <v>99</v>
      </c>
      <c r="D50" t="s">
        <v>122</v>
      </c>
      <c r="E50" t="s">
        <v>438</v>
      </c>
      <c r="F50" t="s">
        <v>310</v>
      </c>
      <c r="G50" t="s">
        <v>204</v>
      </c>
      <c r="H50" t="s">
        <v>205</v>
      </c>
      <c r="I50" t="s">
        <v>435</v>
      </c>
      <c r="J50" s="65">
        <v>0.5</v>
      </c>
      <c r="K50" t="s">
        <v>101</v>
      </c>
      <c r="L50" s="66">
        <v>2.07E-2</v>
      </c>
      <c r="M50" s="66">
        <v>1.4E-3</v>
      </c>
      <c r="N50" s="65">
        <v>97000</v>
      </c>
      <c r="O50" s="65">
        <v>102</v>
      </c>
      <c r="P50" s="65">
        <v>0</v>
      </c>
      <c r="Q50" s="65">
        <v>98.94</v>
      </c>
      <c r="R50" s="66">
        <v>4.0000000000000002E-4</v>
      </c>
      <c r="S50" s="66">
        <v>5.4000000000000003E-3</v>
      </c>
      <c r="T50" s="66">
        <v>5.0000000000000001E-4</v>
      </c>
    </row>
    <row r="51" spans="1:20">
      <c r="A51" t="s">
        <v>439</v>
      </c>
      <c r="B51" t="s">
        <v>440</v>
      </c>
      <c r="C51" t="s">
        <v>99</v>
      </c>
      <c r="D51" t="s">
        <v>122</v>
      </c>
      <c r="E51" t="s">
        <v>441</v>
      </c>
      <c r="F51" t="s">
        <v>347</v>
      </c>
      <c r="G51" t="s">
        <v>204</v>
      </c>
      <c r="H51" t="s">
        <v>205</v>
      </c>
      <c r="I51" t="s">
        <v>442</v>
      </c>
      <c r="J51" s="65">
        <v>3.43</v>
      </c>
      <c r="K51" t="s">
        <v>101</v>
      </c>
      <c r="L51" s="66">
        <v>1.44E-2</v>
      </c>
      <c r="M51" s="66">
        <v>5.5999999999999999E-3</v>
      </c>
      <c r="N51" s="65">
        <v>385359.93</v>
      </c>
      <c r="O51" s="65">
        <v>103.02</v>
      </c>
      <c r="P51" s="65">
        <v>0</v>
      </c>
      <c r="Q51" s="65">
        <v>396.997799886</v>
      </c>
      <c r="R51" s="66">
        <v>5.9999999999999995E-4</v>
      </c>
      <c r="S51" s="66">
        <v>2.1600000000000001E-2</v>
      </c>
      <c r="T51" s="66">
        <v>2.2000000000000001E-3</v>
      </c>
    </row>
    <row r="52" spans="1:20">
      <c r="A52" t="s">
        <v>443</v>
      </c>
      <c r="B52" t="s">
        <v>444</v>
      </c>
      <c r="C52" t="s">
        <v>99</v>
      </c>
      <c r="D52" t="s">
        <v>122</v>
      </c>
      <c r="E52" t="s">
        <v>445</v>
      </c>
      <c r="F52" t="s">
        <v>310</v>
      </c>
      <c r="G52" t="s">
        <v>356</v>
      </c>
      <c r="H52" t="s">
        <v>205</v>
      </c>
      <c r="I52" t="s">
        <v>446</v>
      </c>
      <c r="J52" s="65">
        <v>0.68</v>
      </c>
      <c r="K52" t="s">
        <v>101</v>
      </c>
      <c r="L52" s="66">
        <v>6.4000000000000001E-2</v>
      </c>
      <c r="M52" s="66">
        <v>1.4E-3</v>
      </c>
      <c r="N52" s="65">
        <v>25000</v>
      </c>
      <c r="O52" s="65">
        <v>106.3</v>
      </c>
      <c r="P52" s="65">
        <v>0</v>
      </c>
      <c r="Q52" s="65">
        <v>26.574999999999999</v>
      </c>
      <c r="R52" s="66">
        <v>2.9999999999999997E-4</v>
      </c>
      <c r="S52" s="66">
        <v>1.4E-3</v>
      </c>
      <c r="T52" s="66">
        <v>1E-4</v>
      </c>
    </row>
    <row r="53" spans="1:20">
      <c r="A53" t="s">
        <v>447</v>
      </c>
      <c r="B53" t="s">
        <v>448</v>
      </c>
      <c r="C53" t="s">
        <v>99</v>
      </c>
      <c r="D53" t="s">
        <v>122</v>
      </c>
      <c r="E53" t="s">
        <v>337</v>
      </c>
      <c r="F53" t="s">
        <v>310</v>
      </c>
      <c r="G53" t="s">
        <v>356</v>
      </c>
      <c r="H53" t="s">
        <v>205</v>
      </c>
      <c r="I53" t="s">
        <v>449</v>
      </c>
      <c r="J53" s="65">
        <v>1.1499999999999999</v>
      </c>
      <c r="K53" t="s">
        <v>101</v>
      </c>
      <c r="L53" s="66">
        <v>6.5000000000000002E-2</v>
      </c>
      <c r="M53" s="66">
        <v>2.0999999999999999E-3</v>
      </c>
      <c r="N53" s="65">
        <v>36666.68</v>
      </c>
      <c r="O53" s="65">
        <v>109.49</v>
      </c>
      <c r="P53" s="65">
        <v>0</v>
      </c>
      <c r="Q53" s="65">
        <v>40.146347931999998</v>
      </c>
      <c r="R53" s="66">
        <v>2.0000000000000001E-4</v>
      </c>
      <c r="S53" s="66">
        <v>2.2000000000000001E-3</v>
      </c>
      <c r="T53" s="66">
        <v>2.0000000000000001E-4</v>
      </c>
    </row>
    <row r="54" spans="1:20">
      <c r="A54" t="s">
        <v>450</v>
      </c>
      <c r="B54" t="s">
        <v>451</v>
      </c>
      <c r="C54" t="s">
        <v>99</v>
      </c>
      <c r="D54" t="s">
        <v>122</v>
      </c>
      <c r="E54" t="s">
        <v>452</v>
      </c>
      <c r="F54" t="s">
        <v>453</v>
      </c>
      <c r="G54" t="s">
        <v>364</v>
      </c>
      <c r="H54" t="s">
        <v>205</v>
      </c>
      <c r="I54" t="s">
        <v>454</v>
      </c>
      <c r="J54" s="65">
        <v>4.8099999999999996</v>
      </c>
      <c r="K54" t="s">
        <v>101</v>
      </c>
      <c r="L54" s="66">
        <v>1.6400000000000001E-2</v>
      </c>
      <c r="M54" s="66">
        <v>1.29E-2</v>
      </c>
      <c r="N54" s="65">
        <v>760000</v>
      </c>
      <c r="O54" s="65">
        <v>102.02</v>
      </c>
      <c r="P54" s="65">
        <v>0</v>
      </c>
      <c r="Q54" s="65">
        <v>775.35199999999998</v>
      </c>
      <c r="R54" s="66">
        <v>3.5000000000000001E-3</v>
      </c>
      <c r="S54" s="66">
        <v>4.2099999999999999E-2</v>
      </c>
      <c r="T54" s="66">
        <v>4.3E-3</v>
      </c>
    </row>
    <row r="55" spans="1:20">
      <c r="A55" t="s">
        <v>455</v>
      </c>
      <c r="B55" t="s">
        <v>456</v>
      </c>
      <c r="C55" t="s">
        <v>99</v>
      </c>
      <c r="D55" t="s">
        <v>122</v>
      </c>
      <c r="E55" t="s">
        <v>457</v>
      </c>
      <c r="F55" t="s">
        <v>347</v>
      </c>
      <c r="G55" t="s">
        <v>364</v>
      </c>
      <c r="H55" t="s">
        <v>205</v>
      </c>
      <c r="I55" t="s">
        <v>458</v>
      </c>
      <c r="J55" s="65">
        <v>1.23</v>
      </c>
      <c r="K55" t="s">
        <v>101</v>
      </c>
      <c r="L55" s="66">
        <v>4.5999999999999999E-2</v>
      </c>
      <c r="M55" s="66">
        <v>5.1999999999999998E-3</v>
      </c>
      <c r="N55" s="65">
        <v>44903.25</v>
      </c>
      <c r="O55" s="65">
        <v>106.22</v>
      </c>
      <c r="P55" s="65">
        <v>0</v>
      </c>
      <c r="Q55" s="65">
        <v>47.69623215</v>
      </c>
      <c r="R55" s="66">
        <v>2.9999999999999997E-4</v>
      </c>
      <c r="S55" s="66">
        <v>2.5999999999999999E-3</v>
      </c>
      <c r="T55" s="66">
        <v>2.9999999999999997E-4</v>
      </c>
    </row>
    <row r="56" spans="1:20">
      <c r="A56" t="s">
        <v>459</v>
      </c>
      <c r="B56" t="s">
        <v>460</v>
      </c>
      <c r="C56" t="s">
        <v>99</v>
      </c>
      <c r="D56" t="s">
        <v>122</v>
      </c>
      <c r="E56" t="s">
        <v>461</v>
      </c>
      <c r="F56" t="s">
        <v>462</v>
      </c>
      <c r="G56" t="s">
        <v>364</v>
      </c>
      <c r="H56" t="s">
        <v>205</v>
      </c>
      <c r="I56" t="s">
        <v>463</v>
      </c>
      <c r="J56" s="65">
        <v>1.49</v>
      </c>
      <c r="K56" t="s">
        <v>101</v>
      </c>
      <c r="L56" s="66">
        <v>2.4500000000000001E-2</v>
      </c>
      <c r="M56" s="66">
        <v>3.5999999999999999E-3</v>
      </c>
      <c r="N56" s="65">
        <v>614676.5</v>
      </c>
      <c r="O56" s="65">
        <v>103.12</v>
      </c>
      <c r="P56" s="65">
        <v>0</v>
      </c>
      <c r="Q56" s="65">
        <v>633.85440679999999</v>
      </c>
      <c r="R56" s="66">
        <v>5.0000000000000001E-4</v>
      </c>
      <c r="S56" s="66">
        <v>3.44E-2</v>
      </c>
      <c r="T56" s="66">
        <v>3.5000000000000001E-3</v>
      </c>
    </row>
    <row r="57" spans="1:20">
      <c r="A57" t="s">
        <v>464</v>
      </c>
      <c r="B57" t="s">
        <v>465</v>
      </c>
      <c r="C57" t="s">
        <v>99</v>
      </c>
      <c r="D57" t="s">
        <v>122</v>
      </c>
      <c r="E57" t="s">
        <v>466</v>
      </c>
      <c r="F57" t="s">
        <v>467</v>
      </c>
      <c r="G57" t="s">
        <v>364</v>
      </c>
      <c r="H57" t="s">
        <v>205</v>
      </c>
      <c r="I57" t="s">
        <v>468</v>
      </c>
      <c r="J57" s="65">
        <v>4.26</v>
      </c>
      <c r="K57" t="s">
        <v>101</v>
      </c>
      <c r="L57" s="66">
        <v>5.0900000000000001E-2</v>
      </c>
      <c r="M57" s="66">
        <v>1.01E-2</v>
      </c>
      <c r="N57" s="65">
        <v>136994.67000000001</v>
      </c>
      <c r="O57" s="65">
        <v>117.65</v>
      </c>
      <c r="P57" s="65">
        <v>24.968990000000002</v>
      </c>
      <c r="Q57" s="65">
        <v>186.14321925499999</v>
      </c>
      <c r="R57" s="66">
        <v>2.0000000000000001E-4</v>
      </c>
      <c r="S57" s="66">
        <v>1.01E-2</v>
      </c>
      <c r="T57" s="66">
        <v>1E-3</v>
      </c>
    </row>
    <row r="58" spans="1:20">
      <c r="A58" t="s">
        <v>469</v>
      </c>
      <c r="B58" t="s">
        <v>470</v>
      </c>
      <c r="C58" t="s">
        <v>99</v>
      </c>
      <c r="D58" t="s">
        <v>122</v>
      </c>
      <c r="E58" t="s">
        <v>471</v>
      </c>
      <c r="F58" t="s">
        <v>370</v>
      </c>
      <c r="G58" t="s">
        <v>392</v>
      </c>
      <c r="H58" t="s">
        <v>205</v>
      </c>
      <c r="I58" t="s">
        <v>472</v>
      </c>
      <c r="J58" s="65">
        <v>2.02</v>
      </c>
      <c r="K58" t="s">
        <v>101</v>
      </c>
      <c r="L58" s="66">
        <v>5.8000000000000003E-2</v>
      </c>
      <c r="M58" s="66">
        <v>3.5099999999999999E-2</v>
      </c>
      <c r="N58" s="65">
        <v>293278.94</v>
      </c>
      <c r="O58" s="65">
        <v>106.69</v>
      </c>
      <c r="P58" s="65">
        <v>0</v>
      </c>
      <c r="Q58" s="65">
        <v>312.89930108599998</v>
      </c>
      <c r="R58" s="66">
        <v>5.9999999999999995E-4</v>
      </c>
      <c r="S58" s="66">
        <v>1.7000000000000001E-2</v>
      </c>
      <c r="T58" s="66">
        <v>1.6999999999999999E-3</v>
      </c>
    </row>
    <row r="59" spans="1:20">
      <c r="A59" t="s">
        <v>473</v>
      </c>
      <c r="B59" t="s">
        <v>474</v>
      </c>
      <c r="C59" t="s">
        <v>99</v>
      </c>
      <c r="D59" t="s">
        <v>122</v>
      </c>
      <c r="E59" t="s">
        <v>475</v>
      </c>
      <c r="F59" t="s">
        <v>476</v>
      </c>
      <c r="G59" t="s">
        <v>401</v>
      </c>
      <c r="H59" t="s">
        <v>205</v>
      </c>
      <c r="I59" t="s">
        <v>418</v>
      </c>
      <c r="J59" s="65">
        <v>2.82</v>
      </c>
      <c r="K59" t="s">
        <v>101</v>
      </c>
      <c r="L59" s="66">
        <v>4.7500000000000001E-2</v>
      </c>
      <c r="M59" s="66">
        <v>3.6799999999999999E-2</v>
      </c>
      <c r="N59" s="65">
        <v>86111.11</v>
      </c>
      <c r="O59" s="65">
        <v>103.21</v>
      </c>
      <c r="P59" s="65">
        <v>0</v>
      </c>
      <c r="Q59" s="65">
        <v>88.875276631000006</v>
      </c>
      <c r="R59" s="66">
        <v>1E-4</v>
      </c>
      <c r="S59" s="66">
        <v>4.7999999999999996E-3</v>
      </c>
      <c r="T59" s="66">
        <v>5.0000000000000001E-4</v>
      </c>
    </row>
    <row r="60" spans="1:20">
      <c r="A60" t="s">
        <v>477</v>
      </c>
      <c r="B60" t="s">
        <v>478</v>
      </c>
      <c r="C60" t="s">
        <v>99</v>
      </c>
      <c r="D60" t="s">
        <v>122</v>
      </c>
      <c r="E60" t="s">
        <v>479</v>
      </c>
      <c r="F60" t="s">
        <v>422</v>
      </c>
      <c r="G60" t="s">
        <v>480</v>
      </c>
      <c r="H60" t="s">
        <v>205</v>
      </c>
      <c r="I60" t="s">
        <v>357</v>
      </c>
      <c r="J60" s="65">
        <v>5.8</v>
      </c>
      <c r="K60" t="s">
        <v>101</v>
      </c>
      <c r="L60" s="66">
        <v>2.5000000000000001E-3</v>
      </c>
      <c r="M60" s="66">
        <v>1.37E-2</v>
      </c>
      <c r="N60" s="65">
        <v>348000</v>
      </c>
      <c r="O60" s="65">
        <v>93.8</v>
      </c>
      <c r="P60" s="65">
        <v>0</v>
      </c>
      <c r="Q60" s="65">
        <v>326.42399999999998</v>
      </c>
      <c r="R60" s="66">
        <v>6.9999999999999999E-4</v>
      </c>
      <c r="S60" s="66">
        <v>1.77E-2</v>
      </c>
      <c r="T60" s="66">
        <v>1.8E-3</v>
      </c>
    </row>
    <row r="61" spans="1:20">
      <c r="A61" t="s">
        <v>481</v>
      </c>
      <c r="B61" t="s">
        <v>482</v>
      </c>
      <c r="C61" t="s">
        <v>99</v>
      </c>
      <c r="D61" t="s">
        <v>122</v>
      </c>
      <c r="E61" t="s">
        <v>404</v>
      </c>
      <c r="F61" t="s">
        <v>370</v>
      </c>
      <c r="G61" t="s">
        <v>405</v>
      </c>
      <c r="H61" t="s">
        <v>149</v>
      </c>
      <c r="I61" t="s">
        <v>483</v>
      </c>
      <c r="J61" s="65">
        <v>5.0199999999999996</v>
      </c>
      <c r="K61" t="s">
        <v>101</v>
      </c>
      <c r="L61" s="66">
        <v>2.3E-2</v>
      </c>
      <c r="M61" s="66">
        <v>2.0899999999999998E-2</v>
      </c>
      <c r="N61" s="65">
        <v>539500</v>
      </c>
      <c r="O61" s="65">
        <v>101.2</v>
      </c>
      <c r="P61" s="65">
        <v>0</v>
      </c>
      <c r="Q61" s="65">
        <v>545.97400000000005</v>
      </c>
      <c r="R61" s="66">
        <v>8.9999999999999998E-4</v>
      </c>
      <c r="S61" s="66">
        <v>2.9600000000000001E-2</v>
      </c>
      <c r="T61" s="66">
        <v>3.0000000000000001E-3</v>
      </c>
    </row>
    <row r="62" spans="1:20">
      <c r="A62" t="s">
        <v>484</v>
      </c>
      <c r="B62" t="s">
        <v>485</v>
      </c>
      <c r="C62" t="s">
        <v>99</v>
      </c>
      <c r="D62" t="s">
        <v>122</v>
      </c>
      <c r="E62" t="s">
        <v>486</v>
      </c>
      <c r="F62" t="s">
        <v>487</v>
      </c>
      <c r="G62" t="s">
        <v>480</v>
      </c>
      <c r="H62" t="s">
        <v>205</v>
      </c>
      <c r="I62" t="s">
        <v>488</v>
      </c>
      <c r="J62" s="65">
        <v>2.1800000000000002</v>
      </c>
      <c r="K62" t="s">
        <v>101</v>
      </c>
      <c r="L62" s="66">
        <v>3.85E-2</v>
      </c>
      <c r="M62" s="66">
        <v>6.3E-3</v>
      </c>
      <c r="N62" s="65">
        <v>216000</v>
      </c>
      <c r="O62" s="65">
        <v>108.13</v>
      </c>
      <c r="P62" s="65">
        <v>0</v>
      </c>
      <c r="Q62" s="65">
        <v>233.5608</v>
      </c>
      <c r="R62" s="66">
        <v>1.6999999999999999E-3</v>
      </c>
      <c r="S62" s="66">
        <v>1.2699999999999999E-2</v>
      </c>
      <c r="T62" s="66">
        <v>1.2999999999999999E-3</v>
      </c>
    </row>
    <row r="63" spans="1:20">
      <c r="A63" t="s">
        <v>489</v>
      </c>
      <c r="B63" t="s">
        <v>490</v>
      </c>
      <c r="C63" t="s">
        <v>99</v>
      </c>
      <c r="D63" t="s">
        <v>122</v>
      </c>
      <c r="E63" t="s">
        <v>491</v>
      </c>
      <c r="F63" t="s">
        <v>453</v>
      </c>
      <c r="G63" t="s">
        <v>480</v>
      </c>
      <c r="H63" t="s">
        <v>205</v>
      </c>
      <c r="I63" t="s">
        <v>316</v>
      </c>
      <c r="J63" s="65">
        <v>4.24</v>
      </c>
      <c r="K63" t="s">
        <v>101</v>
      </c>
      <c r="L63" s="66">
        <v>2.1999999999999999E-2</v>
      </c>
      <c r="M63" s="66">
        <v>1.9099999999999999E-2</v>
      </c>
      <c r="N63" s="65">
        <v>894820</v>
      </c>
      <c r="O63" s="65">
        <v>101.83</v>
      </c>
      <c r="P63" s="65">
        <v>0</v>
      </c>
      <c r="Q63" s="65">
        <v>911.19520599999998</v>
      </c>
      <c r="R63" s="66">
        <v>5.9999999999999995E-4</v>
      </c>
      <c r="S63" s="66">
        <v>4.9500000000000002E-2</v>
      </c>
      <c r="T63" s="66">
        <v>5.0000000000000001E-3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494</v>
      </c>
      <c r="F64" t="s">
        <v>453</v>
      </c>
      <c r="G64" t="s">
        <v>480</v>
      </c>
      <c r="H64" t="s">
        <v>205</v>
      </c>
      <c r="I64" t="s">
        <v>495</v>
      </c>
      <c r="J64" s="65">
        <v>3.18</v>
      </c>
      <c r="K64" t="s">
        <v>101</v>
      </c>
      <c r="L64" s="66">
        <v>2.63E-2</v>
      </c>
      <c r="M64" s="66">
        <v>2.07E-2</v>
      </c>
      <c r="N64" s="65">
        <v>220000</v>
      </c>
      <c r="O64" s="65">
        <v>102.91</v>
      </c>
      <c r="P64" s="65">
        <v>0</v>
      </c>
      <c r="Q64" s="65">
        <v>226.40199999999999</v>
      </c>
      <c r="R64" s="66">
        <v>2.3E-3</v>
      </c>
      <c r="S64" s="66">
        <v>1.23E-2</v>
      </c>
      <c r="T64" s="66">
        <v>1.1999999999999999E-3</v>
      </c>
    </row>
    <row r="65" spans="1:20">
      <c r="A65" t="s">
        <v>496</v>
      </c>
      <c r="B65" t="s">
        <v>497</v>
      </c>
      <c r="C65" t="s">
        <v>99</v>
      </c>
      <c r="D65" t="s">
        <v>122</v>
      </c>
      <c r="E65" t="s">
        <v>498</v>
      </c>
      <c r="F65" t="s">
        <v>370</v>
      </c>
      <c r="G65" t="s">
        <v>480</v>
      </c>
      <c r="H65" t="s">
        <v>205</v>
      </c>
      <c r="I65" t="s">
        <v>499</v>
      </c>
      <c r="J65" s="65">
        <v>3.11</v>
      </c>
      <c r="K65" t="s">
        <v>101</v>
      </c>
      <c r="L65" s="66">
        <v>5.1499999999999997E-2</v>
      </c>
      <c r="M65" s="66">
        <v>6.6000000000000003E-2</v>
      </c>
      <c r="N65" s="65">
        <v>162349.82</v>
      </c>
      <c r="O65" s="65">
        <v>95.99</v>
      </c>
      <c r="P65" s="65">
        <v>0</v>
      </c>
      <c r="Q65" s="65">
        <v>155.83959221800001</v>
      </c>
      <c r="R65" s="66">
        <v>2.9999999999999997E-4</v>
      </c>
      <c r="S65" s="66">
        <v>8.5000000000000006E-3</v>
      </c>
      <c r="T65" s="66">
        <v>8.9999999999999998E-4</v>
      </c>
    </row>
    <row r="66" spans="1:20">
      <c r="A66" t="s">
        <v>500</v>
      </c>
      <c r="B66" t="s">
        <v>501</v>
      </c>
      <c r="C66" t="s">
        <v>99</v>
      </c>
      <c r="D66" t="s">
        <v>122</v>
      </c>
      <c r="E66" t="s">
        <v>502</v>
      </c>
      <c r="F66" t="s">
        <v>370</v>
      </c>
      <c r="G66" t="s">
        <v>480</v>
      </c>
      <c r="H66" t="s">
        <v>205</v>
      </c>
      <c r="I66" t="s">
        <v>503</v>
      </c>
      <c r="J66" s="65">
        <v>1.63</v>
      </c>
      <c r="K66" t="s">
        <v>101</v>
      </c>
      <c r="L66" s="66">
        <v>5.5E-2</v>
      </c>
      <c r="M66" s="66">
        <v>2.9499999999999998E-2</v>
      </c>
      <c r="N66" s="65">
        <v>120000</v>
      </c>
      <c r="O66" s="65">
        <v>105.57</v>
      </c>
      <c r="P66" s="65">
        <v>0</v>
      </c>
      <c r="Q66" s="65">
        <v>126.684</v>
      </c>
      <c r="R66" s="66">
        <v>1.1999999999999999E-3</v>
      </c>
      <c r="S66" s="66">
        <v>6.8999999999999999E-3</v>
      </c>
      <c r="T66" s="66">
        <v>6.9999999999999999E-4</v>
      </c>
    </row>
    <row r="67" spans="1:20" s="73" customFormat="1">
      <c r="A67" s="70" t="s">
        <v>504</v>
      </c>
      <c r="B67" s="70" t="s">
        <v>505</v>
      </c>
      <c r="C67" s="70" t="s">
        <v>99</v>
      </c>
      <c r="D67" s="70" t="s">
        <v>122</v>
      </c>
      <c r="E67" s="70" t="s">
        <v>506</v>
      </c>
      <c r="F67" s="70" t="s">
        <v>409</v>
      </c>
      <c r="G67" s="70" t="s">
        <v>507</v>
      </c>
      <c r="H67" s="70" t="s">
        <v>149</v>
      </c>
      <c r="I67" s="70" t="s">
        <v>508</v>
      </c>
      <c r="J67" s="71">
        <v>1.59</v>
      </c>
      <c r="K67" s="70" t="s">
        <v>101</v>
      </c>
      <c r="L67" s="72">
        <v>3.2399999999999998E-2</v>
      </c>
      <c r="M67" s="72">
        <v>1.6500000000000001E-2</v>
      </c>
      <c r="N67" s="71">
        <v>257119.9</v>
      </c>
      <c r="O67" s="71">
        <f>Q67*100*1000/N67</f>
        <v>102.10822103254384</v>
      </c>
      <c r="P67" s="71">
        <v>0</v>
      </c>
      <c r="Q67" s="71">
        <v>262.54055581065569</v>
      </c>
      <c r="R67" s="72">
        <v>1.2999999999999999E-3</v>
      </c>
      <c r="S67" s="72">
        <v>1.43E-2</v>
      </c>
      <c r="T67" s="72">
        <v>1.4E-3</v>
      </c>
    </row>
    <row r="68" spans="1:20">
      <c r="A68" t="s">
        <v>509</v>
      </c>
      <c r="B68" t="s">
        <v>510</v>
      </c>
      <c r="C68" t="s">
        <v>99</v>
      </c>
      <c r="D68" t="s">
        <v>122</v>
      </c>
      <c r="E68" t="s">
        <v>511</v>
      </c>
      <c r="F68" t="s">
        <v>487</v>
      </c>
      <c r="G68" t="s">
        <v>512</v>
      </c>
      <c r="H68" t="s">
        <v>205</v>
      </c>
      <c r="I68" t="s">
        <v>513</v>
      </c>
      <c r="J68" s="65">
        <v>5.6</v>
      </c>
      <c r="K68" t="s">
        <v>101</v>
      </c>
      <c r="L68" s="66">
        <v>0.05</v>
      </c>
      <c r="M68" s="66">
        <v>4.58E-2</v>
      </c>
      <c r="N68" s="65">
        <v>487179.49</v>
      </c>
      <c r="O68" s="65">
        <v>102.65</v>
      </c>
      <c r="P68" s="65">
        <v>0</v>
      </c>
      <c r="Q68" s="65">
        <v>500.08974648499998</v>
      </c>
      <c r="R68" s="66">
        <v>6.9999999999999999E-4</v>
      </c>
      <c r="S68" s="66">
        <v>2.7199999999999998E-2</v>
      </c>
      <c r="T68" s="66">
        <v>2.7000000000000001E-3</v>
      </c>
    </row>
    <row r="69" spans="1:20">
      <c r="A69" t="s">
        <v>514</v>
      </c>
      <c r="B69" t="s">
        <v>515</v>
      </c>
      <c r="C69" t="s">
        <v>99</v>
      </c>
      <c r="D69" t="s">
        <v>122</v>
      </c>
      <c r="E69" t="s">
        <v>516</v>
      </c>
      <c r="F69" t="s">
        <v>409</v>
      </c>
      <c r="G69" t="s">
        <v>512</v>
      </c>
      <c r="H69" t="s">
        <v>205</v>
      </c>
      <c r="I69" t="s">
        <v>517</v>
      </c>
      <c r="J69" s="65">
        <v>2.16</v>
      </c>
      <c r="K69" t="s">
        <v>101</v>
      </c>
      <c r="L69" s="66">
        <v>4.9000000000000002E-2</v>
      </c>
      <c r="M69" s="66">
        <v>2.1600000000000001E-2</v>
      </c>
      <c r="N69" s="65">
        <v>296000</v>
      </c>
      <c r="O69" s="65">
        <v>107.3</v>
      </c>
      <c r="P69" s="65">
        <v>0</v>
      </c>
      <c r="Q69" s="65">
        <v>317.608</v>
      </c>
      <c r="R69" s="66">
        <v>1.5E-3</v>
      </c>
      <c r="S69" s="66">
        <v>1.72E-2</v>
      </c>
      <c r="T69" s="66">
        <v>1.6999999999999999E-3</v>
      </c>
    </row>
    <row r="70" spans="1:20">
      <c r="A70" t="s">
        <v>518</v>
      </c>
      <c r="B70" t="s">
        <v>519</v>
      </c>
      <c r="C70" t="s">
        <v>99</v>
      </c>
      <c r="D70" t="s">
        <v>122</v>
      </c>
      <c r="E70" t="s">
        <v>520</v>
      </c>
      <c r="F70" t="s">
        <v>521</v>
      </c>
      <c r="G70" t="s">
        <v>512</v>
      </c>
      <c r="H70" t="s">
        <v>205</v>
      </c>
      <c r="I70" t="s">
        <v>522</v>
      </c>
      <c r="J70" s="65">
        <v>3.95</v>
      </c>
      <c r="K70" t="s">
        <v>101</v>
      </c>
      <c r="L70" s="66">
        <v>6.5000000000000002E-2</v>
      </c>
      <c r="M70" s="66">
        <v>4.0500000000000001E-2</v>
      </c>
      <c r="N70" s="65">
        <v>75000</v>
      </c>
      <c r="O70" s="65">
        <v>111.75</v>
      </c>
      <c r="P70" s="65">
        <v>0</v>
      </c>
      <c r="Q70" s="65">
        <v>83.8125</v>
      </c>
      <c r="R70" s="66">
        <v>1E-4</v>
      </c>
      <c r="S70" s="66">
        <v>4.5999999999999999E-3</v>
      </c>
      <c r="T70" s="66">
        <v>5.0000000000000001E-4</v>
      </c>
    </row>
    <row r="71" spans="1:20">
      <c r="A71" t="s">
        <v>523</v>
      </c>
      <c r="B71" s="74" t="s">
        <v>524</v>
      </c>
      <c r="C71" t="s">
        <v>99</v>
      </c>
      <c r="D71" t="s">
        <v>122</v>
      </c>
      <c r="E71" t="s">
        <v>525</v>
      </c>
      <c r="F71" t="s">
        <v>526</v>
      </c>
      <c r="G71" t="s">
        <v>527</v>
      </c>
      <c r="H71" t="s">
        <v>149</v>
      </c>
      <c r="I71" t="s">
        <v>234</v>
      </c>
      <c r="J71" s="65">
        <v>2.33</v>
      </c>
      <c r="K71" t="s">
        <v>101</v>
      </c>
      <c r="L71" s="66">
        <v>4.7500000000000001E-2</v>
      </c>
      <c r="M71" s="66">
        <v>2.0199999999999999E-2</v>
      </c>
      <c r="N71" s="65">
        <v>256000</v>
      </c>
      <c r="O71" s="65">
        <v>107.71</v>
      </c>
      <c r="P71" s="65">
        <v>0</v>
      </c>
      <c r="Q71" s="65">
        <v>275.73759999999999</v>
      </c>
      <c r="R71" s="66">
        <v>1.1999999999999999E-3</v>
      </c>
      <c r="S71" s="66">
        <v>1.4999999999999999E-2</v>
      </c>
      <c r="T71" s="66">
        <v>1.5E-3</v>
      </c>
    </row>
    <row r="72" spans="1:20" s="73" customFormat="1">
      <c r="A72" s="70" t="s">
        <v>528</v>
      </c>
      <c r="B72" s="75">
        <v>11750410</v>
      </c>
      <c r="C72" s="70" t="s">
        <v>99</v>
      </c>
      <c r="D72" s="70" t="s">
        <v>122</v>
      </c>
      <c r="E72" s="70" t="s">
        <v>529</v>
      </c>
      <c r="F72" s="70" t="s">
        <v>526</v>
      </c>
      <c r="G72" s="70" t="s">
        <v>527</v>
      </c>
      <c r="H72" s="70" t="s">
        <v>149</v>
      </c>
      <c r="I72" s="70" t="s">
        <v>530</v>
      </c>
      <c r="J72" s="71">
        <v>3.17</v>
      </c>
      <c r="K72" s="70" t="s">
        <v>101</v>
      </c>
      <c r="L72" s="72">
        <v>7.0000000000000007E-2</v>
      </c>
      <c r="M72" s="72">
        <v>5.3600000000000002E-2</v>
      </c>
      <c r="N72" s="71">
        <v>300000</v>
      </c>
      <c r="O72" s="71">
        <f>Q72/N72*100*1000</f>
        <v>102.17131147540987</v>
      </c>
      <c r="P72" s="71">
        <v>0</v>
      </c>
      <c r="Q72" s="71">
        <v>306.51393442622958</v>
      </c>
      <c r="R72" s="72">
        <v>1.1000000000000001E-3</v>
      </c>
      <c r="S72" s="72">
        <v>1.72E-2</v>
      </c>
      <c r="T72" s="72">
        <v>1.6999999999999999E-3</v>
      </c>
    </row>
    <row r="73" spans="1:20">
      <c r="A73" t="s">
        <v>531</v>
      </c>
      <c r="B73" t="s">
        <v>532</v>
      </c>
      <c r="C73" t="s">
        <v>99</v>
      </c>
      <c r="D73" t="s">
        <v>122</v>
      </c>
      <c r="E73" t="s">
        <v>533</v>
      </c>
      <c r="F73" t="s">
        <v>526</v>
      </c>
      <c r="G73" t="s">
        <v>534</v>
      </c>
      <c r="H73" t="s">
        <v>205</v>
      </c>
      <c r="I73" t="s">
        <v>535</v>
      </c>
      <c r="J73" s="65">
        <v>3.04</v>
      </c>
      <c r="K73" t="s">
        <v>101</v>
      </c>
      <c r="L73" s="66">
        <v>1.4999999999999999E-2</v>
      </c>
      <c r="M73" s="66">
        <v>-1.7399999999999999E-2</v>
      </c>
      <c r="N73" s="65">
        <v>348000</v>
      </c>
      <c r="O73" s="65">
        <v>110.8</v>
      </c>
      <c r="P73" s="65">
        <v>0</v>
      </c>
      <c r="Q73" s="65">
        <v>385.584</v>
      </c>
      <c r="R73" s="66">
        <v>2.0999999999999999E-3</v>
      </c>
      <c r="S73" s="66">
        <v>2.0899999999999998E-2</v>
      </c>
      <c r="T73" s="66">
        <v>2.0999999999999999E-3</v>
      </c>
    </row>
    <row r="74" spans="1:20">
      <c r="A74" t="s">
        <v>536</v>
      </c>
      <c r="B74" t="s">
        <v>537</v>
      </c>
      <c r="C74" t="s">
        <v>99</v>
      </c>
      <c r="D74" t="s">
        <v>122</v>
      </c>
      <c r="E74" t="s">
        <v>538</v>
      </c>
      <c r="F74" t="s">
        <v>539</v>
      </c>
      <c r="G74" t="s">
        <v>527</v>
      </c>
      <c r="H74" t="s">
        <v>149</v>
      </c>
      <c r="I74" t="s">
        <v>540</v>
      </c>
      <c r="J74" s="65">
        <v>4.34</v>
      </c>
      <c r="K74" t="s">
        <v>101</v>
      </c>
      <c r="L74" s="66">
        <v>0.04</v>
      </c>
      <c r="M74" s="66">
        <v>9.9000000000000008E-3</v>
      </c>
      <c r="N74" s="65">
        <v>250000</v>
      </c>
      <c r="O74" s="65">
        <v>115.3</v>
      </c>
      <c r="P74" s="65">
        <v>0</v>
      </c>
      <c r="Q74" s="65">
        <v>288.25</v>
      </c>
      <c r="R74" s="66">
        <v>8.0000000000000004E-4</v>
      </c>
      <c r="S74" s="66">
        <v>1.5699999999999999E-2</v>
      </c>
      <c r="T74" s="66">
        <v>1.6000000000000001E-3</v>
      </c>
    </row>
    <row r="75" spans="1:20">
      <c r="A75" t="s">
        <v>541</v>
      </c>
      <c r="B75" t="s">
        <v>542</v>
      </c>
      <c r="C75" t="s">
        <v>99</v>
      </c>
      <c r="D75" t="s">
        <v>122</v>
      </c>
      <c r="E75" t="s">
        <v>543</v>
      </c>
      <c r="F75" t="s">
        <v>409</v>
      </c>
      <c r="G75" t="s">
        <v>544</v>
      </c>
      <c r="H75" t="s">
        <v>149</v>
      </c>
      <c r="I75" t="s">
        <v>545</v>
      </c>
      <c r="J75" s="65">
        <v>0.6</v>
      </c>
      <c r="K75" t="s">
        <v>101</v>
      </c>
      <c r="L75" s="66">
        <v>0.05</v>
      </c>
      <c r="M75" s="66">
        <v>2.24E-2</v>
      </c>
      <c r="N75" s="65">
        <v>300000</v>
      </c>
      <c r="O75" s="65">
        <v>103.3</v>
      </c>
      <c r="P75" s="65">
        <v>0</v>
      </c>
      <c r="Q75" s="65">
        <v>309.89999999999998</v>
      </c>
      <c r="R75" s="66">
        <v>7.4000000000000003E-3</v>
      </c>
      <c r="S75" s="66">
        <v>1.6799999999999999E-2</v>
      </c>
      <c r="T75" s="66">
        <v>1.6999999999999999E-3</v>
      </c>
    </row>
    <row r="76" spans="1:20">
      <c r="A76" t="s">
        <v>546</v>
      </c>
      <c r="B76" t="s">
        <v>547</v>
      </c>
      <c r="C76" t="s">
        <v>99</v>
      </c>
      <c r="D76" t="s">
        <v>122</v>
      </c>
      <c r="E76" t="s">
        <v>548</v>
      </c>
      <c r="F76" t="s">
        <v>526</v>
      </c>
      <c r="G76" t="s">
        <v>544</v>
      </c>
      <c r="H76" t="s">
        <v>149</v>
      </c>
      <c r="I76" t="s">
        <v>423</v>
      </c>
      <c r="J76" s="65">
        <v>2.0699999999999998</v>
      </c>
      <c r="K76" t="s">
        <v>101</v>
      </c>
      <c r="L76" s="66">
        <v>5.7000000000000002E-2</v>
      </c>
      <c r="M76" s="66">
        <v>3.9800000000000002E-2</v>
      </c>
      <c r="N76" s="65">
        <v>45631.58</v>
      </c>
      <c r="O76" s="65">
        <v>105</v>
      </c>
      <c r="P76" s="65">
        <v>0</v>
      </c>
      <c r="Q76" s="65">
        <v>47.913159</v>
      </c>
      <c r="R76" s="66">
        <v>5.0000000000000001E-4</v>
      </c>
      <c r="S76" s="66">
        <v>2.5999999999999999E-3</v>
      </c>
      <c r="T76" s="66">
        <v>2.9999999999999997E-4</v>
      </c>
    </row>
    <row r="77" spans="1:20">
      <c r="A77" t="s">
        <v>549</v>
      </c>
      <c r="B77" t="s">
        <v>550</v>
      </c>
      <c r="C77" t="s">
        <v>99</v>
      </c>
      <c r="D77" t="s">
        <v>122</v>
      </c>
      <c r="E77" t="s">
        <v>551</v>
      </c>
      <c r="F77" t="s">
        <v>526</v>
      </c>
      <c r="G77" t="s">
        <v>212</v>
      </c>
      <c r="H77" t="s">
        <v>414</v>
      </c>
      <c r="I77" t="s">
        <v>552</v>
      </c>
      <c r="J77" s="65">
        <v>2.2999999999999998</v>
      </c>
      <c r="K77" t="s">
        <v>101</v>
      </c>
      <c r="L77" s="66">
        <v>4.4900000000000002E-2</v>
      </c>
      <c r="M77" s="66">
        <v>3.3599999999999998E-2</v>
      </c>
      <c r="N77" s="65">
        <v>316000</v>
      </c>
      <c r="O77" s="65">
        <v>103.78</v>
      </c>
      <c r="P77" s="65">
        <v>0</v>
      </c>
      <c r="Q77" s="65">
        <v>327.94479999999999</v>
      </c>
      <c r="R77" s="66">
        <v>3.0999999999999999E-3</v>
      </c>
      <c r="S77" s="66">
        <v>1.78E-2</v>
      </c>
      <c r="T77" s="66">
        <v>1.8E-3</v>
      </c>
    </row>
    <row r="78" spans="1:20">
      <c r="A78" s="67" t="s">
        <v>300</v>
      </c>
      <c r="B78" s="14"/>
      <c r="C78" s="14"/>
      <c r="D78" s="14"/>
      <c r="E78" s="14"/>
      <c r="J78" s="69">
        <v>1.67</v>
      </c>
      <c r="M78" s="68">
        <v>2.0500000000000001E-2</v>
      </c>
      <c r="N78" s="69">
        <v>180555.55</v>
      </c>
      <c r="P78" s="69">
        <v>0</v>
      </c>
      <c r="Q78" s="69">
        <v>162.12082834500001</v>
      </c>
      <c r="S78" s="68">
        <v>8.8000000000000005E-3</v>
      </c>
      <c r="T78" s="68">
        <v>8.9999999999999998E-4</v>
      </c>
    </row>
    <row r="79" spans="1:20">
      <c r="A79" t="s">
        <v>553</v>
      </c>
      <c r="B79" t="s">
        <v>554</v>
      </c>
      <c r="C79" t="s">
        <v>99</v>
      </c>
      <c r="D79" t="s">
        <v>122</v>
      </c>
      <c r="E79" t="s">
        <v>491</v>
      </c>
      <c r="F79" t="s">
        <v>453</v>
      </c>
      <c r="G79" t="s">
        <v>480</v>
      </c>
      <c r="H79" t="s">
        <v>205</v>
      </c>
      <c r="I79" t="s">
        <v>555</v>
      </c>
      <c r="J79" s="65">
        <v>1.67</v>
      </c>
      <c r="K79" t="s">
        <v>101</v>
      </c>
      <c r="L79" s="66">
        <v>5.2499999999999998E-2</v>
      </c>
      <c r="M79" s="66">
        <v>2.0500000000000001E-2</v>
      </c>
      <c r="N79" s="65">
        <v>180555.55</v>
      </c>
      <c r="O79" s="65">
        <v>89.79</v>
      </c>
      <c r="P79" s="65">
        <v>0</v>
      </c>
      <c r="Q79" s="65">
        <v>162.12082834500001</v>
      </c>
      <c r="R79" s="66">
        <v>2.0000000000000001E-4</v>
      </c>
      <c r="S79" s="66">
        <v>8.8000000000000005E-3</v>
      </c>
      <c r="T79" s="66">
        <v>8.9999999999999998E-4</v>
      </c>
    </row>
    <row r="80" spans="1:20">
      <c r="A80" s="67" t="s">
        <v>556</v>
      </c>
      <c r="B80" s="14"/>
      <c r="C80" s="14"/>
      <c r="D80" s="14"/>
      <c r="E80" s="14"/>
      <c r="J80" s="69">
        <v>0</v>
      </c>
      <c r="M80" s="68">
        <v>0</v>
      </c>
      <c r="N80" s="69">
        <v>0</v>
      </c>
      <c r="P80" s="69">
        <v>0</v>
      </c>
      <c r="Q80" s="69">
        <v>0</v>
      </c>
      <c r="S80" s="68">
        <v>0</v>
      </c>
      <c r="T80" s="68">
        <v>0</v>
      </c>
    </row>
    <row r="81" spans="1:20">
      <c r="A81" t="s">
        <v>212</v>
      </c>
      <c r="B81" t="s">
        <v>212</v>
      </c>
      <c r="C81" s="14"/>
      <c r="D81" s="14"/>
      <c r="E81" s="14"/>
      <c r="F81" t="s">
        <v>212</v>
      </c>
      <c r="G81" t="s">
        <v>212</v>
      </c>
      <c r="J81" s="65">
        <v>0</v>
      </c>
      <c r="K81" t="s">
        <v>212</v>
      </c>
      <c r="L81" s="66">
        <v>0</v>
      </c>
      <c r="M81" s="66">
        <v>0</v>
      </c>
      <c r="N81" s="65">
        <v>0</v>
      </c>
      <c r="O81" s="65">
        <v>0</v>
      </c>
      <c r="Q81" s="65">
        <v>0</v>
      </c>
      <c r="R81" s="66">
        <v>0</v>
      </c>
      <c r="S81" s="66">
        <v>0</v>
      </c>
      <c r="T81" s="66">
        <v>0</v>
      </c>
    </row>
    <row r="82" spans="1:20">
      <c r="A82" s="67" t="s">
        <v>217</v>
      </c>
      <c r="B82" s="14"/>
      <c r="C82" s="14"/>
      <c r="D82" s="14"/>
      <c r="E82" s="14"/>
      <c r="J82" s="69">
        <v>7.75</v>
      </c>
      <c r="M82" s="68">
        <v>2.69E-2</v>
      </c>
      <c r="N82" s="69">
        <v>150000</v>
      </c>
      <c r="P82" s="69">
        <v>0</v>
      </c>
      <c r="Q82" s="69">
        <v>490.74220912499999</v>
      </c>
      <c r="S82" s="68">
        <v>2.6599999999999999E-2</v>
      </c>
      <c r="T82" s="68">
        <v>2.7000000000000001E-3</v>
      </c>
    </row>
    <row r="83" spans="1:20">
      <c r="A83" s="67" t="s">
        <v>301</v>
      </c>
      <c r="B83" s="14"/>
      <c r="C83" s="14"/>
      <c r="D83" s="14"/>
      <c r="E83" s="14"/>
      <c r="J83" s="69">
        <v>0</v>
      </c>
      <c r="M83" s="68">
        <v>0</v>
      </c>
      <c r="N83" s="69">
        <v>0</v>
      </c>
      <c r="P83" s="69">
        <v>0</v>
      </c>
      <c r="Q83" s="69">
        <v>0</v>
      </c>
      <c r="S83" s="68">
        <v>0</v>
      </c>
      <c r="T83" s="68">
        <v>0</v>
      </c>
    </row>
    <row r="84" spans="1:20">
      <c r="A84" t="s">
        <v>212</v>
      </c>
      <c r="B84" t="s">
        <v>212</v>
      </c>
      <c r="C84" s="14"/>
      <c r="D84" s="14"/>
      <c r="E84" s="14"/>
      <c r="F84" t="s">
        <v>212</v>
      </c>
      <c r="G84" t="s">
        <v>212</v>
      </c>
      <c r="J84" s="65">
        <v>0</v>
      </c>
      <c r="K84" t="s">
        <v>212</v>
      </c>
      <c r="L84" s="66">
        <v>0</v>
      </c>
      <c r="M84" s="66">
        <v>0</v>
      </c>
      <c r="N84" s="65">
        <v>0</v>
      </c>
      <c r="O84" s="65">
        <v>0</v>
      </c>
      <c r="Q84" s="65">
        <v>0</v>
      </c>
      <c r="R84" s="66">
        <v>0</v>
      </c>
      <c r="S84" s="66">
        <v>0</v>
      </c>
      <c r="T84" s="66">
        <v>0</v>
      </c>
    </row>
    <row r="85" spans="1:20">
      <c r="A85" s="67" t="s">
        <v>302</v>
      </c>
      <c r="B85" s="14"/>
      <c r="C85" s="14"/>
      <c r="D85" s="14"/>
      <c r="E85" s="14"/>
      <c r="J85" s="69">
        <v>7.75</v>
      </c>
      <c r="M85" s="68">
        <v>2.69E-2</v>
      </c>
      <c r="N85" s="69">
        <v>150000</v>
      </c>
      <c r="P85" s="69">
        <v>0</v>
      </c>
      <c r="Q85" s="69">
        <v>490.74220912499999</v>
      </c>
      <c r="S85" s="68">
        <v>2.6599999999999999E-2</v>
      </c>
      <c r="T85" s="68">
        <v>2.7000000000000001E-3</v>
      </c>
    </row>
    <row r="86" spans="1:20">
      <c r="A86" t="s">
        <v>557</v>
      </c>
      <c r="B86" t="s">
        <v>558</v>
      </c>
      <c r="C86" t="s">
        <v>122</v>
      </c>
      <c r="D86" t="s">
        <v>319</v>
      </c>
      <c r="E86" t="s">
        <v>559</v>
      </c>
      <c r="F86" t="s">
        <v>560</v>
      </c>
      <c r="G86" t="s">
        <v>561</v>
      </c>
      <c r="H86" t="s">
        <v>562</v>
      </c>
      <c r="I86" t="s">
        <v>563</v>
      </c>
      <c r="J86" s="65">
        <v>7.81</v>
      </c>
      <c r="K86" t="s">
        <v>105</v>
      </c>
      <c r="L86" s="66">
        <v>2.5399999999999999E-2</v>
      </c>
      <c r="M86" s="66">
        <v>2.63E-2</v>
      </c>
      <c r="N86" s="65">
        <v>100000</v>
      </c>
      <c r="O86" s="65">
        <v>100.13825</v>
      </c>
      <c r="P86" s="65">
        <v>0</v>
      </c>
      <c r="Q86" s="65">
        <v>323.34640925000002</v>
      </c>
      <c r="R86" s="66">
        <v>2.0000000000000001E-4</v>
      </c>
      <c r="S86" s="66">
        <v>1.7600000000000001E-2</v>
      </c>
      <c r="T86" s="66">
        <v>1.8E-3</v>
      </c>
    </row>
    <row r="87" spans="1:20">
      <c r="A87" t="s">
        <v>564</v>
      </c>
      <c r="B87" t="s">
        <v>565</v>
      </c>
      <c r="C87" t="s">
        <v>122</v>
      </c>
      <c r="D87" t="s">
        <v>319</v>
      </c>
      <c r="E87" t="s">
        <v>566</v>
      </c>
      <c r="F87" t="s">
        <v>567</v>
      </c>
      <c r="G87" t="s">
        <v>568</v>
      </c>
      <c r="H87" t="s">
        <v>562</v>
      </c>
      <c r="I87" t="s">
        <v>228</v>
      </c>
      <c r="J87" s="65">
        <v>7.64</v>
      </c>
      <c r="K87" t="s">
        <v>105</v>
      </c>
      <c r="L87" s="66">
        <v>3.15E-2</v>
      </c>
      <c r="M87" s="66">
        <v>2.81E-2</v>
      </c>
      <c r="N87" s="65">
        <v>50000</v>
      </c>
      <c r="O87" s="65">
        <v>103.68275</v>
      </c>
      <c r="P87" s="65">
        <v>0</v>
      </c>
      <c r="Q87" s="65">
        <v>167.39579987499999</v>
      </c>
      <c r="R87" s="66">
        <v>1E-4</v>
      </c>
      <c r="S87" s="66">
        <v>9.1000000000000004E-3</v>
      </c>
      <c r="T87" s="66">
        <v>8.9999999999999998E-4</v>
      </c>
    </row>
    <row r="88" spans="1:20">
      <c r="A88" s="23" t="s">
        <v>219</v>
      </c>
      <c r="B88" s="14"/>
      <c r="C88" s="14"/>
      <c r="D88" s="14"/>
      <c r="E88" s="14"/>
    </row>
    <row r="89" spans="1:20">
      <c r="A89" s="85" t="s">
        <v>295</v>
      </c>
      <c r="B89" s="14"/>
      <c r="C89" s="14"/>
      <c r="D89" s="14"/>
      <c r="E89" s="14"/>
    </row>
    <row r="90" spans="1:20">
      <c r="A90" s="85" t="s">
        <v>296</v>
      </c>
      <c r="B90" s="14"/>
      <c r="C90" s="14"/>
      <c r="D90" s="14"/>
      <c r="E90" s="14"/>
    </row>
    <row r="91" spans="1:20">
      <c r="A91" s="85" t="s">
        <v>297</v>
      </c>
      <c r="B91" s="14"/>
      <c r="C91" s="14"/>
      <c r="D91" s="14"/>
      <c r="E91" s="14"/>
    </row>
    <row r="92" spans="1:20">
      <c r="A92" s="85" t="s">
        <v>298</v>
      </c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A770" s="14"/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6"/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/>
  </sheetData>
  <dataValidations count="5">
    <dataValidation allowBlank="1" showInputMessage="1" showErrorMessage="1" sqref="G2 P8"/>
    <dataValidation type="list" allowBlank="1" showInputMessage="1" showErrorMessage="1" sqref="K11:K802">
      <formula1>$BM$6:$BM$10</formula1>
    </dataValidation>
    <dataValidation type="list" allowBlank="1" showInputMessage="1" showErrorMessage="1" sqref="D11:D796">
      <formula1>$BH$6:$BH$10</formula1>
    </dataValidation>
    <dataValidation type="list" allowBlank="1" showInputMessage="1" showErrorMessage="1" sqref="H11:H802">
      <formula1>$BL$6:$BL$9</formula1>
    </dataValidation>
    <dataValidation type="list" allowBlank="1" showInputMessage="1" showErrorMessage="1" sqref="F11:F802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BI5" s="16"/>
    </row>
    <row r="6" spans="1:61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E6" s="16"/>
      <c r="BI6" s="16"/>
    </row>
    <row r="7" spans="1:61" s="16" customFormat="1" ht="20.25">
      <c r="A7" s="40" t="s">
        <v>47</v>
      </c>
      <c r="B7" s="41" t="s">
        <v>48</v>
      </c>
      <c r="C7" s="104" t="s">
        <v>69</v>
      </c>
      <c r="D7" s="104" t="s">
        <v>82</v>
      </c>
      <c r="E7" s="104" t="s">
        <v>49</v>
      </c>
      <c r="F7" s="104" t="s">
        <v>83</v>
      </c>
      <c r="G7" s="104" t="s">
        <v>52</v>
      </c>
      <c r="H7" s="95" t="s">
        <v>186</v>
      </c>
      <c r="I7" s="95" t="s">
        <v>187</v>
      </c>
      <c r="J7" s="95" t="s">
        <v>191</v>
      </c>
      <c r="K7" s="95" t="s">
        <v>55</v>
      </c>
      <c r="L7" s="95" t="s">
        <v>72</v>
      </c>
      <c r="M7" s="9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71226.69</v>
      </c>
      <c r="I10" s="7"/>
      <c r="J10" s="63">
        <v>0</v>
      </c>
      <c r="K10" s="63">
        <v>328.69889761000002</v>
      </c>
      <c r="L10" s="7"/>
      <c r="M10" s="64">
        <v>1</v>
      </c>
      <c r="N10" s="64">
        <v>1.8E-3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38226.69</v>
      </c>
      <c r="J11" s="69">
        <v>0</v>
      </c>
      <c r="K11" s="69">
        <v>205.38338761</v>
      </c>
      <c r="M11" s="68">
        <v>0.62480000000000002</v>
      </c>
      <c r="N11" s="68">
        <v>1.1000000000000001E-3</v>
      </c>
    </row>
    <row r="12" spans="1:61">
      <c r="A12" s="67" t="s">
        <v>569</v>
      </c>
      <c r="D12" s="14"/>
      <c r="E12" s="14"/>
      <c r="F12" s="14"/>
      <c r="H12" s="69">
        <v>5000</v>
      </c>
      <c r="J12" s="69">
        <v>0</v>
      </c>
      <c r="K12" s="69">
        <v>131</v>
      </c>
      <c r="M12" s="68">
        <v>0.39850000000000002</v>
      </c>
      <c r="N12" s="68">
        <v>6.9999999999999999E-4</v>
      </c>
    </row>
    <row r="13" spans="1:61">
      <c r="A13" t="s">
        <v>570</v>
      </c>
      <c r="B13" t="s">
        <v>571</v>
      </c>
      <c r="C13" t="s">
        <v>99</v>
      </c>
      <c r="D13" t="s">
        <v>122</v>
      </c>
      <c r="E13" t="s">
        <v>466</v>
      </c>
      <c r="F13" t="s">
        <v>467</v>
      </c>
      <c r="G13" t="s">
        <v>101</v>
      </c>
      <c r="H13" s="65">
        <v>5000</v>
      </c>
      <c r="I13" s="65">
        <v>2620</v>
      </c>
      <c r="J13" s="65">
        <v>0</v>
      </c>
      <c r="K13" s="65">
        <v>131</v>
      </c>
      <c r="L13" s="66">
        <v>0</v>
      </c>
      <c r="M13" s="66">
        <v>0.39850000000000002</v>
      </c>
      <c r="N13" s="66">
        <v>6.9999999999999999E-4</v>
      </c>
    </row>
    <row r="14" spans="1:61">
      <c r="A14" s="67" t="s">
        <v>572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212</v>
      </c>
      <c r="B15" t="s">
        <v>212</v>
      </c>
      <c r="D15" s="14"/>
      <c r="E15" s="14"/>
      <c r="F15" t="s">
        <v>212</v>
      </c>
      <c r="G15" t="s">
        <v>212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573</v>
      </c>
      <c r="D16" s="14"/>
      <c r="E16" s="14"/>
      <c r="F16" s="14"/>
      <c r="H16" s="69">
        <v>33226.69</v>
      </c>
      <c r="J16" s="69">
        <v>0</v>
      </c>
      <c r="K16" s="69">
        <v>74.38338761</v>
      </c>
      <c r="M16" s="68">
        <v>0.2263</v>
      </c>
      <c r="N16" s="68">
        <v>4.0000000000000002E-4</v>
      </c>
    </row>
    <row r="17" spans="1:14">
      <c r="A17" t="s">
        <v>574</v>
      </c>
      <c r="B17" t="s">
        <v>575</v>
      </c>
      <c r="C17" t="s">
        <v>99</v>
      </c>
      <c r="D17" t="s">
        <v>122</v>
      </c>
      <c r="E17" t="s">
        <v>576</v>
      </c>
      <c r="F17" t="s">
        <v>577</v>
      </c>
      <c r="G17" t="s">
        <v>101</v>
      </c>
      <c r="H17" s="65">
        <v>20000</v>
      </c>
      <c r="I17" s="65">
        <v>142.5</v>
      </c>
      <c r="J17" s="65">
        <v>0</v>
      </c>
      <c r="K17" s="65">
        <v>28.5</v>
      </c>
      <c r="L17" s="66">
        <v>1E-4</v>
      </c>
      <c r="M17" s="66">
        <v>8.6699999999999999E-2</v>
      </c>
      <c r="N17" s="66">
        <v>2.0000000000000001E-4</v>
      </c>
    </row>
    <row r="18" spans="1:14">
      <c r="A18" t="s">
        <v>578</v>
      </c>
      <c r="B18" t="s">
        <v>579</v>
      </c>
      <c r="C18" t="s">
        <v>99</v>
      </c>
      <c r="D18" t="s">
        <v>122</v>
      </c>
      <c r="E18" t="s">
        <v>580</v>
      </c>
      <c r="F18" t="s">
        <v>581</v>
      </c>
      <c r="G18" t="s">
        <v>101</v>
      </c>
      <c r="H18" s="65">
        <v>13226.69</v>
      </c>
      <c r="I18" s="65">
        <v>346.9</v>
      </c>
      <c r="J18" s="65">
        <v>0</v>
      </c>
      <c r="K18" s="65">
        <v>45.88338761</v>
      </c>
      <c r="L18" s="66">
        <v>1E-4</v>
      </c>
      <c r="M18" s="66">
        <v>0.1396</v>
      </c>
      <c r="N18" s="66">
        <v>2.9999999999999997E-4</v>
      </c>
    </row>
    <row r="19" spans="1:14">
      <c r="A19" s="67" t="s">
        <v>582</v>
      </c>
      <c r="D19" s="14"/>
      <c r="E19" s="14"/>
      <c r="F19" s="14"/>
      <c r="H19" s="69">
        <v>0</v>
      </c>
      <c r="J19" s="69">
        <v>0</v>
      </c>
      <c r="K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D20" s="14"/>
      <c r="E20" s="14"/>
      <c r="F20" t="s">
        <v>212</v>
      </c>
      <c r="G20" t="s">
        <v>212</v>
      </c>
      <c r="H20" s="65">
        <v>0</v>
      </c>
      <c r="I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217</v>
      </c>
      <c r="D21" s="14"/>
      <c r="E21" s="14"/>
      <c r="F21" s="14"/>
      <c r="H21" s="69">
        <v>33000</v>
      </c>
      <c r="J21" s="69">
        <v>0</v>
      </c>
      <c r="K21" s="69">
        <v>123.31551</v>
      </c>
      <c r="M21" s="68">
        <v>0.37519999999999998</v>
      </c>
      <c r="N21" s="68">
        <v>6.9999999999999999E-4</v>
      </c>
    </row>
    <row r="22" spans="1:14">
      <c r="A22" s="67" t="s">
        <v>301</v>
      </c>
      <c r="D22" s="14"/>
      <c r="E22" s="14"/>
      <c r="F22" s="14"/>
      <c r="H22" s="69">
        <v>21000</v>
      </c>
      <c r="J22" s="69">
        <v>0</v>
      </c>
      <c r="K22" s="69">
        <v>90.185969999999998</v>
      </c>
      <c r="M22" s="68">
        <v>0.27439999999999998</v>
      </c>
      <c r="N22" s="68">
        <v>5.0000000000000001E-4</v>
      </c>
    </row>
    <row r="23" spans="1:14">
      <c r="A23" t="s">
        <v>583</v>
      </c>
      <c r="B23" t="s">
        <v>584</v>
      </c>
      <c r="C23" t="s">
        <v>585</v>
      </c>
      <c r="D23" t="s">
        <v>319</v>
      </c>
      <c r="E23" t="s">
        <v>586</v>
      </c>
      <c r="F23" t="s">
        <v>567</v>
      </c>
      <c r="G23" t="s">
        <v>105</v>
      </c>
      <c r="H23" s="65">
        <v>21000</v>
      </c>
      <c r="I23" s="65">
        <v>133</v>
      </c>
      <c r="J23" s="65">
        <v>0</v>
      </c>
      <c r="K23" s="65">
        <v>90.185969999999998</v>
      </c>
      <c r="L23" s="66">
        <v>5.0000000000000001E-4</v>
      </c>
      <c r="M23" s="66">
        <v>0.27439999999999998</v>
      </c>
      <c r="N23" s="66">
        <v>5.0000000000000001E-4</v>
      </c>
    </row>
    <row r="24" spans="1:14">
      <c r="A24" s="67" t="s">
        <v>302</v>
      </c>
      <c r="D24" s="14"/>
      <c r="E24" s="14"/>
      <c r="F24" s="14"/>
      <c r="H24" s="69">
        <v>12000</v>
      </c>
      <c r="J24" s="69">
        <v>0</v>
      </c>
      <c r="K24" s="69">
        <v>33.129539999999999</v>
      </c>
      <c r="M24" s="68">
        <v>0.1008</v>
      </c>
      <c r="N24" s="68">
        <v>2.0000000000000001E-4</v>
      </c>
    </row>
    <row r="25" spans="1:14">
      <c r="A25" t="s">
        <v>587</v>
      </c>
      <c r="B25" t="s">
        <v>588</v>
      </c>
      <c r="C25" t="s">
        <v>122</v>
      </c>
      <c r="D25" t="s">
        <v>319</v>
      </c>
      <c r="E25" t="s">
        <v>589</v>
      </c>
      <c r="F25" t="s">
        <v>590</v>
      </c>
      <c r="G25" t="s">
        <v>105</v>
      </c>
      <c r="H25" s="65">
        <v>12000</v>
      </c>
      <c r="I25" s="65">
        <v>85.5</v>
      </c>
      <c r="J25" s="65">
        <v>0</v>
      </c>
      <c r="K25" s="65">
        <v>33.129539999999999</v>
      </c>
      <c r="L25" s="66">
        <v>0</v>
      </c>
      <c r="M25" s="66">
        <v>0.1008</v>
      </c>
      <c r="N25" s="66">
        <v>2.0000000000000001E-4</v>
      </c>
    </row>
    <row r="26" spans="1:14">
      <c r="A26" s="85" t="s">
        <v>219</v>
      </c>
      <c r="D26" s="14"/>
      <c r="E26" s="14"/>
      <c r="F26" s="14"/>
    </row>
    <row r="27" spans="1:14">
      <c r="A27" s="85" t="s">
        <v>295</v>
      </c>
      <c r="D27" s="14"/>
      <c r="E27" s="14"/>
      <c r="F27" s="14"/>
    </row>
    <row r="28" spans="1:14">
      <c r="A28" s="85" t="s">
        <v>296</v>
      </c>
      <c r="D28" s="14"/>
      <c r="E28" s="14"/>
      <c r="F28" s="14"/>
    </row>
    <row r="29" spans="1:14">
      <c r="A29" s="85" t="s">
        <v>297</v>
      </c>
      <c r="D29" s="14"/>
      <c r="E29" s="14"/>
      <c r="F29" s="14"/>
    </row>
    <row r="30" spans="1:14">
      <c r="A30" s="85" t="s">
        <v>298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  <c r="BJ5" s="16"/>
    </row>
    <row r="6" spans="1:62" ht="26.25" customHeight="1">
      <c r="A6" s="101" t="s">
        <v>193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591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592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593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594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556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212</v>
      </c>
      <c r="B21" t="s">
        <v>212</v>
      </c>
      <c r="C21" s="14"/>
      <c r="D21" s="14"/>
      <c r="E21" t="s">
        <v>212</v>
      </c>
      <c r="F21" t="s">
        <v>212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595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596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597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556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212</v>
      </c>
      <c r="B30" t="s">
        <v>212</v>
      </c>
      <c r="C30" s="14"/>
      <c r="D30" s="14"/>
      <c r="E30" t="s">
        <v>212</v>
      </c>
      <c r="F30" t="s">
        <v>212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595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212</v>
      </c>
      <c r="B32" t="s">
        <v>212</v>
      </c>
      <c r="C32" s="14"/>
      <c r="D32" s="14"/>
      <c r="E32" t="s">
        <v>212</v>
      </c>
      <c r="F32" t="s">
        <v>212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85" t="s">
        <v>219</v>
      </c>
      <c r="C33" s="14"/>
      <c r="D33" s="14"/>
      <c r="E33" s="14"/>
      <c r="F33" s="14"/>
    </row>
    <row r="34" spans="1:6">
      <c r="A34" s="85" t="s">
        <v>295</v>
      </c>
      <c r="C34" s="14"/>
      <c r="D34" s="14"/>
      <c r="E34" s="14"/>
      <c r="F34" s="14"/>
    </row>
    <row r="35" spans="1:6">
      <c r="A35" s="85" t="s">
        <v>296</v>
      </c>
      <c r="C35" s="14"/>
      <c r="D35" s="14"/>
      <c r="E35" s="14"/>
      <c r="F35" s="14"/>
    </row>
    <row r="36" spans="1:6">
      <c r="A36" s="85" t="s">
        <v>297</v>
      </c>
      <c r="C36" s="14"/>
      <c r="D36" s="14"/>
      <c r="E36" s="14"/>
      <c r="F36" s="14"/>
    </row>
    <row r="37" spans="1:6">
      <c r="A37" s="85" t="s">
        <v>298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64" ht="26.25" customHeight="1">
      <c r="A6" s="101" t="s">
        <v>92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6155700</v>
      </c>
      <c r="J10" s="7"/>
      <c r="K10" s="63">
        <v>8730.9342300000008</v>
      </c>
      <c r="L10" s="7"/>
      <c r="M10" s="64">
        <v>1</v>
      </c>
      <c r="N10" s="64">
        <v>4.8000000000000001E-2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6155700</v>
      </c>
      <c r="K11" s="69">
        <v>8730.9342300000008</v>
      </c>
      <c r="M11" s="68">
        <v>1</v>
      </c>
      <c r="N11" s="68">
        <v>4.8000000000000001E-2</v>
      </c>
    </row>
    <row r="12" spans="1:64">
      <c r="A12" s="67" t="s">
        <v>598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H13" t="s">
        <v>212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599</v>
      </c>
      <c r="B14" s="14"/>
      <c r="C14" s="14"/>
      <c r="D14" s="14"/>
      <c r="I14" s="69">
        <v>5561700</v>
      </c>
      <c r="K14" s="69">
        <v>7741.3302299999996</v>
      </c>
      <c r="M14" s="68">
        <v>0.88670000000000004</v>
      </c>
      <c r="N14" s="68">
        <v>4.2500000000000003E-2</v>
      </c>
    </row>
    <row r="15" spans="1:64">
      <c r="A15" t="s">
        <v>600</v>
      </c>
      <c r="B15" t="s">
        <v>601</v>
      </c>
      <c r="C15" t="s">
        <v>99</v>
      </c>
      <c r="D15" t="s">
        <v>602</v>
      </c>
      <c r="E15" t="s">
        <v>603</v>
      </c>
      <c r="F15" t="s">
        <v>604</v>
      </c>
      <c r="G15" t="s">
        <v>205</v>
      </c>
      <c r="H15" t="s">
        <v>101</v>
      </c>
      <c r="I15" s="65">
        <v>5561700</v>
      </c>
      <c r="J15" s="65">
        <v>139.19</v>
      </c>
      <c r="K15" s="65">
        <v>7741.3302299999996</v>
      </c>
      <c r="L15" s="66">
        <v>0</v>
      </c>
      <c r="M15" s="66">
        <v>0.88670000000000004</v>
      </c>
      <c r="N15" s="66">
        <v>4.2500000000000003E-2</v>
      </c>
    </row>
    <row r="16" spans="1:64">
      <c r="A16" s="67" t="s">
        <v>91</v>
      </c>
      <c r="B16" s="14"/>
      <c r="C16" s="14"/>
      <c r="D16" s="14"/>
      <c r="I16" s="69">
        <v>594000</v>
      </c>
      <c r="K16" s="69">
        <v>989.60400000000004</v>
      </c>
      <c r="M16" s="68">
        <v>0.1133</v>
      </c>
      <c r="N16" s="68">
        <v>5.4000000000000003E-3</v>
      </c>
    </row>
    <row r="17" spans="1:14">
      <c r="A17" t="s">
        <v>605</v>
      </c>
      <c r="B17" t="s">
        <v>606</v>
      </c>
      <c r="C17" t="s">
        <v>99</v>
      </c>
      <c r="D17" t="s">
        <v>602</v>
      </c>
      <c r="E17" t="s">
        <v>607</v>
      </c>
      <c r="F17" t="s">
        <v>480</v>
      </c>
      <c r="G17" t="s">
        <v>205</v>
      </c>
      <c r="H17" t="s">
        <v>101</v>
      </c>
      <c r="I17" s="65">
        <v>594000</v>
      </c>
      <c r="J17" s="65">
        <v>166.6</v>
      </c>
      <c r="K17" s="65">
        <v>989.60400000000004</v>
      </c>
      <c r="L17" s="66">
        <v>0</v>
      </c>
      <c r="M17" s="66">
        <v>0.1133</v>
      </c>
      <c r="N17" s="66">
        <v>5.4000000000000003E-3</v>
      </c>
    </row>
    <row r="18" spans="1:14">
      <c r="A18" s="67" t="s">
        <v>556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H19" t="s">
        <v>212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217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598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H22" t="s">
        <v>212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599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H24" t="s">
        <v>212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212</v>
      </c>
      <c r="B26" t="s">
        <v>212</v>
      </c>
      <c r="C26" s="14"/>
      <c r="D26" s="14"/>
      <c r="E26" t="s">
        <v>212</v>
      </c>
      <c r="F26" t="s">
        <v>212</v>
      </c>
      <c r="H26" t="s">
        <v>212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556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H28" t="s">
        <v>212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5" t="s">
        <v>219</v>
      </c>
      <c r="B29" s="14"/>
      <c r="C29" s="14"/>
      <c r="D29" s="14"/>
    </row>
    <row r="30" spans="1:14">
      <c r="A30" s="85" t="s">
        <v>295</v>
      </c>
      <c r="B30" s="14"/>
      <c r="C30" s="14"/>
      <c r="D30" s="14"/>
    </row>
    <row r="31" spans="1:14">
      <c r="A31" s="85" t="s">
        <v>296</v>
      </c>
      <c r="B31" s="14"/>
      <c r="C31" s="14"/>
      <c r="D31" s="14"/>
    </row>
    <row r="32" spans="1:14">
      <c r="A32" s="85" t="s">
        <v>297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9" ht="26.25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608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609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212</v>
      </c>
      <c r="B16" t="s">
        <v>212</v>
      </c>
      <c r="C16" s="14"/>
      <c r="D16" t="s">
        <v>212</v>
      </c>
      <c r="E16" t="s">
        <v>212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5" t="s">
        <v>219</v>
      </c>
      <c r="C17" s="14"/>
      <c r="D17" s="14"/>
    </row>
    <row r="18" spans="1:4">
      <c r="A18" s="85" t="s">
        <v>295</v>
      </c>
      <c r="C18" s="14"/>
      <c r="D18" s="14"/>
    </row>
    <row r="19" spans="1:4">
      <c r="A19" s="85" t="s">
        <v>296</v>
      </c>
      <c r="C19" s="14"/>
      <c r="D19" s="14"/>
    </row>
    <row r="20" spans="1:4">
      <c r="A20" s="85" t="s">
        <v>297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6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60" ht="26.25" customHeight="1">
      <c r="A6" s="101" t="s">
        <v>97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610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212</v>
      </c>
      <c r="B13" t="s">
        <v>212</v>
      </c>
      <c r="C13" s="14"/>
      <c r="D13" t="s">
        <v>212</v>
      </c>
      <c r="E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611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212</v>
      </c>
      <c r="B15" t="s">
        <v>212</v>
      </c>
      <c r="C15" s="14"/>
      <c r="D15" t="s">
        <v>212</v>
      </c>
      <c r="E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612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s="14"/>
      <c r="D17" t="s">
        <v>212</v>
      </c>
      <c r="E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s="14"/>
      <c r="D19" t="s">
        <v>212</v>
      </c>
      <c r="E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610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212</v>
      </c>
      <c r="B22" t="s">
        <v>212</v>
      </c>
      <c r="C22" s="14"/>
      <c r="D22" t="s">
        <v>212</v>
      </c>
      <c r="E22" t="s">
        <v>212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613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s="14"/>
      <c r="D24" t="s">
        <v>212</v>
      </c>
      <c r="E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s="14"/>
      <c r="D26" t="s">
        <v>212</v>
      </c>
      <c r="E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614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s="14"/>
      <c r="D28" t="s">
        <v>212</v>
      </c>
      <c r="E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556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s="14"/>
      <c r="D30" t="s">
        <v>212</v>
      </c>
      <c r="E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219</v>
      </c>
      <c r="B31" s="14"/>
      <c r="C31" s="14"/>
      <c r="D31" s="14"/>
    </row>
    <row r="32" spans="1:11">
      <c r="A32" s="85" t="s">
        <v>295</v>
      </c>
      <c r="B32" s="14"/>
      <c r="C32" s="14"/>
      <c r="D32" s="14"/>
    </row>
    <row r="33" spans="1:4">
      <c r="A33" s="85" t="s">
        <v>296</v>
      </c>
      <c r="B33" s="14"/>
      <c r="C33" s="14"/>
      <c r="D33" s="14"/>
    </row>
    <row r="34" spans="1:4">
      <c r="A34" s="85" t="s">
        <v>297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3"/>
      <c r="BC5" s="14" t="s">
        <v>99</v>
      </c>
      <c r="BE5" s="14" t="s">
        <v>100</v>
      </c>
      <c r="BG5" s="16" t="s">
        <v>101</v>
      </c>
    </row>
    <row r="6" spans="1:59" ht="26.25" customHeight="1">
      <c r="A6" s="101" t="s">
        <v>102</v>
      </c>
      <c r="B6" s="102"/>
      <c r="C6" s="102"/>
      <c r="D6" s="102"/>
      <c r="E6" s="102"/>
      <c r="F6" s="102"/>
      <c r="G6" s="102"/>
      <c r="H6" s="102"/>
      <c r="I6" s="102"/>
      <c r="J6" s="103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212</v>
      </c>
      <c r="B12" t="s">
        <v>212</v>
      </c>
      <c r="C12" s="16"/>
      <c r="D12" t="s">
        <v>212</v>
      </c>
      <c r="E12" t="s">
        <v>212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217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212</v>
      </c>
      <c r="B14" t="s">
        <v>212</v>
      </c>
      <c r="C14" s="16"/>
      <c r="D14" t="s">
        <v>212</v>
      </c>
      <c r="E14" t="s">
        <v>212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5" t="s">
        <v>219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5" t="s">
        <v>295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5" t="s">
        <v>296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5" t="s">
        <v>297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1" t="s">
        <v>67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80" ht="26.25" customHeight="1">
      <c r="A6" s="101" t="s">
        <v>132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615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212</v>
      </c>
      <c r="B13" t="s">
        <v>212</v>
      </c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616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212</v>
      </c>
      <c r="B15" t="s">
        <v>212</v>
      </c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617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618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619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620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621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615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616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617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618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619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620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621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219</v>
      </c>
    </row>
    <row r="40" spans="1:16">
      <c r="A40" s="85" t="s">
        <v>295</v>
      </c>
    </row>
    <row r="41" spans="1:16">
      <c r="A41" s="85" t="s">
        <v>296</v>
      </c>
    </row>
    <row r="42" spans="1:16">
      <c r="A42" s="85" t="s">
        <v>297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7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622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212</v>
      </c>
      <c r="B13" t="s">
        <v>212</v>
      </c>
      <c r="C13" t="s">
        <v>212</v>
      </c>
      <c r="F13" s="65">
        <v>0</v>
      </c>
      <c r="G13" t="s">
        <v>212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623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212</v>
      </c>
      <c r="B15" t="s">
        <v>212</v>
      </c>
      <c r="C15" t="s">
        <v>212</v>
      </c>
      <c r="F15" s="65">
        <v>0</v>
      </c>
      <c r="G15" t="s">
        <v>212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624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212</v>
      </c>
      <c r="B17" t="s">
        <v>212</v>
      </c>
      <c r="C17" t="s">
        <v>212</v>
      </c>
      <c r="F17" s="65">
        <v>0</v>
      </c>
      <c r="G17" t="s">
        <v>212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625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212</v>
      </c>
      <c r="B19" t="s">
        <v>212</v>
      </c>
      <c r="C19" t="s">
        <v>212</v>
      </c>
      <c r="F19" s="65">
        <v>0</v>
      </c>
      <c r="G19" t="s">
        <v>212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556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F21" s="65">
        <v>0</v>
      </c>
      <c r="G21" t="s">
        <v>212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212</v>
      </c>
      <c r="B24" t="s">
        <v>212</v>
      </c>
      <c r="C24" t="s">
        <v>212</v>
      </c>
      <c r="F24" s="65">
        <v>0</v>
      </c>
      <c r="G24" t="s">
        <v>212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626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212</v>
      </c>
      <c r="B26" t="s">
        <v>212</v>
      </c>
      <c r="C26" t="s">
        <v>212</v>
      </c>
      <c r="F26" s="65">
        <v>0</v>
      </c>
      <c r="G26" t="s">
        <v>212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295</v>
      </c>
    </row>
    <row r="28" spans="1:15">
      <c r="A28" s="85" t="s">
        <v>296</v>
      </c>
    </row>
    <row r="29" spans="1:15">
      <c r="A29" s="85" t="s">
        <v>297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70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64" ht="26.25" customHeight="1">
      <c r="A6" s="101" t="s">
        <v>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627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212</v>
      </c>
      <c r="B13" t="s">
        <v>212</v>
      </c>
      <c r="C13" s="14"/>
      <c r="D13" s="14"/>
      <c r="E13" t="s">
        <v>212</v>
      </c>
      <c r="F13" t="s">
        <v>212</v>
      </c>
      <c r="I13" s="65">
        <v>0</v>
      </c>
      <c r="J13" t="s">
        <v>212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628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I15" s="65">
        <v>0</v>
      </c>
      <c r="J15" t="s">
        <v>212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I17" s="65">
        <v>0</v>
      </c>
      <c r="J17" t="s">
        <v>212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556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212</v>
      </c>
      <c r="B19" t="s">
        <v>212</v>
      </c>
      <c r="C19" s="14"/>
      <c r="D19" s="14"/>
      <c r="E19" t="s">
        <v>212</v>
      </c>
      <c r="F19" t="s">
        <v>212</v>
      </c>
      <c r="I19" s="65">
        <v>0</v>
      </c>
      <c r="J19" t="s">
        <v>212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629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212</v>
      </c>
      <c r="B22" t="s">
        <v>212</v>
      </c>
      <c r="C22" s="14"/>
      <c r="D22" s="14"/>
      <c r="E22" t="s">
        <v>212</v>
      </c>
      <c r="F22" t="s">
        <v>212</v>
      </c>
      <c r="I22" s="65">
        <v>0</v>
      </c>
      <c r="J22" t="s">
        <v>212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630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212</v>
      </c>
      <c r="B24" t="s">
        <v>212</v>
      </c>
      <c r="C24" s="14"/>
      <c r="D24" s="14"/>
      <c r="E24" t="s">
        <v>212</v>
      </c>
      <c r="F24" t="s">
        <v>212</v>
      </c>
      <c r="I24" s="65">
        <v>0</v>
      </c>
      <c r="J24" t="s">
        <v>212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219</v>
      </c>
      <c r="C25" s="14"/>
      <c r="D25" s="14"/>
      <c r="E25" s="14"/>
    </row>
    <row r="26" spans="1:18">
      <c r="A26" s="85" t="s">
        <v>295</v>
      </c>
      <c r="C26" s="14"/>
      <c r="D26" s="14"/>
      <c r="E26" s="14"/>
    </row>
    <row r="27" spans="1:18">
      <c r="A27" s="85" t="s">
        <v>296</v>
      </c>
      <c r="C27" s="14"/>
      <c r="D27" s="14"/>
      <c r="E27" s="14"/>
    </row>
    <row r="28" spans="1:18">
      <c r="A28" s="85" t="s">
        <v>297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  <row r="370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80" ht="26.25" customHeight="1">
      <c r="A6" s="101" t="s">
        <v>88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4" t="s">
        <v>54</v>
      </c>
      <c r="M7" s="10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4.26</v>
      </c>
      <c r="J10" s="7"/>
      <c r="K10" s="7"/>
      <c r="L10" s="64">
        <v>1.01E-2</v>
      </c>
      <c r="M10" s="63">
        <v>4043850.46</v>
      </c>
      <c r="N10" s="7"/>
      <c r="O10" s="63">
        <v>4387.104186216</v>
      </c>
      <c r="P10" s="7"/>
      <c r="Q10" s="64">
        <v>1</v>
      </c>
      <c r="R10" s="64">
        <v>2.41E-2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4.26</v>
      </c>
      <c r="L11" s="68">
        <v>1.01E-2</v>
      </c>
      <c r="M11" s="69">
        <v>4043850.46</v>
      </c>
      <c r="O11" s="69">
        <v>4387.104186216</v>
      </c>
      <c r="Q11" s="68">
        <v>1</v>
      </c>
      <c r="R11" s="68">
        <v>2.41E-2</v>
      </c>
    </row>
    <row r="12" spans="1:80">
      <c r="A12" s="67" t="s">
        <v>627</v>
      </c>
      <c r="B12" s="14"/>
      <c r="C12" s="14"/>
      <c r="D12" s="14"/>
      <c r="I12" s="69">
        <v>8.43</v>
      </c>
      <c r="L12" s="68">
        <v>8.0000000000000004E-4</v>
      </c>
      <c r="M12" s="69">
        <v>866897.38</v>
      </c>
      <c r="O12" s="69">
        <v>989.81136090799998</v>
      </c>
      <c r="Q12" s="68">
        <v>0.22559999999999999</v>
      </c>
      <c r="R12" s="68">
        <v>5.4000000000000003E-3</v>
      </c>
    </row>
    <row r="13" spans="1:80">
      <c r="A13" t="s">
        <v>631</v>
      </c>
      <c r="B13" t="s">
        <v>632</v>
      </c>
      <c r="C13" t="s">
        <v>122</v>
      </c>
      <c r="D13" t="s">
        <v>633</v>
      </c>
      <c r="E13" t="s">
        <v>634</v>
      </c>
      <c r="F13" t="s">
        <v>315</v>
      </c>
      <c r="G13" t="s">
        <v>149</v>
      </c>
      <c r="H13" t="s">
        <v>635</v>
      </c>
      <c r="I13" s="65">
        <v>6.7</v>
      </c>
      <c r="J13" t="s">
        <v>101</v>
      </c>
      <c r="K13" s="66">
        <v>2.1399999999999999E-2</v>
      </c>
      <c r="L13" s="66">
        <v>-2.3999999999999998E-3</v>
      </c>
      <c r="M13" s="65">
        <v>394675.38</v>
      </c>
      <c r="N13" s="65">
        <v>122.66</v>
      </c>
      <c r="O13" s="65">
        <v>484.10882110799997</v>
      </c>
      <c r="P13" s="66">
        <v>8.9999999999999998E-4</v>
      </c>
      <c r="Q13" s="66">
        <v>0.1103</v>
      </c>
      <c r="R13" s="66">
        <v>2.7000000000000001E-3</v>
      </c>
    </row>
    <row r="14" spans="1:80">
      <c r="A14" t="s">
        <v>636</v>
      </c>
      <c r="B14" t="s">
        <v>637</v>
      </c>
      <c r="C14" t="s">
        <v>122</v>
      </c>
      <c r="D14" t="s">
        <v>638</v>
      </c>
      <c r="E14" t="s">
        <v>487</v>
      </c>
      <c r="F14" t="s">
        <v>315</v>
      </c>
      <c r="G14" t="s">
        <v>149</v>
      </c>
      <c r="H14" t="s">
        <v>639</v>
      </c>
      <c r="I14" s="65">
        <v>10.08</v>
      </c>
      <c r="J14" t="s">
        <v>101</v>
      </c>
      <c r="K14" s="66">
        <v>8.3000000000000001E-3</v>
      </c>
      <c r="L14" s="66">
        <v>3.8E-3</v>
      </c>
      <c r="M14" s="65">
        <v>472222</v>
      </c>
      <c r="N14" s="65">
        <v>107.09</v>
      </c>
      <c r="O14" s="65">
        <v>505.70253980000001</v>
      </c>
      <c r="P14" s="66">
        <v>1.2999999999999999E-3</v>
      </c>
      <c r="Q14" s="66">
        <v>0.1153</v>
      </c>
      <c r="R14" s="66">
        <v>2.8E-3</v>
      </c>
    </row>
    <row r="15" spans="1:80">
      <c r="A15" s="67" t="s">
        <v>628</v>
      </c>
      <c r="B15" s="14"/>
      <c r="C15" s="14"/>
      <c r="D15" s="14"/>
      <c r="I15" s="69">
        <v>3.11</v>
      </c>
      <c r="L15" s="68">
        <v>1.23E-2</v>
      </c>
      <c r="M15" s="69">
        <v>3146953.08</v>
      </c>
      <c r="O15" s="69">
        <v>3298.9019663079998</v>
      </c>
      <c r="Q15" s="68">
        <v>0.752</v>
      </c>
      <c r="R15" s="68">
        <v>1.8100000000000002E-2</v>
      </c>
    </row>
    <row r="16" spans="1:80">
      <c r="A16" t="s">
        <v>640</v>
      </c>
      <c r="B16" t="s">
        <v>641</v>
      </c>
      <c r="C16" t="s">
        <v>122</v>
      </c>
      <c r="D16" t="s">
        <v>633</v>
      </c>
      <c r="E16" t="s">
        <v>634</v>
      </c>
      <c r="F16" t="s">
        <v>315</v>
      </c>
      <c r="G16" t="s">
        <v>149</v>
      </c>
      <c r="H16" t="s">
        <v>635</v>
      </c>
      <c r="I16" s="65">
        <v>6.25</v>
      </c>
      <c r="J16" t="s">
        <v>101</v>
      </c>
      <c r="K16" s="66">
        <v>3.7400000000000003E-2</v>
      </c>
      <c r="L16" s="66">
        <v>1.8499999999999999E-2</v>
      </c>
      <c r="M16" s="65">
        <v>835783.16</v>
      </c>
      <c r="N16" s="65">
        <v>112.27</v>
      </c>
      <c r="O16" s="65">
        <v>938.33375373199999</v>
      </c>
      <c r="P16" s="66">
        <v>1.1000000000000001E-3</v>
      </c>
      <c r="Q16" s="66">
        <v>0.21390000000000001</v>
      </c>
      <c r="R16" s="66">
        <v>5.1999999999999998E-3</v>
      </c>
    </row>
    <row r="17" spans="1:18">
      <c r="A17" t="s">
        <v>642</v>
      </c>
      <c r="B17" t="s">
        <v>643</v>
      </c>
      <c r="C17" t="s">
        <v>122</v>
      </c>
      <c r="D17" t="s">
        <v>633</v>
      </c>
      <c r="E17" t="s">
        <v>634</v>
      </c>
      <c r="F17" t="s">
        <v>315</v>
      </c>
      <c r="G17" t="s">
        <v>149</v>
      </c>
      <c r="H17" t="s">
        <v>635</v>
      </c>
      <c r="I17" s="65">
        <v>2.4</v>
      </c>
      <c r="J17" t="s">
        <v>101</v>
      </c>
      <c r="K17" s="66">
        <v>2.5000000000000001E-2</v>
      </c>
      <c r="L17" s="66">
        <v>1.03E-2</v>
      </c>
      <c r="M17" s="65">
        <v>900000</v>
      </c>
      <c r="N17" s="65">
        <v>103.68</v>
      </c>
      <c r="O17" s="65">
        <v>933.12</v>
      </c>
      <c r="P17" s="66">
        <v>1.2999999999999999E-3</v>
      </c>
      <c r="Q17" s="66">
        <v>0.2127</v>
      </c>
      <c r="R17" s="66">
        <v>5.1000000000000004E-3</v>
      </c>
    </row>
    <row r="18" spans="1:18">
      <c r="A18" t="s">
        <v>644</v>
      </c>
      <c r="B18" t="s">
        <v>645</v>
      </c>
      <c r="C18" t="s">
        <v>122</v>
      </c>
      <c r="D18" t="s">
        <v>646</v>
      </c>
      <c r="E18" t="s">
        <v>422</v>
      </c>
      <c r="F18" t="s">
        <v>392</v>
      </c>
      <c r="G18" t="s">
        <v>205</v>
      </c>
      <c r="H18" t="s">
        <v>647</v>
      </c>
      <c r="I18" s="65">
        <v>4.7300000000000004</v>
      </c>
      <c r="J18" t="s">
        <v>101</v>
      </c>
      <c r="K18" s="66">
        <v>3.3500000000000002E-2</v>
      </c>
      <c r="L18" s="66">
        <v>2.5600000000000001E-2</v>
      </c>
      <c r="M18" s="65">
        <v>68487</v>
      </c>
      <c r="N18" s="65">
        <v>104.8</v>
      </c>
      <c r="O18" s="65">
        <v>71.774376000000004</v>
      </c>
      <c r="P18" s="66">
        <v>1E-4</v>
      </c>
      <c r="Q18" s="66">
        <v>1.6400000000000001E-2</v>
      </c>
      <c r="R18" s="66">
        <v>4.0000000000000002E-4</v>
      </c>
    </row>
    <row r="19" spans="1:18">
      <c r="A19" t="s">
        <v>648</v>
      </c>
      <c r="B19" t="s">
        <v>649</v>
      </c>
      <c r="C19" t="s">
        <v>122</v>
      </c>
      <c r="D19" t="s">
        <v>650</v>
      </c>
      <c r="E19" t="s">
        <v>453</v>
      </c>
      <c r="F19" t="s">
        <v>651</v>
      </c>
      <c r="G19" t="s">
        <v>149</v>
      </c>
      <c r="H19" t="s">
        <v>652</v>
      </c>
      <c r="I19" s="65">
        <v>3.22</v>
      </c>
      <c r="J19" t="s">
        <v>101</v>
      </c>
      <c r="K19" s="66">
        <v>2.1000000000000001E-2</v>
      </c>
      <c r="L19" s="66">
        <v>2.0199999999999999E-2</v>
      </c>
      <c r="M19" s="65">
        <v>500000</v>
      </c>
      <c r="N19" s="65">
        <v>101.5</v>
      </c>
      <c r="O19" s="65">
        <v>507.5</v>
      </c>
      <c r="P19" s="66">
        <v>4.1999999999999997E-3</v>
      </c>
      <c r="Q19" s="66">
        <v>0.1157</v>
      </c>
      <c r="R19" s="66">
        <v>2.8E-3</v>
      </c>
    </row>
    <row r="20" spans="1:18">
      <c r="A20" t="s">
        <v>653</v>
      </c>
      <c r="B20" t="s">
        <v>654</v>
      </c>
      <c r="C20" t="s">
        <v>122</v>
      </c>
      <c r="D20" t="s">
        <v>655</v>
      </c>
      <c r="E20" t="s">
        <v>453</v>
      </c>
      <c r="F20" t="s">
        <v>405</v>
      </c>
      <c r="G20" t="s">
        <v>149</v>
      </c>
      <c r="H20" t="s">
        <v>656</v>
      </c>
      <c r="I20" s="65">
        <v>3.93</v>
      </c>
      <c r="J20" t="s">
        <v>101</v>
      </c>
      <c r="K20" s="66">
        <v>4.5999999999999999E-2</v>
      </c>
      <c r="L20" s="66">
        <v>3.0800000000000001E-2</v>
      </c>
      <c r="M20" s="65">
        <v>42682.92</v>
      </c>
      <c r="N20" s="65">
        <v>107.28</v>
      </c>
      <c r="O20" s="65">
        <v>45.790236575999998</v>
      </c>
      <c r="P20" s="66">
        <v>1E-4</v>
      </c>
      <c r="Q20" s="66">
        <v>1.04E-2</v>
      </c>
      <c r="R20" s="66">
        <v>2.9999999999999997E-4</v>
      </c>
    </row>
    <row r="21" spans="1:18">
      <c r="A21" t="s">
        <v>657</v>
      </c>
      <c r="B21" t="s">
        <v>658</v>
      </c>
      <c r="C21" t="s">
        <v>122</v>
      </c>
      <c r="D21" t="s">
        <v>659</v>
      </c>
      <c r="E21" t="s">
        <v>347</v>
      </c>
      <c r="F21" t="s">
        <v>512</v>
      </c>
      <c r="G21" t="s">
        <v>205</v>
      </c>
      <c r="H21" t="s">
        <v>660</v>
      </c>
      <c r="J21" t="s">
        <v>101</v>
      </c>
      <c r="K21" s="66">
        <v>6.0000000000000001E-3</v>
      </c>
      <c r="L21" s="66">
        <v>0</v>
      </c>
      <c r="M21" s="65">
        <v>800000</v>
      </c>
      <c r="N21" s="65">
        <v>100.15</v>
      </c>
      <c r="O21" s="65">
        <v>802.3836</v>
      </c>
      <c r="P21" s="66">
        <v>0</v>
      </c>
      <c r="Q21" s="66">
        <v>0.18290000000000001</v>
      </c>
      <c r="R21" s="66">
        <v>4.4000000000000003E-3</v>
      </c>
    </row>
    <row r="22" spans="1:18">
      <c r="A22" s="67" t="s">
        <v>300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212</v>
      </c>
      <c r="B23" t="s">
        <v>212</v>
      </c>
      <c r="C23" s="14"/>
      <c r="D23" s="14"/>
      <c r="E23" t="s">
        <v>212</v>
      </c>
      <c r="F23" t="s">
        <v>212</v>
      </c>
      <c r="I23" s="65">
        <v>0</v>
      </c>
      <c r="J23" t="s">
        <v>212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556</v>
      </c>
      <c r="B24" s="14"/>
      <c r="C24" s="14"/>
      <c r="D24" s="14"/>
      <c r="I24" s="69">
        <v>0.95</v>
      </c>
      <c r="L24" s="68">
        <v>2.9899999999999999E-2</v>
      </c>
      <c r="M24" s="69">
        <v>30000</v>
      </c>
      <c r="O24" s="69">
        <v>98.390859000000006</v>
      </c>
      <c r="Q24" s="68">
        <v>2.24E-2</v>
      </c>
      <c r="R24" s="68">
        <v>5.0000000000000001E-4</v>
      </c>
    </row>
    <row r="25" spans="1:18">
      <c r="A25" t="s">
        <v>661</v>
      </c>
      <c r="B25" t="s">
        <v>662</v>
      </c>
      <c r="C25" t="s">
        <v>122</v>
      </c>
      <c r="D25" t="s">
        <v>646</v>
      </c>
      <c r="E25" t="s">
        <v>422</v>
      </c>
      <c r="F25" t="s">
        <v>392</v>
      </c>
      <c r="G25" t="s">
        <v>205</v>
      </c>
      <c r="H25" t="s">
        <v>663</v>
      </c>
      <c r="I25" s="65">
        <v>0.95</v>
      </c>
      <c r="J25" t="s">
        <v>105</v>
      </c>
      <c r="K25" s="66">
        <v>4.4499999999999998E-2</v>
      </c>
      <c r="L25" s="66">
        <v>2.9899999999999999E-2</v>
      </c>
      <c r="M25" s="65">
        <v>30000</v>
      </c>
      <c r="N25" s="65">
        <v>101.57</v>
      </c>
      <c r="O25" s="65">
        <v>98.390859000000006</v>
      </c>
      <c r="P25" s="66">
        <v>1E-4</v>
      </c>
      <c r="Q25" s="66">
        <v>2.24E-2</v>
      </c>
      <c r="R25" s="66">
        <v>5.0000000000000001E-4</v>
      </c>
    </row>
    <row r="26" spans="1:18">
      <c r="A26" s="67" t="s">
        <v>217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301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212</v>
      </c>
      <c r="B28" t="s">
        <v>212</v>
      </c>
      <c r="C28" s="14"/>
      <c r="D28" s="14"/>
      <c r="E28" t="s">
        <v>212</v>
      </c>
      <c r="F28" t="s">
        <v>212</v>
      </c>
      <c r="I28" s="65">
        <v>0</v>
      </c>
      <c r="J28" t="s">
        <v>212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302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212</v>
      </c>
      <c r="B30" t="s">
        <v>212</v>
      </c>
      <c r="C30" s="14"/>
      <c r="D30" s="14"/>
      <c r="E30" t="s">
        <v>212</v>
      </c>
      <c r="F30" t="s">
        <v>212</v>
      </c>
      <c r="I30" s="65">
        <v>0</v>
      </c>
      <c r="J30" t="s">
        <v>212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85" t="s">
        <v>219</v>
      </c>
      <c r="B31" s="14"/>
      <c r="C31" s="14"/>
      <c r="D31" s="14"/>
    </row>
    <row r="32" spans="1:18">
      <c r="A32" s="85" t="s">
        <v>295</v>
      </c>
      <c r="B32" s="14"/>
      <c r="C32" s="14"/>
      <c r="D32" s="14"/>
    </row>
    <row r="33" spans="1:4">
      <c r="A33" s="85" t="s">
        <v>296</v>
      </c>
      <c r="B33" s="14"/>
      <c r="C33" s="14"/>
      <c r="D33" s="14"/>
    </row>
    <row r="34" spans="1:4">
      <c r="A34" s="85" t="s">
        <v>297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</row>
    <row r="6" spans="1:97" ht="26.25" customHeight="1">
      <c r="A6" s="101" t="s">
        <v>90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212</v>
      </c>
      <c r="B12" t="s">
        <v>212</v>
      </c>
      <c r="C12" s="14"/>
      <c r="D12" s="14"/>
      <c r="E12" t="s">
        <v>212</v>
      </c>
      <c r="F12" t="s">
        <v>212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212</v>
      </c>
      <c r="B15" t="s">
        <v>212</v>
      </c>
      <c r="C15" s="14"/>
      <c r="D15" s="14"/>
      <c r="E15" t="s">
        <v>212</v>
      </c>
      <c r="F15" t="s">
        <v>212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212</v>
      </c>
      <c r="B17" t="s">
        <v>212</v>
      </c>
      <c r="C17" s="14"/>
      <c r="D17" s="14"/>
      <c r="E17" t="s">
        <v>212</v>
      </c>
      <c r="F17" t="s">
        <v>212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5" t="s">
        <v>219</v>
      </c>
      <c r="B18" s="14"/>
      <c r="C18" s="14"/>
      <c r="D18" s="14"/>
    </row>
    <row r="19" spans="1:12">
      <c r="A19" s="85" t="s">
        <v>295</v>
      </c>
      <c r="B19" s="14"/>
      <c r="C19" s="14"/>
      <c r="D19" s="14"/>
    </row>
    <row r="20" spans="1:12">
      <c r="A20" s="85" t="s">
        <v>296</v>
      </c>
      <c r="B20" s="14"/>
      <c r="C20" s="14"/>
      <c r="D20" s="14"/>
    </row>
    <row r="21" spans="1:12">
      <c r="A21" s="85" t="s">
        <v>297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664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212</v>
      </c>
      <c r="B13" t="s">
        <v>212</v>
      </c>
      <c r="C13" t="s">
        <v>212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665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212</v>
      </c>
      <c r="B15" t="s">
        <v>212</v>
      </c>
      <c r="C15" t="s">
        <v>212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666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667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668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212</v>
      </c>
      <c r="B22" t="s">
        <v>212</v>
      </c>
      <c r="C22" t="s">
        <v>212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669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670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671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5" t="s">
        <v>219</v>
      </c>
      <c r="B29" s="14"/>
    </row>
    <row r="30" spans="1:10">
      <c r="A30" s="85" t="s">
        <v>295</v>
      </c>
      <c r="B30" s="14"/>
    </row>
    <row r="31" spans="1:10">
      <c r="A31" s="85" t="s">
        <v>296</v>
      </c>
      <c r="B31" s="14"/>
    </row>
    <row r="32" spans="1:10">
      <c r="A32" s="85" t="s">
        <v>297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8" ht="26.25" customHeight="1">
      <c r="A6" s="101" t="s">
        <v>140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215814</v>
      </c>
      <c r="G10" s="7"/>
      <c r="H10" s="63">
        <v>18.126273997510001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672</v>
      </c>
      <c r="B11" s="14"/>
      <c r="C11" s="14"/>
      <c r="F11" s="69">
        <v>215814</v>
      </c>
      <c r="H11" s="69">
        <v>18.126273997510001</v>
      </c>
      <c r="J11" s="68">
        <v>1</v>
      </c>
      <c r="K11" s="68">
        <v>1E-4</v>
      </c>
    </row>
    <row r="12" spans="1:58">
      <c r="A12" t="s">
        <v>673</v>
      </c>
      <c r="B12" t="s">
        <v>674</v>
      </c>
      <c r="C12" t="s">
        <v>675</v>
      </c>
      <c r="D12" t="s">
        <v>105</v>
      </c>
      <c r="E12" t="s">
        <v>676</v>
      </c>
      <c r="F12" s="65">
        <v>4000</v>
      </c>
      <c r="G12" s="65">
        <v>0.68530000000000002</v>
      </c>
      <c r="H12" s="65">
        <v>8.8513348000000006E-2</v>
      </c>
      <c r="I12" s="66">
        <v>0</v>
      </c>
      <c r="J12" s="66">
        <v>4.8999999999999998E-3</v>
      </c>
      <c r="K12" s="66">
        <v>0</v>
      </c>
    </row>
    <row r="13" spans="1:58">
      <c r="A13" t="s">
        <v>583</v>
      </c>
      <c r="B13" t="s">
        <v>584</v>
      </c>
      <c r="C13" t="s">
        <v>567</v>
      </c>
      <c r="D13" t="s">
        <v>105</v>
      </c>
      <c r="E13" t="s">
        <v>677</v>
      </c>
      <c r="F13" s="65">
        <v>21000</v>
      </c>
      <c r="G13" s="65">
        <v>5.2770000000000001</v>
      </c>
      <c r="H13" s="65">
        <v>3.57828093</v>
      </c>
      <c r="I13" s="66">
        <v>0</v>
      </c>
      <c r="J13" s="66">
        <v>0.19739999999999999</v>
      </c>
      <c r="K13" s="66">
        <v>0</v>
      </c>
    </row>
    <row r="14" spans="1:58">
      <c r="A14" t="s">
        <v>678</v>
      </c>
      <c r="B14" t="s">
        <v>679</v>
      </c>
      <c r="C14" t="s">
        <v>680</v>
      </c>
      <c r="D14" t="s">
        <v>101</v>
      </c>
      <c r="E14" t="s">
        <v>681</v>
      </c>
      <c r="F14" s="65">
        <v>150000</v>
      </c>
      <c r="G14" s="65">
        <v>1.7E-5</v>
      </c>
      <c r="H14" s="65">
        <v>2.55E-5</v>
      </c>
      <c r="I14" s="66">
        <v>0</v>
      </c>
      <c r="J14" s="66">
        <v>0</v>
      </c>
      <c r="K14" s="66">
        <v>0</v>
      </c>
    </row>
    <row r="15" spans="1:58">
      <c r="A15" t="s">
        <v>682</v>
      </c>
      <c r="B15" t="s">
        <v>683</v>
      </c>
      <c r="C15" t="s">
        <v>577</v>
      </c>
      <c r="D15" t="s">
        <v>101</v>
      </c>
      <c r="E15" t="s">
        <v>684</v>
      </c>
      <c r="F15" s="65">
        <v>24000</v>
      </c>
      <c r="G15" s="65">
        <v>1.9999999999999999E-6</v>
      </c>
      <c r="H15" s="65">
        <v>4.7999999999999996E-7</v>
      </c>
      <c r="I15" s="66">
        <v>0</v>
      </c>
      <c r="J15" s="66">
        <v>0</v>
      </c>
      <c r="K15" s="66">
        <v>0</v>
      </c>
    </row>
    <row r="16" spans="1:58">
      <c r="A16" t="s">
        <v>685</v>
      </c>
      <c r="B16" t="s">
        <v>686</v>
      </c>
      <c r="C16" t="s">
        <v>581</v>
      </c>
      <c r="D16" t="s">
        <v>101</v>
      </c>
      <c r="E16" t="s">
        <v>687</v>
      </c>
      <c r="F16" s="65">
        <v>10139</v>
      </c>
      <c r="G16" s="65">
        <v>142.61220900000001</v>
      </c>
      <c r="H16" s="65">
        <v>14.45945187051</v>
      </c>
      <c r="I16" s="66">
        <v>0</v>
      </c>
      <c r="J16" s="66">
        <v>0.79769999999999996</v>
      </c>
      <c r="K16" s="66">
        <v>1E-4</v>
      </c>
    </row>
    <row r="17" spans="1:11">
      <c r="A17" t="s">
        <v>688</v>
      </c>
      <c r="B17" t="s">
        <v>689</v>
      </c>
      <c r="C17" t="s">
        <v>131</v>
      </c>
      <c r="D17" t="s">
        <v>101</v>
      </c>
      <c r="E17" t="s">
        <v>690</v>
      </c>
      <c r="F17" s="65">
        <v>6675</v>
      </c>
      <c r="G17" s="65">
        <v>2.8E-5</v>
      </c>
      <c r="H17" s="65">
        <v>1.869E-6</v>
      </c>
      <c r="I17" s="66">
        <v>0</v>
      </c>
      <c r="J17" s="66">
        <v>0</v>
      </c>
      <c r="K17" s="66">
        <v>0</v>
      </c>
    </row>
    <row r="18" spans="1:11">
      <c r="A18" s="67" t="s">
        <v>609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219</v>
      </c>
      <c r="B20" s="14"/>
      <c r="C20" s="14"/>
    </row>
    <row r="21" spans="1:11">
      <c r="A21" s="85" t="s">
        <v>295</v>
      </c>
      <c r="B21" s="14"/>
      <c r="C21" s="14"/>
    </row>
    <row r="22" spans="1:11">
      <c r="A22" s="85" t="s">
        <v>296</v>
      </c>
      <c r="B22" s="14"/>
      <c r="C22" s="14"/>
    </row>
    <row r="23" spans="1:11">
      <c r="A23" s="85" t="s">
        <v>297</v>
      </c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3"/>
    </row>
    <row r="6" spans="1:51" ht="26.25" customHeight="1">
      <c r="A6" s="101" t="s">
        <v>141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610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611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612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556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610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613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612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556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212</v>
      </c>
      <c r="B32" t="s">
        <v>212</v>
      </c>
      <c r="C32" t="s">
        <v>212</v>
      </c>
      <c r="D32" t="s">
        <v>212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219</v>
      </c>
      <c r="B33" s="14"/>
      <c r="C33" s="14"/>
    </row>
    <row r="34" spans="1:3">
      <c r="A34" s="85" t="s">
        <v>295</v>
      </c>
      <c r="B34" s="14"/>
      <c r="C34" s="14"/>
    </row>
    <row r="35" spans="1:3">
      <c r="A35" s="85" t="s">
        <v>296</v>
      </c>
      <c r="B35" s="14"/>
      <c r="C35" s="14"/>
    </row>
    <row r="36" spans="1:3">
      <c r="A36" s="85" t="s">
        <v>297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48" ht="26.25" customHeight="1">
      <c r="A6" s="101" t="s">
        <v>142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199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610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212</v>
      </c>
      <c r="B13" t="s">
        <v>212</v>
      </c>
      <c r="C13" t="s">
        <v>212</v>
      </c>
      <c r="D13" t="s">
        <v>212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611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212</v>
      </c>
      <c r="B15" t="s">
        <v>212</v>
      </c>
      <c r="C15" t="s">
        <v>212</v>
      </c>
      <c r="D15" t="s">
        <v>212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691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212</v>
      </c>
      <c r="B17" t="s">
        <v>212</v>
      </c>
      <c r="C17" t="s">
        <v>212</v>
      </c>
      <c r="D17" t="s">
        <v>212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612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212</v>
      </c>
      <c r="B19" t="s">
        <v>212</v>
      </c>
      <c r="C19" t="s">
        <v>212</v>
      </c>
      <c r="D19" t="s">
        <v>212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556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212</v>
      </c>
      <c r="B21" t="s">
        <v>212</v>
      </c>
      <c r="C21" t="s">
        <v>212</v>
      </c>
      <c r="D21" t="s">
        <v>212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610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212</v>
      </c>
      <c r="B24" t="s">
        <v>212</v>
      </c>
      <c r="C24" t="s">
        <v>212</v>
      </c>
      <c r="D24" t="s">
        <v>212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613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212</v>
      </c>
      <c r="B26" t="s">
        <v>212</v>
      </c>
      <c r="C26" t="s">
        <v>212</v>
      </c>
      <c r="D26" t="s">
        <v>212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612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212</v>
      </c>
      <c r="B28" t="s">
        <v>212</v>
      </c>
      <c r="C28" t="s">
        <v>212</v>
      </c>
      <c r="D28" t="s">
        <v>212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556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212</v>
      </c>
      <c r="B30" t="s">
        <v>212</v>
      </c>
      <c r="C30" t="s">
        <v>212</v>
      </c>
      <c r="D30" t="s">
        <v>212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5" t="s">
        <v>219</v>
      </c>
      <c r="B31" s="14"/>
      <c r="C31" s="14"/>
    </row>
    <row r="32" spans="1:10">
      <c r="A32" s="85" t="s">
        <v>295</v>
      </c>
      <c r="B32" s="14"/>
      <c r="C32" s="14"/>
    </row>
    <row r="33" spans="1:3">
      <c r="A33" s="85" t="s">
        <v>296</v>
      </c>
      <c r="B33" s="14"/>
      <c r="C33" s="14"/>
    </row>
    <row r="34" spans="1:3">
      <c r="A34" s="85" t="s">
        <v>297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1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</row>
    <row r="6" spans="1:77" ht="26.25" customHeight="1">
      <c r="A6" s="101" t="s">
        <v>144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615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212</v>
      </c>
      <c r="B13" t="s">
        <v>212</v>
      </c>
      <c r="C13" s="14"/>
      <c r="D13" t="s">
        <v>212</v>
      </c>
      <c r="G13" s="65">
        <v>0</v>
      </c>
      <c r="H13" t="s">
        <v>212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616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212</v>
      </c>
      <c r="B15" t="s">
        <v>212</v>
      </c>
      <c r="C15" s="14"/>
      <c r="D15" t="s">
        <v>212</v>
      </c>
      <c r="G15" s="65">
        <v>0</v>
      </c>
      <c r="H15" t="s">
        <v>212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617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618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212</v>
      </c>
      <c r="B18" t="s">
        <v>212</v>
      </c>
      <c r="C18" s="14"/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619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212</v>
      </c>
      <c r="B20" t="s">
        <v>212</v>
      </c>
      <c r="C20" s="14"/>
      <c r="D20" t="s">
        <v>212</v>
      </c>
      <c r="G20" s="65">
        <v>0</v>
      </c>
      <c r="H20" t="s">
        <v>212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620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212</v>
      </c>
      <c r="B22" t="s">
        <v>212</v>
      </c>
      <c r="C22" s="14"/>
      <c r="D22" t="s">
        <v>212</v>
      </c>
      <c r="G22" s="65">
        <v>0</v>
      </c>
      <c r="H22" t="s">
        <v>212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621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212</v>
      </c>
      <c r="B24" t="s">
        <v>212</v>
      </c>
      <c r="C24" s="14"/>
      <c r="D24" t="s">
        <v>212</v>
      </c>
      <c r="G24" s="65">
        <v>0</v>
      </c>
      <c r="H24" t="s">
        <v>212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615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212</v>
      </c>
      <c r="B27" t="s">
        <v>212</v>
      </c>
      <c r="C27" s="14"/>
      <c r="D27" t="s">
        <v>212</v>
      </c>
      <c r="G27" s="65">
        <v>0</v>
      </c>
      <c r="H27" t="s">
        <v>212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616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212</v>
      </c>
      <c r="B29" t="s">
        <v>212</v>
      </c>
      <c r="C29" s="14"/>
      <c r="D29" t="s">
        <v>212</v>
      </c>
      <c r="G29" s="65">
        <v>0</v>
      </c>
      <c r="H29" t="s">
        <v>212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617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618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212</v>
      </c>
      <c r="B32" t="s">
        <v>212</v>
      </c>
      <c r="C32" s="14"/>
      <c r="D32" t="s">
        <v>212</v>
      </c>
      <c r="G32" s="65">
        <v>0</v>
      </c>
      <c r="H32" t="s">
        <v>212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619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212</v>
      </c>
      <c r="B34" t="s">
        <v>212</v>
      </c>
      <c r="C34" s="14"/>
      <c r="D34" t="s">
        <v>212</v>
      </c>
      <c r="G34" s="65">
        <v>0</v>
      </c>
      <c r="H34" t="s">
        <v>212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620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212</v>
      </c>
      <c r="B36" t="s">
        <v>212</v>
      </c>
      <c r="C36" s="14"/>
      <c r="D36" t="s">
        <v>212</v>
      </c>
      <c r="G36" s="65">
        <v>0</v>
      </c>
      <c r="H36" t="s">
        <v>212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621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212</v>
      </c>
      <c r="B38" t="s">
        <v>212</v>
      </c>
      <c r="C38" s="14"/>
      <c r="D38" t="s">
        <v>212</v>
      </c>
      <c r="G38" s="65">
        <v>0</v>
      </c>
      <c r="H38" t="s">
        <v>212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219</v>
      </c>
      <c r="C39" s="14"/>
    </row>
    <row r="40" spans="1:16">
      <c r="A40" s="85" t="s">
        <v>295</v>
      </c>
      <c r="C40" s="14"/>
    </row>
    <row r="41" spans="1:16">
      <c r="A41" s="85" t="s">
        <v>296</v>
      </c>
      <c r="C41" s="14"/>
    </row>
    <row r="42" spans="1:16">
      <c r="A42" s="85" t="s">
        <v>297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4" workbookViewId="0">
      <selection activeCell="A9" sqref="A9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1" t="s">
        <v>145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3"/>
    </row>
    <row r="6" spans="1:59" s="16" customFormat="1" ht="126">
      <c r="A6" s="40" t="s">
        <v>95</v>
      </c>
      <c r="B6" s="41" t="s">
        <v>146</v>
      </c>
      <c r="C6" s="41" t="s">
        <v>48</v>
      </c>
      <c r="D6" s="104" t="s">
        <v>49</v>
      </c>
      <c r="E6" s="104" t="s">
        <v>50</v>
      </c>
      <c r="F6" s="104" t="s">
        <v>70</v>
      </c>
      <c r="G6" s="10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91383.89</v>
      </c>
      <c r="N9" s="7"/>
      <c r="O9" s="63">
        <v>91.383889999999994</v>
      </c>
      <c r="P9" s="64">
        <v>1</v>
      </c>
      <c r="Q9" s="64">
        <v>5.0000000000000001E-4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91383.89</v>
      </c>
      <c r="O10" s="69">
        <v>91.383889999999994</v>
      </c>
      <c r="P10" s="68">
        <v>1</v>
      </c>
      <c r="Q10" s="68">
        <v>5.0000000000000001E-4</v>
      </c>
    </row>
    <row r="11" spans="1:59">
      <c r="A11" s="67" t="s">
        <v>692</v>
      </c>
      <c r="H11" s="69">
        <v>0</v>
      </c>
      <c r="L11" s="68">
        <v>0</v>
      </c>
      <c r="M11" s="69">
        <v>91383.89</v>
      </c>
      <c r="O11" s="69">
        <v>91.383889999999994</v>
      </c>
      <c r="P11" s="68">
        <v>1</v>
      </c>
      <c r="Q11" s="68">
        <v>5.0000000000000001E-4</v>
      </c>
    </row>
    <row r="12" spans="1:59">
      <c r="A12" t="s">
        <v>693</v>
      </c>
      <c r="B12" t="s">
        <v>694</v>
      </c>
      <c r="C12" t="s">
        <v>695</v>
      </c>
      <c r="E12" t="s">
        <v>696</v>
      </c>
      <c r="F12" t="s">
        <v>697</v>
      </c>
      <c r="G12" t="s">
        <v>698</v>
      </c>
      <c r="I12" t="s">
        <v>699</v>
      </c>
      <c r="J12" t="s">
        <v>101</v>
      </c>
      <c r="K12" s="66">
        <v>0</v>
      </c>
      <c r="L12" s="66">
        <v>0</v>
      </c>
      <c r="M12" s="65">
        <v>91383.89</v>
      </c>
      <c r="N12" s="65">
        <v>100</v>
      </c>
      <c r="O12" s="65">
        <v>91.383889999999994</v>
      </c>
      <c r="P12" s="66">
        <v>1</v>
      </c>
      <c r="Q12" s="66">
        <v>5.0000000000000001E-4</v>
      </c>
    </row>
    <row r="13" spans="1:59">
      <c r="A13" s="67" t="s">
        <v>700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212</v>
      </c>
      <c r="C14" t="s">
        <v>212</v>
      </c>
      <c r="E14" t="s">
        <v>212</v>
      </c>
      <c r="H14" s="65">
        <v>0</v>
      </c>
      <c r="I14" t="s">
        <v>212</v>
      </c>
      <c r="J14" t="s">
        <v>212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701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212</v>
      </c>
      <c r="C16" t="s">
        <v>212</v>
      </c>
      <c r="E16" t="s">
        <v>212</v>
      </c>
      <c r="H16" s="65">
        <v>0</v>
      </c>
      <c r="I16" t="s">
        <v>212</v>
      </c>
      <c r="J16" t="s">
        <v>212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702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212</v>
      </c>
      <c r="C18" t="s">
        <v>212</v>
      </c>
      <c r="E18" t="s">
        <v>212</v>
      </c>
      <c r="H18" s="65">
        <v>0</v>
      </c>
      <c r="I18" t="s">
        <v>212</v>
      </c>
      <c r="J18" t="s">
        <v>212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703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212</v>
      </c>
      <c r="C20" t="s">
        <v>212</v>
      </c>
      <c r="E20" t="s">
        <v>212</v>
      </c>
      <c r="H20" s="65">
        <v>0</v>
      </c>
      <c r="I20" t="s">
        <v>212</v>
      </c>
      <c r="J20" t="s">
        <v>212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704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705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212</v>
      </c>
      <c r="C23" t="s">
        <v>212</v>
      </c>
      <c r="E23" t="s">
        <v>212</v>
      </c>
      <c r="H23" s="65">
        <v>0</v>
      </c>
      <c r="I23" t="s">
        <v>212</v>
      </c>
      <c r="J23" t="s">
        <v>212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706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212</v>
      </c>
      <c r="C25" t="s">
        <v>212</v>
      </c>
      <c r="E25" t="s">
        <v>212</v>
      </c>
      <c r="H25" s="65">
        <v>0</v>
      </c>
      <c r="I25" t="s">
        <v>212</v>
      </c>
      <c r="J25" t="s">
        <v>212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707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212</v>
      </c>
      <c r="C27" t="s">
        <v>212</v>
      </c>
      <c r="E27" t="s">
        <v>212</v>
      </c>
      <c r="H27" s="65">
        <v>0</v>
      </c>
      <c r="I27" t="s">
        <v>212</v>
      </c>
      <c r="J27" t="s">
        <v>212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708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212</v>
      </c>
      <c r="C29" t="s">
        <v>212</v>
      </c>
      <c r="E29" t="s">
        <v>212</v>
      </c>
      <c r="H29" s="65">
        <v>0</v>
      </c>
      <c r="I29" t="s">
        <v>212</v>
      </c>
      <c r="J29" t="s">
        <v>212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709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212</v>
      </c>
      <c r="C32" t="s">
        <v>212</v>
      </c>
      <c r="E32" t="s">
        <v>212</v>
      </c>
      <c r="H32" s="65">
        <v>0</v>
      </c>
      <c r="I32" t="s">
        <v>212</v>
      </c>
      <c r="J32" t="s">
        <v>212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701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212</v>
      </c>
      <c r="C34" t="s">
        <v>212</v>
      </c>
      <c r="E34" t="s">
        <v>212</v>
      </c>
      <c r="H34" s="65">
        <v>0</v>
      </c>
      <c r="I34" t="s">
        <v>212</v>
      </c>
      <c r="J34" t="s">
        <v>212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702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212</v>
      </c>
      <c r="C36" t="s">
        <v>212</v>
      </c>
      <c r="E36" t="s">
        <v>212</v>
      </c>
      <c r="H36" s="65">
        <v>0</v>
      </c>
      <c r="I36" t="s">
        <v>212</v>
      </c>
      <c r="J36" t="s">
        <v>212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708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212</v>
      </c>
      <c r="C38" t="s">
        <v>212</v>
      </c>
      <c r="E38" t="s">
        <v>212</v>
      </c>
      <c r="H38" s="65">
        <v>0</v>
      </c>
      <c r="I38" t="s">
        <v>212</v>
      </c>
      <c r="J38" t="s">
        <v>212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5" t="s">
        <v>219</v>
      </c>
    </row>
    <row r="40" spans="1:17">
      <c r="A40" s="85" t="s">
        <v>295</v>
      </c>
    </row>
    <row r="41" spans="1:17">
      <c r="A41" s="85" t="s">
        <v>296</v>
      </c>
    </row>
    <row r="42" spans="1:17">
      <c r="A42" s="85" t="s">
        <v>297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6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627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212</v>
      </c>
      <c r="B12" t="s">
        <v>212</v>
      </c>
      <c r="D12" t="s">
        <v>212</v>
      </c>
      <c r="F12" s="65">
        <v>0</v>
      </c>
      <c r="G12" t="s">
        <v>212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628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212</v>
      </c>
      <c r="B14" t="s">
        <v>212</v>
      </c>
      <c r="D14" t="s">
        <v>212</v>
      </c>
      <c r="F14" s="65">
        <v>0</v>
      </c>
      <c r="G14" t="s">
        <v>212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710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212</v>
      </c>
      <c r="B16" t="s">
        <v>212</v>
      </c>
      <c r="D16" t="s">
        <v>212</v>
      </c>
      <c r="F16" s="65">
        <v>0</v>
      </c>
      <c r="G16" t="s">
        <v>212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711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212</v>
      </c>
      <c r="B18" t="s">
        <v>212</v>
      </c>
      <c r="D18" t="s">
        <v>212</v>
      </c>
      <c r="F18" s="65">
        <v>0</v>
      </c>
      <c r="G18" t="s">
        <v>212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556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212</v>
      </c>
      <c r="B20" t="s">
        <v>212</v>
      </c>
      <c r="D20" t="s">
        <v>212</v>
      </c>
      <c r="F20" s="65">
        <v>0</v>
      </c>
      <c r="G20" t="s">
        <v>212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212</v>
      </c>
      <c r="B22" t="s">
        <v>212</v>
      </c>
      <c r="D22" t="s">
        <v>212</v>
      </c>
      <c r="F22" s="65">
        <v>0</v>
      </c>
      <c r="G22" t="s">
        <v>212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219</v>
      </c>
    </row>
    <row r="24" spans="1:14">
      <c r="A24" s="85" t="s">
        <v>295</v>
      </c>
    </row>
    <row r="25" spans="1:14">
      <c r="A25" s="85" t="s">
        <v>296</v>
      </c>
    </row>
    <row r="26" spans="1:14">
      <c r="A26" s="85" t="s">
        <v>297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6" t="s">
        <v>155</v>
      </c>
      <c r="B5" s="107"/>
      <c r="C5" s="107"/>
      <c r="D5" s="107"/>
      <c r="E5" s="107"/>
      <c r="F5" s="107"/>
      <c r="G5" s="107"/>
      <c r="H5" s="107"/>
      <c r="I5" s="10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712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212</v>
      </c>
      <c r="D12" s="66">
        <v>0</v>
      </c>
      <c r="E12" t="s">
        <v>212</v>
      </c>
      <c r="F12" s="65">
        <v>0</v>
      </c>
      <c r="G12" s="66">
        <v>0</v>
      </c>
      <c r="H12" s="66">
        <v>0</v>
      </c>
    </row>
    <row r="13" spans="1:54">
      <c r="A13" s="67" t="s">
        <v>713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212</v>
      </c>
      <c r="D14" s="66">
        <v>0</v>
      </c>
      <c r="E14" t="s">
        <v>212</v>
      </c>
      <c r="F14" s="65">
        <v>0</v>
      </c>
      <c r="G14" s="66">
        <v>0</v>
      </c>
      <c r="H14" s="66">
        <v>0</v>
      </c>
    </row>
    <row r="15" spans="1:54">
      <c r="A15" s="67" t="s">
        <v>217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712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212</v>
      </c>
      <c r="D17" s="66">
        <v>0</v>
      </c>
      <c r="E17" t="s">
        <v>212</v>
      </c>
      <c r="F17" s="65">
        <v>0</v>
      </c>
      <c r="G17" s="66">
        <v>0</v>
      </c>
      <c r="H17" s="66">
        <v>0</v>
      </c>
    </row>
    <row r="18" spans="1:8">
      <c r="A18" s="67" t="s">
        <v>713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212</v>
      </c>
      <c r="D19" s="66">
        <v>0</v>
      </c>
      <c r="E19" t="s">
        <v>212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6" t="s">
        <v>161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 hidden="1">
      <c r="A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6" t="s">
        <v>166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212</v>
      </c>
      <c r="B11" t="s">
        <v>212</v>
      </c>
      <c r="C11" t="s">
        <v>212</v>
      </c>
      <c r="D11" s="16"/>
      <c r="E11" s="66">
        <v>0</v>
      </c>
      <c r="F11" t="s">
        <v>212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212</v>
      </c>
      <c r="B13" t="s">
        <v>212</v>
      </c>
      <c r="C13" t="s">
        <v>212</v>
      </c>
      <c r="D13" s="16"/>
      <c r="E13" s="66">
        <v>0</v>
      </c>
      <c r="F13" t="s">
        <v>212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608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6" t="s">
        <v>168</v>
      </c>
      <c r="B5" s="107"/>
      <c r="C5" s="107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212</v>
      </c>
      <c r="B11" s="65">
        <v>0</v>
      </c>
    </row>
    <row r="12" spans="1:16">
      <c r="A12" s="67" t="s">
        <v>217</v>
      </c>
      <c r="B12" s="69">
        <v>0</v>
      </c>
    </row>
    <row r="13" spans="1:16">
      <c r="A13" t="s">
        <v>212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219</v>
      </c>
      <c r="C24" s="14"/>
    </row>
    <row r="25" spans="1:15">
      <c r="A25" s="85" t="s">
        <v>295</v>
      </c>
      <c r="C25" s="14"/>
    </row>
    <row r="26" spans="1:15">
      <c r="A26" s="85" t="s">
        <v>297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1" t="s">
        <v>176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627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212</v>
      </c>
      <c r="B12" t="s">
        <v>212</v>
      </c>
      <c r="C12" t="s">
        <v>212</v>
      </c>
      <c r="D12" t="s">
        <v>212</v>
      </c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628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212</v>
      </c>
      <c r="B14" t="s">
        <v>212</v>
      </c>
      <c r="C14" t="s">
        <v>212</v>
      </c>
      <c r="D14" t="s">
        <v>212</v>
      </c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212</v>
      </c>
      <c r="B16" t="s">
        <v>212</v>
      </c>
      <c r="C16" t="s">
        <v>212</v>
      </c>
      <c r="D16" t="s">
        <v>212</v>
      </c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556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212</v>
      </c>
      <c r="B18" t="s">
        <v>212</v>
      </c>
      <c r="C18" t="s">
        <v>212</v>
      </c>
      <c r="D18" t="s">
        <v>212</v>
      </c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219</v>
      </c>
      <c r="C24" s="14"/>
    </row>
    <row r="25" spans="1:15">
      <c r="A25" s="85" t="s">
        <v>295</v>
      </c>
      <c r="C25" s="14"/>
    </row>
    <row r="26" spans="1:15">
      <c r="A26" s="85" t="s">
        <v>297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  <row r="385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1" t="s">
        <v>178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627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212</v>
      </c>
      <c r="B12" t="s">
        <v>212</v>
      </c>
      <c r="C12" t="s">
        <v>212</v>
      </c>
      <c r="D12" t="s">
        <v>212</v>
      </c>
      <c r="E12" s="13"/>
      <c r="F12" s="13"/>
      <c r="G12" s="65">
        <v>0</v>
      </c>
      <c r="H12" t="s">
        <v>212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628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212</v>
      </c>
      <c r="B14" t="s">
        <v>212</v>
      </c>
      <c r="C14" t="s">
        <v>212</v>
      </c>
      <c r="D14" t="s">
        <v>212</v>
      </c>
      <c r="E14" s="13"/>
      <c r="F14" s="13"/>
      <c r="G14" s="65">
        <v>0</v>
      </c>
      <c r="H14" t="s">
        <v>212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212</v>
      </c>
      <c r="B16" t="s">
        <v>212</v>
      </c>
      <c r="C16" t="s">
        <v>212</v>
      </c>
      <c r="D16" t="s">
        <v>212</v>
      </c>
      <c r="E16" s="13"/>
      <c r="F16" s="13"/>
      <c r="G16" s="65">
        <v>0</v>
      </c>
      <c r="H16" t="s">
        <v>212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556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212</v>
      </c>
      <c r="B18" t="s">
        <v>212</v>
      </c>
      <c r="C18" t="s">
        <v>212</v>
      </c>
      <c r="D18" t="s">
        <v>212</v>
      </c>
      <c r="E18" s="13"/>
      <c r="F18" s="13"/>
      <c r="G18" s="65">
        <v>0</v>
      </c>
      <c r="H18" t="s">
        <v>212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212</v>
      </c>
      <c r="B21" t="s">
        <v>212</v>
      </c>
      <c r="C21" t="s">
        <v>212</v>
      </c>
      <c r="D21" t="s">
        <v>212</v>
      </c>
      <c r="G21" s="65">
        <v>0</v>
      </c>
      <c r="H21" t="s">
        <v>212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212</v>
      </c>
      <c r="B23" t="s">
        <v>212</v>
      </c>
      <c r="C23" t="s">
        <v>212</v>
      </c>
      <c r="D23" t="s">
        <v>212</v>
      </c>
      <c r="G23" s="65">
        <v>0</v>
      </c>
      <c r="H23" t="s">
        <v>212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219</v>
      </c>
      <c r="C24" s="14"/>
    </row>
    <row r="25" spans="1:22">
      <c r="A25" s="85" t="s">
        <v>295</v>
      </c>
      <c r="C25" s="14"/>
    </row>
    <row r="26" spans="1:22">
      <c r="A26" s="85" t="s">
        <v>296</v>
      </c>
      <c r="C26" s="14"/>
    </row>
    <row r="27" spans="1:22">
      <c r="A27" s="85" t="s">
        <v>297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EF3A2-F5C7-402E-AF4D-A87795646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0492F4-E8C5-4F24-9ACC-3DF5A29FFD4A}">
  <ds:schemaRefs>
    <ds:schemaRef ds:uri="http://purl.org/dc/terms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1ca4df27-5183-4bee-9dbd-0c46c9c4aa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85E60-3D7E-4672-A9B1-B2B5C27B30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520042177_b12936_0321</dc:title>
  <dc:creator>Yuli</dc:creator>
  <cp:lastModifiedBy>User</cp:lastModifiedBy>
  <dcterms:created xsi:type="dcterms:W3CDTF">2015-11-10T09:34:27Z</dcterms:created>
  <dcterms:modified xsi:type="dcterms:W3CDTF">2022-01-17T10:36:17Z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