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46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Q12" i="5" l="1"/>
  <c r="Q11" i="5" s="1"/>
  <c r="Q10" i="5" s="1"/>
  <c r="N29" i="5"/>
  <c r="C14" i="1" l="1"/>
  <c r="I12" i="2"/>
  <c r="I11" i="2" s="1"/>
  <c r="I10" i="2" s="1"/>
  <c r="I9" i="2" s="1"/>
  <c r="C10" i="1" s="1"/>
  <c r="C41" i="1" l="1"/>
</calcChain>
</file>

<file path=xl/sharedStrings.xml><?xml version="1.0" encoding="utf-8"?>
<sst xmlns="http://schemas.openxmlformats.org/spreadsheetml/2006/main" count="3202" uniqueCount="624">
  <si>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</si>
  <si>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</si>
  <si>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</si>
  <si>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</si>
  <si>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</si>
  <si>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</si>
  <si>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</si>
  <si>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</si>
  <si>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</si>
  <si>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</si>
  <si>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</si>
  <si>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</si>
  <si>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</si>
  <si>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</si>
  <si>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</si>
  <si>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</si>
  <si>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</si>
  <si>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</si>
  <si>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</si>
  <si>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</si>
  <si>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</si>
  <si>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</si>
  <si>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</si>
  <si>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</si>
  <si>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</si>
  <si>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</si>
  <si>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</si>
  <si>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</si>
  <si>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</si>
  <si>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</si>
  <si>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</si>
  <si>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</si>
  <si>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</si>
  <si>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</si>
  <si>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</si>
  <si>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</si>
  <si>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</si>
  <si>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</si>
  <si>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</si>
  <si>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</si>
  <si>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</si>
  <si>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</si>
  <si>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</si>
  <si>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</si>
  <si>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</si>
  <si>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</si>
  <si>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</si>
  <si>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</si>
  <si>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</si>
  <si>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</si>
  <si>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</si>
  <si>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</si>
  <si>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</si>
  <si>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</si>
  <si>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</si>
  <si>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</si>
  <si>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</si>
  <si>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</si>
  <si>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</si>
  <si>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</si>
  <si>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</si>
  <si>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</si>
  <si>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</si>
  <si>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</si>
  <si>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</si>
  <si>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</si>
  <si>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</si>
  <si>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</si>
  <si>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</si>
  <si>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</si>
  <si>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</si>
  <si>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</si>
  <si>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</si>
  <si>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</si>
  <si>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</si>
  <si>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</si>
  <si>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</si>
  <si>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</si>
  <si>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</si>
  <si>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</si>
  <si>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</si>
  <si>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</si>
  <si>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</si>
  <si>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</si>
  <si>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</si>
  <si>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</si>
  <si>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</si>
  <si>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</si>
  <si>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</si>
  <si>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</si>
  <si>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</si>
  <si>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</si>
  <si>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</si>
  <si>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</si>
  <si>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</si>
  <si>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</si>
  <si>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</si>
  <si>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</si>
  <si>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</si>
  <si>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</si>
  <si>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</si>
  <si>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</si>
  <si>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</si>
  <si>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</si>
  <si>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</si>
  <si>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</si>
  <si>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</si>
  <si>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</si>
  <si>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</si>
  <si>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</si>
  <si>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</si>
  <si>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</si>
  <si>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</si>
  <si>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</si>
  <si>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</si>
  <si>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</si>
  <si>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</si>
  <si>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</si>
  <si>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</si>
  <si>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</si>
  <si>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</si>
  <si>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</si>
  <si>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</si>
  <si>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</si>
  <si>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</si>
  <si>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</si>
  <si>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</si>
  <si>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</si>
  <si>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</si>
  <si>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</si>
  <si>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</si>
  <si>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</si>
  <si>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</si>
  <si>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</si>
  <si>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</si>
  <si>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</si>
  <si>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</si>
  <si>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</si>
  <si>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</si>
  <si>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</si>
  <si>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</si>
  <si>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</si>
  <si>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</si>
  <si>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</si>
  <si>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</si>
  <si>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</si>
  <si>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</si>
  <si>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</si>
  <si>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</si>
  <si>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</si>
  <si>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</si>
  <si>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</si>
  <si>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</si>
  <si>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</si>
  <si>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</si>
  <si>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</si>
  <si>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</si>
  <si>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</si>
  <si>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</si>
  <si>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</si>
  <si>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</si>
  <si>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</si>
  <si>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</si>
  <si>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</si>
  <si>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</si>
  <si>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</si>
  <si>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</si>
  <si>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</si>
  <si>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</si>
  <si>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</si>
  <si>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</si>
  <si>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</si>
  <si>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</si>
  <si>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</si>
  <si>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</si>
  <si>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</si>
  <si>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</si>
  <si>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</si>
  <si>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</si>
  <si>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</si>
  <si>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</si>
  <si>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</si>
  <si>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</si>
  <si>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</si>
  <si>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</si>
  <si>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</si>
  <si>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</si>
  <si>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</si>
  <si>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</si>
  <si>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</si>
  <si>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</si>
  <si>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</si>
  <si>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</si>
  <si>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</si>
  <si>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</si>
  <si>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</si>
  <si>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31/03/2020</t>
  </si>
  <si>
    <t>מור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</si>
  <si>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</si>
  <si>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</si>
  <si>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</si>
  <si>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</si>
  <si>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</si>
  <si>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</si>
  <si>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</si>
  <si>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</si>
  <si>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</si>
  <si>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</si>
  <si>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</si>
  <si>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</si>
  <si>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</si>
  <si>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</si>
  <si>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</si>
  <si>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</si>
  <si>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</si>
  <si>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</si>
  <si>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</si>
  <si>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</si>
  <si>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</si>
  <si>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</si>
  <si>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</si>
  <si>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</si>
  <si>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</si>
  <si>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</si>
  <si>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25/03/20</t>
  </si>
  <si>
    <t>ממצמ 0536- האוצר - ממשלתית צמודה</t>
  </si>
  <si>
    <t>1097708</t>
  </si>
  <si>
    <t>24/02/20</t>
  </si>
  <si>
    <t>ממשל צמודה 1025- האוצר - ממשלתית צמודה</t>
  </si>
  <si>
    <t>1135912</t>
  </si>
  <si>
    <t>02/02/20</t>
  </si>
  <si>
    <t>ממשלתי צמוד 0527- האוצר - ממשלתית צמודה</t>
  </si>
  <si>
    <t>1140847</t>
  </si>
  <si>
    <t>03/03/20</t>
  </si>
  <si>
    <t>צמוד 1020</t>
  </si>
  <si>
    <t>1137181</t>
  </si>
  <si>
    <t>22/03/20</t>
  </si>
  <si>
    <t>סה"כ לא צמודות</t>
  </si>
  <si>
    <t>סה"כ מלווה קצר מועד</t>
  </si>
  <si>
    <t>סה"כ שחר</t>
  </si>
  <si>
    <t>ממשל שקלית 0928</t>
  </si>
  <si>
    <t>1150879</t>
  </si>
  <si>
    <t>05/03/20</t>
  </si>
  <si>
    <t>ממשלתי 0122- האוצר - ממשלתית שקלית</t>
  </si>
  <si>
    <t>1123272</t>
  </si>
  <si>
    <t>12/03/20</t>
  </si>
  <si>
    <t>ממשלתי 0323</t>
  </si>
  <si>
    <t>1126747</t>
  </si>
  <si>
    <t>18/03/20</t>
  </si>
  <si>
    <t>ממשלתי 0825- האוצר - ממשלתית שקלית</t>
  </si>
  <si>
    <t>1135557</t>
  </si>
  <si>
    <t>11/03/20</t>
  </si>
  <si>
    <t>ממשק 1026- האוצר - ממשלתית שקלית</t>
  </si>
  <si>
    <t>1099456</t>
  </si>
  <si>
    <t>ממשק0142- האוצר - ממשלתית שקלית</t>
  </si>
  <si>
    <t>1125400</t>
  </si>
  <si>
    <t>09/03/20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</si>
  <si>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</si>
  <si>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</si>
  <si>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</si>
  <si>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</si>
  <si>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</si>
  <si>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</si>
  <si>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</si>
  <si>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</si>
  <si>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</si>
  <si>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</si>
  <si>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</si>
  <si>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</si>
  <si>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 הנפקות אגח 38- מזרחי טפחות הנפק</t>
  </si>
  <si>
    <t>2310142</t>
  </si>
  <si>
    <t>520032046</t>
  </si>
  <si>
    <t>בנקים</t>
  </si>
  <si>
    <t>15/01/20</t>
  </si>
  <si>
    <t>מזרחי טפחות  הנפקות אג"ח 44</t>
  </si>
  <si>
    <t>2310209</t>
  </si>
  <si>
    <t>01/03/20</t>
  </si>
  <si>
    <t>פועלים הנ אג34- פועלים הנפקות</t>
  </si>
  <si>
    <t>1940576</t>
  </si>
  <si>
    <t>520032640</t>
  </si>
  <si>
    <t>עזריאלי אג2- קבוצת עזריאלי</t>
  </si>
  <si>
    <t>1134436</t>
  </si>
  <si>
    <t>510960719</t>
  </si>
  <si>
    <t>נדל"ן מניב</t>
  </si>
  <si>
    <t>אמות אג2- אמות</t>
  </si>
  <si>
    <t>1126630</t>
  </si>
  <si>
    <t>520026683</t>
  </si>
  <si>
    <t>30/01/20</t>
  </si>
  <si>
    <t>בל"ל ש"ה נד 200- לאומי</t>
  </si>
  <si>
    <t>6040141</t>
  </si>
  <si>
    <t>520018078</t>
  </si>
  <si>
    <t>25/02/20</t>
  </si>
  <si>
    <t>לאומי שה נד 300- לאומי</t>
  </si>
  <si>
    <t>6040257</t>
  </si>
  <si>
    <t>31/03/20</t>
  </si>
  <si>
    <t>מליסרון אג"ח 5- מליסרון</t>
  </si>
  <si>
    <t>3230091</t>
  </si>
  <si>
    <t>520037789</t>
  </si>
  <si>
    <t>26/03/20</t>
  </si>
  <si>
    <t>פועלים הנ שה נד 1- פועלים הנפקות</t>
  </si>
  <si>
    <t>1940444</t>
  </si>
  <si>
    <t>17/02/20</t>
  </si>
  <si>
    <t>אגוד הנפ  אגח ט- אגוד הנפקות</t>
  </si>
  <si>
    <t>1139492</t>
  </si>
  <si>
    <t>513668277</t>
  </si>
  <si>
    <t>10/02/20</t>
  </si>
  <si>
    <t>אגוד הנפקות אג"ח י</t>
  </si>
  <si>
    <t>1154764</t>
  </si>
  <si>
    <t>אלוני חץ אג8- אלוני חץ</t>
  </si>
  <si>
    <t>3900271</t>
  </si>
  <si>
    <t>520038506</t>
  </si>
  <si>
    <t>09/02/20</t>
  </si>
  <si>
    <t>דיסקונט מנ שה 1- דיסקונט מנפיקים</t>
  </si>
  <si>
    <t>7480098</t>
  </si>
  <si>
    <t>520029935</t>
  </si>
  <si>
    <t>19/03/20</t>
  </si>
  <si>
    <t>ירושלים הנפקות אג"ח ט- ירושלים הנפקות</t>
  </si>
  <si>
    <t>1127422</t>
  </si>
  <si>
    <t>513682146</t>
  </si>
  <si>
    <t>מזרחי טפחות שה 1</t>
  </si>
  <si>
    <t>6950083</t>
  </si>
  <si>
    <t>520000522</t>
  </si>
  <si>
    <t>23/01/20</t>
  </si>
  <si>
    <t>מליסרון   אגח ו- מליסרון</t>
  </si>
  <si>
    <t>3230125</t>
  </si>
  <si>
    <t>סלע נדל"ן אג1- סלע קפיטל נדל"ן</t>
  </si>
  <si>
    <t>1128586</t>
  </si>
  <si>
    <t>513992529</t>
  </si>
  <si>
    <t>14/01/20</t>
  </si>
  <si>
    <t>שלמה החז אגח טז</t>
  </si>
  <si>
    <t>1410281</t>
  </si>
  <si>
    <t>520034372</t>
  </si>
  <si>
    <t>19/02/20</t>
  </si>
  <si>
    <t>אגוד הנפ התח יט- אגוד הנפקות</t>
  </si>
  <si>
    <t>1124080</t>
  </si>
  <si>
    <t>לוינשטיין נכסים אג"ח 2- לוינשטין נכסים</t>
  </si>
  <si>
    <t>1139716</t>
  </si>
  <si>
    <t>511134298</t>
  </si>
  <si>
    <t>אגוד הנ שה נד 1</t>
  </si>
  <si>
    <t>1115278</t>
  </si>
  <si>
    <t>דיסקונט שה א</t>
  </si>
  <si>
    <t>6910095</t>
  </si>
  <si>
    <t>520007030</t>
  </si>
  <si>
    <t>חברה לישראל אג"ח 7- חברה לישראל</t>
  </si>
  <si>
    <t>5760160</t>
  </si>
  <si>
    <t>520028010</t>
  </si>
  <si>
    <t>רני צים אגח א- רני צים</t>
  </si>
  <si>
    <t>1159680</t>
  </si>
  <si>
    <t>514353671</t>
  </si>
  <si>
    <t>28/01/20</t>
  </si>
  <si>
    <t>דיסקונט מנפיקים אג"ח יג</t>
  </si>
  <si>
    <t>7480155</t>
  </si>
  <si>
    <t>דיסקונט מנפיקים אג"ח יד</t>
  </si>
  <si>
    <t>7480163</t>
  </si>
  <si>
    <t>23/02/20</t>
  </si>
  <si>
    <t>לאומי אג"ח 180- לאומי</t>
  </si>
  <si>
    <t>6040422</t>
  </si>
  <si>
    <t>מזרחי  טפ הנפק   40</t>
  </si>
  <si>
    <t>2310167</t>
  </si>
  <si>
    <t>מזרחי הנפקות אג"ח   41- מזרחי טפחות הנפק</t>
  </si>
  <si>
    <t>2310175</t>
  </si>
  <si>
    <t>מרכנתיל הנפקות אגח ב</t>
  </si>
  <si>
    <t>1138205</t>
  </si>
  <si>
    <t>513686154</t>
  </si>
  <si>
    <t>עמידר אגח א- עמידר</t>
  </si>
  <si>
    <t>1143585</t>
  </si>
  <si>
    <t>520017393</t>
  </si>
  <si>
    <t>נמלי ישראל אג"ח ג- נמלי ישראל</t>
  </si>
  <si>
    <t>1145580</t>
  </si>
  <si>
    <t>513569780</t>
  </si>
  <si>
    <t>19/01/20</t>
  </si>
  <si>
    <t>פועלים הנפקות הת 16- פועלים הנפקות</t>
  </si>
  <si>
    <t>1940550</t>
  </si>
  <si>
    <t>שטראוס    אגח ה- שטראוס גרופ</t>
  </si>
  <si>
    <t>7460389</t>
  </si>
  <si>
    <t>520003781</t>
  </si>
  <si>
    <t>מזון</t>
  </si>
  <si>
    <t>שטראוס גרופ אג"ח ד</t>
  </si>
  <si>
    <t>7460363</t>
  </si>
  <si>
    <t>16/01/20</t>
  </si>
  <si>
    <t>אקויטל    אגח 2- אקויטל</t>
  </si>
  <si>
    <t>7550122</t>
  </si>
  <si>
    <t>520030859</t>
  </si>
  <si>
    <t>וילאר אגח 7- וילאר</t>
  </si>
  <si>
    <t>4160149</t>
  </si>
  <si>
    <t>520038910</t>
  </si>
  <si>
    <t>וילאר אגח ח- וילאר</t>
  </si>
  <si>
    <t>4160156</t>
  </si>
  <si>
    <t>חשמל     אגח 26- חשמל</t>
  </si>
  <si>
    <t>6000202</t>
  </si>
  <si>
    <t>520000472</t>
  </si>
  <si>
    <t>אנרגיה</t>
  </si>
  <si>
    <t>חשמל אג"ח 30- חשמל</t>
  </si>
  <si>
    <t>6000277</t>
  </si>
  <si>
    <t>27/02/20</t>
  </si>
  <si>
    <t>כיל       אגח ה</t>
  </si>
  <si>
    <t>2810299</t>
  </si>
  <si>
    <t>520027830</t>
  </si>
  <si>
    <t>כימיה, גומי ופלסטיק</t>
  </si>
  <si>
    <t>לאומי ש"ה  201- לאומי</t>
  </si>
  <si>
    <t>6040158</t>
  </si>
  <si>
    <t>16/02/20</t>
  </si>
  <si>
    <t>מנורה מב  אגח ג- מנורה מבטחים החזקות</t>
  </si>
  <si>
    <t>5660063</t>
  </si>
  <si>
    <t>520007469</t>
  </si>
  <si>
    <t>ביטוח</t>
  </si>
  <si>
    <t>סאמיט אג11- סאמיט</t>
  </si>
  <si>
    <t>1156405</t>
  </si>
  <si>
    <t>520043720</t>
  </si>
  <si>
    <t>שופרסל אג5- שופרסל</t>
  </si>
  <si>
    <t>7770209</t>
  </si>
  <si>
    <t>520022732</t>
  </si>
  <si>
    <t>מסחר</t>
  </si>
  <si>
    <t>תעש אוירית אגח ג- תעשיה אוירית</t>
  </si>
  <si>
    <t>1127547</t>
  </si>
  <si>
    <t>520027194</t>
  </si>
  <si>
    <t>ביטחוניות</t>
  </si>
  <si>
    <t>אלוני חץ אג9- אלוני חץ</t>
  </si>
  <si>
    <t>3900354</t>
  </si>
  <si>
    <t>כלל ביטוח אג"ח 8- כללביט מימון</t>
  </si>
  <si>
    <t>1132968</t>
  </si>
  <si>
    <t>513754069</t>
  </si>
  <si>
    <t>מגדל הון  אגח ו- מגדל ביטוח הון</t>
  </si>
  <si>
    <t>1142785</t>
  </si>
  <si>
    <t>513230029</t>
  </si>
  <si>
    <t>18/02/20</t>
  </si>
  <si>
    <t>פניקס הון אג"ח 8- הפניקס גיוסי הון</t>
  </si>
  <si>
    <t>1139815</t>
  </si>
  <si>
    <t>514290345</t>
  </si>
  <si>
    <t>פניקס הון אגח ו- הפניקס גיוסי הון</t>
  </si>
  <si>
    <t>1136696</t>
  </si>
  <si>
    <t>פרמולה אג"ח ג'- פורמולה מערכות</t>
  </si>
  <si>
    <t>2560209</t>
  </si>
  <si>
    <t>520036690</t>
  </si>
  <si>
    <t>שירותי מידע</t>
  </si>
  <si>
    <t>29/03/20</t>
  </si>
  <si>
    <t>קרסו      אגח ג- קרסו מוטורס</t>
  </si>
  <si>
    <t>1141829</t>
  </si>
  <si>
    <t>514065283</t>
  </si>
  <si>
    <t>אזורים אג10</t>
  </si>
  <si>
    <t>7150345</t>
  </si>
  <si>
    <t>520025990</t>
  </si>
  <si>
    <t>ארקו אגח 3- ארקו החזקות</t>
  </si>
  <si>
    <t>3100245</t>
  </si>
  <si>
    <t>520037367</t>
  </si>
  <si>
    <t>23/03/20</t>
  </si>
  <si>
    <t>אביב בניה אגח 6- אביב בניה</t>
  </si>
  <si>
    <t>4440095</t>
  </si>
  <si>
    <t>520039264</t>
  </si>
  <si>
    <t>אלון רבוע כחול אג"ח ה- אלון רבוע כחול</t>
  </si>
  <si>
    <t>1155621</t>
  </si>
  <si>
    <t>520042847</t>
  </si>
  <si>
    <t>ישראמקו אג1- ישראמקו יהש</t>
  </si>
  <si>
    <t>2320174</t>
  </si>
  <si>
    <t>550010003</t>
  </si>
  <si>
    <t>חיפושי נפט וגז</t>
  </si>
  <si>
    <t>סה"כ אחר</t>
  </si>
  <si>
    <t>סה"כ תל אביב 35</t>
  </si>
  <si>
    <t>דיסקונט- דיסקונט</t>
  </si>
  <si>
    <t>691212</t>
  </si>
  <si>
    <t>לאומי- לאומי</t>
  </si>
  <si>
    <t>604611</t>
  </si>
  <si>
    <t>פועלים</t>
  </si>
  <si>
    <t>662577</t>
  </si>
  <si>
    <t>520000118</t>
  </si>
  <si>
    <t>אנרג'יאן- אנרג'יאן</t>
  </si>
  <si>
    <t>1155290</t>
  </si>
  <si>
    <t>560033185</t>
  </si>
  <si>
    <t>סה"כ תל אביב 90</t>
  </si>
  <si>
    <t>אדגר- אדגר השקעות</t>
  </si>
  <si>
    <t>1820083</t>
  </si>
  <si>
    <t>520035171</t>
  </si>
  <si>
    <t>אייאיאס תעש- אייאיאס</t>
  </si>
  <si>
    <t>431015</t>
  </si>
  <si>
    <t>520039132</t>
  </si>
  <si>
    <t>ישראכרט- ישראכרט</t>
  </si>
  <si>
    <t>1157403</t>
  </si>
  <si>
    <t>510706153</t>
  </si>
  <si>
    <t>סה"כ מניות היתר</t>
  </si>
  <si>
    <t>פנאקסיה ישראל- פנאקסיה ישראל</t>
  </si>
  <si>
    <t>1104363</t>
  </si>
  <si>
    <t>513673970</t>
  </si>
  <si>
    <t>פארמה</t>
  </si>
  <si>
    <t>איאלדי (ALD)- אי.אל.די</t>
  </si>
  <si>
    <t>1084003</t>
  </si>
  <si>
    <t>511029373</t>
  </si>
  <si>
    <t>איאלדי (ALD)-פרמיה - אי.אל.די</t>
  </si>
  <si>
    <t>108400311</t>
  </si>
  <si>
    <t>סאטקום מערכות- סאטקום מערכות</t>
  </si>
  <si>
    <t>1080597</t>
  </si>
  <si>
    <t>520041674</t>
  </si>
  <si>
    <t>סאטקום מערכות-פרמיה- סאטקום מערכות</t>
  </si>
  <si>
    <t>108059711</t>
  </si>
  <si>
    <t>סה"כ call 001 אופציות</t>
  </si>
  <si>
    <t>Protalix Biotherapeutics Inc</t>
  </si>
  <si>
    <t>US74365A3095</t>
  </si>
  <si>
    <t>NYSE</t>
  </si>
  <si>
    <t>בלומברג</t>
  </si>
  <si>
    <t>1554</t>
  </si>
  <si>
    <t>Pharmaceuticals &amp; Biotechnology</t>
  </si>
  <si>
    <t>PRIME US REIT</t>
  </si>
  <si>
    <t>SGXC75818630</t>
  </si>
  <si>
    <t>5197</t>
  </si>
  <si>
    <t>Real Estate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</si>
  <si>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</si>
  <si>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</si>
  <si>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</si>
  <si>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</si>
  <si>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</si>
  <si>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</si>
  <si>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</si>
  <si>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</si>
  <si>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</si>
  <si>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מור (!) אג"ח הזדמנויות- מור קרנות נאמנות</t>
  </si>
  <si>
    <t>5124342</t>
  </si>
  <si>
    <t>514884485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</si>
  <si>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</si>
  <si>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</si>
  <si>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</si>
  <si>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</si>
  <si>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</si>
  <si>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</si>
  <si>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</si>
  <si>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</si>
  <si>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</si>
  <si>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</si>
  <si>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</si>
  <si>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</si>
  <si>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</si>
  <si>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</si>
  <si>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</si>
  <si>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</si>
  <si>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</si>
  <si>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</si>
  <si>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</si>
  <si>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</si>
  <si>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</si>
  <si>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</si>
  <si>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</si>
  <si>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אלעד גר אגחא-רמ- אלעד גרופ יו.אס</t>
  </si>
  <si>
    <t>1162205</t>
  </si>
  <si>
    <t>1789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</si>
  <si>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</si>
  <si>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</si>
  <si>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</si>
  <si>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</si>
  <si>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</si>
  <si>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</si>
  <si>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</si>
  <si>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</si>
  <si>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</si>
  <si>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פנאקסיה ישראל אופציה לא סחירה 09/03/2022- פנאקסיה ישראל</t>
  </si>
  <si>
    <t>11043631</t>
  </si>
  <si>
    <t>איאלדי (ALD) אופציה לא סחירה 15/02/24- אי.אל.די</t>
  </si>
  <si>
    <t>10840031</t>
  </si>
  <si>
    <t>סאטקום אופציה לא סחירה 20/1/22- סאטקום מערכות</t>
  </si>
  <si>
    <t>10805971</t>
  </si>
  <si>
    <t>סה"כ מט"ח/מט"ח</t>
  </si>
  <si>
    <t>סה"כ כנגד חסכון עמיתים/מבוטחים</t>
  </si>
  <si>
    <t>996857</t>
  </si>
  <si>
    <t>לא</t>
  </si>
  <si>
    <t>4325</t>
  </si>
  <si>
    <t>4340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</si>
  <si>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</si>
  <si>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</si>
  <si>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</si>
  <si>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</si>
  <si>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</si>
  <si>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</si>
  <si>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</si>
  <si>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</si>
  <si>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</si>
  <si>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</si>
  <si>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</si>
  <si>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</si>
  <si>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</si>
  <si>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</si>
  <si>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מליסרון  אגח יד</t>
  </si>
  <si>
    <t>3230232</t>
  </si>
  <si>
    <t>ilAAA</t>
  </si>
  <si>
    <t>ilAA+</t>
  </si>
  <si>
    <t>ilAA</t>
  </si>
  <si>
    <t>Aa3.il</t>
  </si>
  <si>
    <t>ilAA-</t>
  </si>
  <si>
    <t>A1.il</t>
  </si>
  <si>
    <t>ilA+</t>
  </si>
  <si>
    <t>A2.il</t>
  </si>
  <si>
    <t>ilA</t>
  </si>
  <si>
    <t>Baa1.il</t>
  </si>
  <si>
    <t>Aa1.il</t>
  </si>
  <si>
    <t>Aa2.il</t>
  </si>
  <si>
    <t>A3.il</t>
  </si>
  <si>
    <t>ilBBB</t>
  </si>
  <si>
    <t>ilA-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</si>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</sst>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3" fontId="2" fillId="0" borderId="0" xfId="1" applyNumberFormat="1" applyFont="1" applyAlignment="1">
      <alignment horizontal="center"/>
    </xf>
    <xf numFmtId="4" fontId="2" fillId="0" borderId="0" xfId="1" applyNumberFormat="1" applyFont="1" applyAlignment="1">
      <alignment horizontal="center"/>
    </xf>
    <xf numFmtId="168" fontId="2" fillId="0" borderId="0" xfId="11" applyNumberFormat="1" applyFont="1" applyAlignment="1">
      <alignment horizontal="center"/>
    </xf>
    <xf numFmtId="0" fontId="0" fillId="0" borderId="0" xfId="0" applyFill="1"/>
    <xf numFmtId="4" fontId="0" fillId="0" borderId="0" xfId="0" applyNumberFormat="1" applyFont="1" applyFill="1"/>
    <xf numFmtId="167" fontId="0" fillId="0" borderId="0" xfId="0" applyNumberFormat="1" applyFont="1" applyFill="1"/>
    <xf numFmtId="0" fontId="2" fillId="0" borderId="0" xfId="0" applyFont="1" applyFill="1" applyAlignment="1">
      <alignment horizontal="center"/>
    </xf>
    <xf numFmtId="0" fontId="1" fillId="0" borderId="0" xfId="0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3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30" tableBorderDxfId="429">
  <autoFilter ref="B6:D42">
    <filterColumn colId="0" hiddenButton="1"/>
    <filterColumn colId="1" hiddenButton="1"/>
    <filterColumn colId="2" hiddenButton="1"/>
  </autoFilter>
  <tableColumns count="3">
    <tableColumn id="1" name="עמודה1" dataDxfId="428" dataCellStyle="Normal_2007-16618"/>
    <tableColumn id="2" name="שווי הוגן" dataDxfId="427"/>
    <tableColumn id="3" name="שעור מנכסי השקעה*" dataDxfId="4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7" totalsRowShown="0" headerRowDxfId="425" headerRowBorderDxfId="424" tableBorderDxfId="423" headerRowCellStyle="Normal_2007-16618">
  <autoFilter ref="C44:D47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1" totalsRowShown="0" headerRowDxfId="408" dataDxfId="409" headerRowBorderDxfId="421" tableBorderDxfId="422">
  <autoFilter ref="A6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20"/>
    <tableColumn id="2" name="מספר ני&quot;ע" dataDxfId="419"/>
    <tableColumn id="3" name="מספר מנפיק" dataDxfId="418"/>
    <tableColumn id="4" name="דירוג" dataDxfId="417"/>
    <tableColumn id="5" name="שם מדרג" dataDxfId="416"/>
    <tableColumn id="6" name="סוג מטבע" dataDxfId="415"/>
    <tableColumn id="7" name="שיעור ריבית" dataDxfId="414"/>
    <tableColumn id="8" name="תשואה לפידיון" dataDxfId="413"/>
    <tableColumn id="9" name="שווי שוק" dataDxfId="412"/>
    <tableColumn id="10" name="שעור מנכסי אפיק ההשקעה" dataDxfId="411"/>
    <tableColumn id="11" name="שעור מסך נכסי השקעה" dataDxfId="4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7" totalsRowShown="0" headerRowDxfId="387" dataDxfId="388" headerRowBorderDxfId="406" tableBorderDxfId="407">
  <autoFilter ref="A7:Q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05"/>
    <tableColumn id="2" name="מספר ני&quot;ע" dataDxfId="404"/>
    <tableColumn id="3" name="זירת מסחר" dataDxfId="403"/>
    <tableColumn id="4" name="דירוג" dataDxfId="402"/>
    <tableColumn id="5" name="שם מדרג" dataDxfId="401"/>
    <tableColumn id="6" name="תאריך רכישה" dataDxfId="400"/>
    <tableColumn id="7" name="מח&quot;מ" dataDxfId="399"/>
    <tableColumn id="8" name="סוג מטבע" dataDxfId="398"/>
    <tableColumn id="9" name="שיעור ריבית" dataDxfId="397"/>
    <tableColumn id="10" name="תשואה לפידיון" dataDxfId="396"/>
    <tableColumn id="11" name="ערך נקוב****" dataDxfId="395"/>
    <tableColumn id="12" name="שער***" dataDxfId="394"/>
    <tableColumn id="13" name="פדיון/ריבית/דיבידנד לקבל*****  " dataDxfId="393"/>
    <tableColumn id="14" name="שווי שוק" dataDxfId="392"/>
    <tableColumn id="15" name="שעור מערך נקוב**** מונפק" dataDxfId="391"/>
    <tableColumn id="16" name="שעור מנכסי אפיק ההשקעה" dataDxfId="390"/>
    <tableColumn id="17" name="שעור מסך נכסי השקעה**" dataDxfId="3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63" dataDxfId="364" headerRowBorderDxfId="385" tableBorderDxfId="386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84"/>
    <tableColumn id="2" name="מספר ני&quot;ע" dataDxfId="383"/>
    <tableColumn id="3" name="זירת מסחר" dataDxfId="382"/>
    <tableColumn id="4" name="ספק מידע" dataDxfId="381"/>
    <tableColumn id="5" name="מספר מנפיק" dataDxfId="380"/>
    <tableColumn id="6" name="ענף מסחר" dataDxfId="379"/>
    <tableColumn id="7" name="דירוג" dataDxfId="378"/>
    <tableColumn id="8" name="שם מדרג" dataDxfId="377"/>
    <tableColumn id="9" name="תאריך רכישה" dataDxfId="376"/>
    <tableColumn id="10" name="מח&quot;מ" dataDxfId="375"/>
    <tableColumn id="11" name="סוג מטבע" dataDxfId="374"/>
    <tableColumn id="12" name="שיעור ריבית" dataDxfId="373"/>
    <tableColumn id="13" name="תשואה לפידיון" dataDxfId="372"/>
    <tableColumn id="14" name="ערך נקוב****" dataDxfId="371"/>
    <tableColumn id="15" name="שער***" dataDxfId="370"/>
    <tableColumn id="16" name="פדיון/ריבית/דיבידנד לקבל*****  " dataDxfId="369"/>
    <tableColumn id="17" name="שווי שוק" dataDxfId="368"/>
    <tableColumn id="18" name="שעור מערך נקוב מונפק" dataDxfId="367"/>
    <tableColumn id="19" name="שעור מנכסי אפיק ההשקעה" dataDxfId="366"/>
    <tableColumn id="20" name="שעור מסך נכסי השקעה**" dataDxfId="3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80" totalsRowShown="0" headerRowDxfId="339" dataDxfId="340" headerRowBorderDxfId="361" tableBorderDxfId="362">
  <autoFilter ref="A7:T8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0"/>
    <tableColumn id="2" name="מספר ני&quot;ע" dataDxfId="359"/>
    <tableColumn id="3" name="זירת מסחר" dataDxfId="358"/>
    <tableColumn id="4" name="ספק מידע" dataDxfId="357"/>
    <tableColumn id="5" name="מספר מנפיק" dataDxfId="356"/>
    <tableColumn id="6" name="ענף מסחר" dataDxfId="355"/>
    <tableColumn id="7" name="דירוג" dataDxfId="354"/>
    <tableColumn id="8" name="שם מדרג" dataDxfId="353"/>
    <tableColumn id="9" name="תאריך רכישה" dataDxfId="352"/>
    <tableColumn id="10" name="מח&quot;מ" dataDxfId="351"/>
    <tableColumn id="11" name="סוג מטבע" dataDxfId="350"/>
    <tableColumn id="12" name="שיעור ריבית" dataDxfId="349"/>
    <tableColumn id="13" name="תשואה לפידיון" dataDxfId="348"/>
    <tableColumn id="14" name="ערך נקוב****" dataDxfId="347"/>
    <tableColumn id="15" name="שער***" dataDxfId="346"/>
    <tableColumn id="16" name="פדיון/ריבית/דיבידנד לקבל*****  " dataDxfId="345"/>
    <tableColumn id="17" name="שווי שוק" dataDxfId="344"/>
    <tableColumn id="18" name="שעור מערך נקוב מונפק" dataDxfId="343"/>
    <tableColumn id="19" name="שעור מנכסי אפיק ההשקעה" dataDxfId="342"/>
    <tableColumn id="20" name="שעור מסך נכסי השקעה**" dataDxfId="3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33" totalsRowShown="0" headerRowDxfId="321" dataDxfId="322" headerRowBorderDxfId="337" tableBorderDxfId="338">
  <autoFilter ref="A7:N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6"/>
    <tableColumn id="2" name="מספר ני&quot;ע" dataDxfId="335"/>
    <tableColumn id="3" name="זירת מסחר" dataDxfId="334"/>
    <tableColumn id="4" name="ספק מידע" dataDxfId="333"/>
    <tableColumn id="5" name="מספר מנפיק" dataDxfId="332"/>
    <tableColumn id="6" name="ענף מסחר" dataDxfId="331"/>
    <tableColumn id="7" name="סוג מטבע" dataDxfId="330"/>
    <tableColumn id="8" name="ערך נקוב****" dataDxfId="329"/>
    <tableColumn id="9" name="שער***" dataDxfId="328"/>
    <tableColumn id="10" name="פדיון/ריבית/דיבידנד לקבל*****  " dataDxfId="327"/>
    <tableColumn id="11" name="שווי שוק" dataDxfId="326"/>
    <tableColumn id="12" name="שעור מערך נקוב מונפק" dataDxfId="325"/>
    <tableColumn id="13" name="שעור מנכסי אפיק ההשקעה" dataDxfId="324"/>
    <tableColumn id="14" name="שעור מסך נכסי השקעה**" dataDxfId="3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08" dataDxfId="309" headerRowBorderDxfId="319" tableBorderDxfId="320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8"/>
    <tableColumn id="4" name="מספר מנפיק" dataDxfId="317"/>
    <tableColumn id="5" name="ענף מסחר"/>
    <tableColumn id="6" name="סוג מטבע"/>
    <tableColumn id="7" name="ערך נקוב****" dataDxfId="316"/>
    <tableColumn id="8" name="שער***" dataDxfId="315"/>
    <tableColumn id="9" name="פדיון/ריבית/דיבידנד לקבל*****  " dataDxfId="314"/>
    <tableColumn id="10" name="שווי שוק" dataDxfId="313"/>
    <tableColumn id="11" name="שעור מערך נקוב מונפק" dataDxfId="312"/>
    <tableColumn id="12" name="שעור מנכסי אפיק ההשקעה" dataDxfId="311"/>
    <tableColumn id="13" name="שעור מסך נכסי השקעה**" dataDxfId="3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95" dataDxfId="296" headerRowBorderDxfId="306" tableBorderDxfId="307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5"/>
    <tableColumn id="4" name="מספר מנפיק" dataDxfId="304"/>
    <tableColumn id="5" name="ענף מסחר"/>
    <tableColumn id="6" name="דירוג"/>
    <tableColumn id="7" name="שם מדרג" dataDxfId="303"/>
    <tableColumn id="8" name="סוג מטבע"/>
    <tableColumn id="9" name="ערך נקוב****" dataDxfId="302"/>
    <tableColumn id="10" name="שער***" dataDxfId="301"/>
    <tableColumn id="11" name="שווי שוק" dataDxfId="300"/>
    <tableColumn id="12" name="שעור מערך נקוב מונפק" dataDxfId="299"/>
    <tableColumn id="13" name="שעור מנכסי אפיק ההשקעה" dataDxfId="298"/>
    <tableColumn id="14" name="שעור מסך נכסי השקעה**" dataDxfId="2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0" dataDxfId="281" headerRowBorderDxfId="293" tableBorderDxfId="294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2"/>
    <tableColumn id="2" name="מספר ני&quot;ע" dataDxfId="291"/>
    <tableColumn id="3" name="זירת מסחר" dataDxfId="290"/>
    <tableColumn id="4" name="ענף מסחר" dataDxfId="289"/>
    <tableColumn id="5" name="סוג מטבע" dataDxfId="288"/>
    <tableColumn id="6" name="ערך נקוב****" dataDxfId="287"/>
    <tableColumn id="7" name="שער***" dataDxfId="286"/>
    <tableColumn id="8" name="שווי שוק" dataDxfId="285"/>
    <tableColumn id="9" name="שעור מערך נקוב מונפק" dataDxfId="284"/>
    <tableColumn id="10" name="שעור מנכסי אפיק ההשקעה" dataDxfId="283"/>
    <tableColumn id="11" name="שעור מסך נכסי השקעה**" dataDxfId="2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9" dataDxfId="270" headerRowBorderDxfId="278" tableBorderDxfId="279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7"/>
    <tableColumn id="4" name="ענף מסחר"/>
    <tableColumn id="5" name="סוג מטבע"/>
    <tableColumn id="6" name="ערך נקוב****" dataDxfId="276"/>
    <tableColumn id="7" name="שער***" dataDxfId="275"/>
    <tableColumn id="8" name="שווי שוק" dataDxfId="274"/>
    <tableColumn id="9" name="שעור מערך נקוב מונפק" dataDxfId="273"/>
    <tableColumn id="10" name="שעור מנכסי אפיק ההשקעה" dataDxfId="272"/>
    <tableColumn id="11" name="שעור מסך נכסי השקעה**" dataDxfId="2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65" headerRowBorderDxfId="267" tableBorderDxfId="26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6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9" dataDxfId="250" headerRowBorderDxfId="263" tableBorderDxfId="26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2"/>
    <tableColumn id="4" name="דירוג"/>
    <tableColumn id="5" name="שם מדרג" dataDxfId="261"/>
    <tableColumn id="6" name="תאריך רכישה" dataDxfId="260"/>
    <tableColumn id="7" name="מח&quot;מ" dataDxfId="259"/>
    <tableColumn id="8" name="סוג מטבע"/>
    <tableColumn id="9" name="שיעור ריבית" dataDxfId="258"/>
    <tableColumn id="10" name="תשואה לפידיון" dataDxfId="257"/>
    <tableColumn id="11" name="ערך נקוב****" dataDxfId="256"/>
    <tableColumn id="12" name="שער***" dataDxfId="255"/>
    <tableColumn id="13" name="שווי שוק" dataDxfId="254"/>
    <tableColumn id="14" name="שעור מערך נקוב מונפק" dataDxfId="253"/>
    <tableColumn id="15" name="שעור מנכסי אפיק ההשקעה" dataDxfId="252"/>
    <tableColumn id="16" name="שעור מסך נכסי השקעה**" dataDxfId="2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30" dataDxfId="231" headerRowBorderDxfId="247" tableBorderDxfId="248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6"/>
    <tableColumn id="2" name="מספר ני&quot;ע" dataDxfId="245"/>
    <tableColumn id="3" name="דירוג" dataDxfId="244"/>
    <tableColumn id="4" name="שם מדרג" dataDxfId="243"/>
    <tableColumn id="5" name="תאריך רכישה" dataDxfId="242"/>
    <tableColumn id="6" name="מח&quot;מ" dataDxfId="241"/>
    <tableColumn id="7" name="סוג מטבע" dataDxfId="240"/>
    <tableColumn id="8" name="שיעור ריבית" dataDxfId="239"/>
    <tableColumn id="9" name="תשואה לפידיון" dataDxfId="238"/>
    <tableColumn id="10" name="ערך נקוב****" dataDxfId="237"/>
    <tableColumn id="11" name="שער***" dataDxfId="236"/>
    <tableColumn id="12" name="שווי הוגן" dataDxfId="235"/>
    <tableColumn id="13" name="שעור מערך נקוב מונפק" dataDxfId="234"/>
    <tableColumn id="14" name="שעור מנכסי אפיק ההשקעה" dataDxfId="233"/>
    <tableColumn id="15" name="שעור מסך נכסי השקעה**" dataDxfId="2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8" dataDxfId="209" headerRowBorderDxfId="228" tableBorderDxfId="229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7"/>
    <tableColumn id="2" name="מספר ני&quot;ע" dataDxfId="226"/>
    <tableColumn id="3" name="ספק המידע" dataDxfId="225"/>
    <tableColumn id="4" name="מספר מנפיק" dataDxfId="224"/>
    <tableColumn id="5" name="ענף מסחר" dataDxfId="223"/>
    <tableColumn id="6" name="דירוג" dataDxfId="222"/>
    <tableColumn id="7" name="שם מדרג" dataDxfId="221"/>
    <tableColumn id="8" name="תאריך רכישה" dataDxfId="220"/>
    <tableColumn id="9" name="מח&quot;מ" dataDxfId="219"/>
    <tableColumn id="10" name="סוג מטבע" dataDxfId="218"/>
    <tableColumn id="11" name="שיעור ריבית" dataDxfId="217"/>
    <tableColumn id="12" name="תשואה לפידיון" dataDxfId="216"/>
    <tableColumn id="13" name="ערך נקוב****" dataDxfId="215"/>
    <tableColumn id="14" name="שער***" dataDxfId="214"/>
    <tableColumn id="15" name="שווי הוגן" dataDxfId="213"/>
    <tableColumn id="16" name="שעור מערך נקוב מונפק" dataDxfId="212"/>
    <tableColumn id="17" name="שעור מנכסי אפיק ההשקעה" dataDxfId="211"/>
    <tableColumn id="18" name="שעור מסך נכסי השקעה**" dataDxfId="2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186" dataDxfId="187" headerRowBorderDxfId="206" tableBorderDxfId="207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5"/>
    <tableColumn id="2" name="מספר ני&quot;ע" dataDxfId="204"/>
    <tableColumn id="3" name="ספק המידע" dataDxfId="203"/>
    <tableColumn id="4" name="מספר מנפיק" dataDxfId="202"/>
    <tableColumn id="5" name="ענף מסחר" dataDxfId="201"/>
    <tableColumn id="6" name="דירוג" dataDxfId="200"/>
    <tableColumn id="7" name="שם מדרג" dataDxfId="199"/>
    <tableColumn id="8" name="תאריך רכישה" dataDxfId="198"/>
    <tableColumn id="9" name="מח&quot;מ" dataDxfId="197"/>
    <tableColumn id="10" name="סוג מטבע" dataDxfId="196"/>
    <tableColumn id="11" name="שיעור ריבית" dataDxfId="195"/>
    <tableColumn id="12" name="תשואה לפידיון" dataDxfId="194"/>
    <tableColumn id="13" name="ערך נקוב****" dataDxfId="193"/>
    <tableColumn id="14" name="שער***" dataDxfId="192"/>
    <tableColumn id="15" name="שווי הוגן" dataDxfId="191"/>
    <tableColumn id="16" name="שעור מערך נקוב מונפק" dataDxfId="190"/>
    <tableColumn id="17" name="שעור מנכסי אפיק ההשקעה" dataDxfId="189"/>
    <tableColumn id="18" name="שעור מסך נכסי השקעה**" dataDxfId="1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70" dataDxfId="171" headerRowBorderDxfId="184" tableBorderDxfId="185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3"/>
    <tableColumn id="2" name="מספר ני&quot;ע" dataDxfId="182"/>
    <tableColumn id="3" name="ספק המידע" dataDxfId="181"/>
    <tableColumn id="4" name="מספר מנפיק" dataDxfId="180"/>
    <tableColumn id="5" name="ענף מסחר" dataDxfId="179"/>
    <tableColumn id="6" name="סוג מטבע" dataDxfId="178"/>
    <tableColumn id="7" name="ערך נקוב****" dataDxfId="177"/>
    <tableColumn id="8" name="שער***" dataDxfId="176"/>
    <tableColumn id="9" name="שווי הוגן" dataDxfId="175"/>
    <tableColumn id="10" name="שעור מערך נקוב מונפק" dataDxfId="174"/>
    <tableColumn id="11" name="שעור מנכסי אפיק ההשקעה" dataDxfId="173"/>
    <tableColumn id="12" name="שעור מסך נכסי השקעה**" dataDxfId="1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9" dataDxfId="160" headerRowBorderDxfId="168" tableBorderDxfId="169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7"/>
    <tableColumn id="5" name="ערך נקוב****" dataDxfId="166"/>
    <tableColumn id="6" name="שער***" dataDxfId="165"/>
    <tableColumn id="7" name="שווי הוגן" dataDxfId="164"/>
    <tableColumn id="8" name="שעור מערך נקוב מונפק" dataDxfId="163"/>
    <tableColumn id="9" name="שעור מנכסי אפיק ההשקעה" dataDxfId="162"/>
    <tableColumn id="10" name="שעור מסך נכסי השקעה**" dataDxfId="1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7" totalsRowShown="0" headerRowDxfId="149" dataDxfId="150" headerRowBorderDxfId="157" tableBorderDxfId="158">
  <autoFilter ref="A7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56"/>
    <tableColumn id="7" name="שער***" dataDxfId="155"/>
    <tableColumn id="8" name="שווי הוגן" dataDxfId="154"/>
    <tableColumn id="9" name="שעור מערך נקוב מונפק" dataDxfId="153"/>
    <tableColumn id="10" name="שעור מנכסי אפיק ההשקעה" dataDxfId="152"/>
    <tableColumn id="11" name="שעור מסך נכסי השקעה**" dataDxfId="1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28" dataDxfId="129" headerRowBorderDxfId="136" tableBorderDxfId="137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2" dataDxfId="113" headerRowBorderDxfId="126" tableBorderDxfId="12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96" dataDxfId="97" headerRowBorderDxfId="110" tableBorderDxfId="111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8"/>
  <sheetViews>
    <sheetView rightToLeft="1" workbookViewId="0">
      <selection activeCell="B6" sqref="B6"/>
    </sheetView>
  </sheetViews>
  <sheetFormatPr defaultColWidth="0" defaultRowHeight="18" zeroHeight="1"/>
  <cols>
    <col min="1" max="1" width="29.42578125" style="1" customWidth="1"/>
    <col min="2" max="2" width="47.28515625" style="11" customWidth="1"/>
    <col min="3" max="3" width="18" style="1" customWidth="1"/>
    <col min="4" max="4" width="21.42578125" style="1" customWidth="1"/>
    <col min="5" max="6" width="6.7109375" style="1" hidden="1" customWidth="1"/>
    <col min="7" max="7" width="12.140625" style="1" hidden="1" customWidth="1"/>
    <col min="8" max="8" width="18.85546875" style="1" hidden="1" customWidth="1"/>
    <col min="9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8" t="s">
        <v>4</v>
      </c>
      <c r="C5" s="79"/>
      <c r="D5" s="80"/>
    </row>
    <row r="6" spans="1:36" s="3" customFormat="1">
      <c r="B6" s="40" t="s">
        <v>623</v>
      </c>
      <c r="C6" s="81" t="s">
        <v>5</v>
      </c>
      <c r="D6" s="82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594</v>
      </c>
      <c r="B10" s="57" t="s">
        <v>13</v>
      </c>
      <c r="C10" s="63">
        <f>מזומנים!I9</f>
        <v>4073.9943254000004</v>
      </c>
      <c r="D10" s="64">
        <v>9.1600000000000001E-2</v>
      </c>
      <c r="G10" s="70"/>
      <c r="H10" s="72"/>
    </row>
    <row r="11" spans="1:36">
      <c r="B11" s="57" t="s">
        <v>14</v>
      </c>
      <c r="C11" s="50"/>
      <c r="D11" s="50"/>
    </row>
    <row r="12" spans="1:36">
      <c r="A12" s="9" t="s">
        <v>595</v>
      </c>
      <c r="B12" s="58" t="s">
        <v>15</v>
      </c>
      <c r="C12" s="65">
        <v>36821.110950200004</v>
      </c>
      <c r="D12" s="66">
        <v>0.79769999999999996</v>
      </c>
      <c r="G12" s="70"/>
    </row>
    <row r="13" spans="1:36">
      <c r="A13" s="9" t="s">
        <v>596</v>
      </c>
      <c r="B13" s="58" t="s">
        <v>16</v>
      </c>
      <c r="C13" s="65">
        <v>0</v>
      </c>
      <c r="D13" s="66">
        <v>0</v>
      </c>
    </row>
    <row r="14" spans="1:36">
      <c r="A14" s="9" t="s">
        <v>597</v>
      </c>
      <c r="B14" s="58" t="s">
        <v>17</v>
      </c>
      <c r="C14" s="65">
        <f>'אג"ח קונצרני'!Q10</f>
        <v>2417.0297763319995</v>
      </c>
      <c r="D14" s="66">
        <v>4.9099999999999998E-2</v>
      </c>
      <c r="G14" s="70"/>
      <c r="H14" s="72"/>
    </row>
    <row r="15" spans="1:36">
      <c r="A15" s="9" t="s">
        <v>598</v>
      </c>
      <c r="B15" s="58" t="s">
        <v>18</v>
      </c>
      <c r="C15" s="65">
        <v>352.87079624071038</v>
      </c>
      <c r="D15" s="66">
        <v>7.6E-3</v>
      </c>
    </row>
    <row r="16" spans="1:36">
      <c r="A16" s="9" t="s">
        <v>599</v>
      </c>
      <c r="B16" s="58" t="s">
        <v>194</v>
      </c>
      <c r="C16" s="65">
        <v>0</v>
      </c>
      <c r="D16" s="66">
        <v>0</v>
      </c>
    </row>
    <row r="17" spans="1:7">
      <c r="A17" s="9" t="s">
        <v>600</v>
      </c>
      <c r="B17" s="58" t="s">
        <v>19</v>
      </c>
      <c r="C17" s="65">
        <v>2192.7873</v>
      </c>
      <c r="D17" s="66">
        <v>4.7500000000000001E-2</v>
      </c>
      <c r="G17" s="71"/>
    </row>
    <row r="18" spans="1:7">
      <c r="A18" s="9" t="s">
        <v>601</v>
      </c>
      <c r="B18" s="58" t="s">
        <v>20</v>
      </c>
      <c r="C18" s="65">
        <v>0</v>
      </c>
      <c r="D18" s="66">
        <v>0</v>
      </c>
    </row>
    <row r="19" spans="1:7">
      <c r="A19" s="9" t="s">
        <v>602</v>
      </c>
      <c r="B19" s="58" t="s">
        <v>21</v>
      </c>
      <c r="C19" s="65">
        <v>0</v>
      </c>
      <c r="D19" s="66">
        <v>0</v>
      </c>
    </row>
    <row r="20" spans="1:7">
      <c r="A20" s="9" t="s">
        <v>603</v>
      </c>
      <c r="B20" s="58" t="s">
        <v>22</v>
      </c>
      <c r="C20" s="65">
        <v>0</v>
      </c>
      <c r="D20" s="66">
        <v>0</v>
      </c>
    </row>
    <row r="21" spans="1:7">
      <c r="A21" s="9" t="s">
        <v>604</v>
      </c>
      <c r="B21" s="58" t="s">
        <v>23</v>
      </c>
      <c r="C21" s="65">
        <v>0</v>
      </c>
      <c r="D21" s="66">
        <v>0</v>
      </c>
    </row>
    <row r="22" spans="1:7">
      <c r="B22" s="57" t="s">
        <v>24</v>
      </c>
      <c r="C22" s="50"/>
      <c r="D22" s="50"/>
    </row>
    <row r="23" spans="1:7">
      <c r="A23" s="9" t="s">
        <v>605</v>
      </c>
      <c r="B23" s="58" t="s">
        <v>25</v>
      </c>
      <c r="C23" s="65">
        <v>0</v>
      </c>
      <c r="D23" s="66">
        <v>0</v>
      </c>
    </row>
    <row r="24" spans="1:7">
      <c r="A24" s="9" t="s">
        <v>606</v>
      </c>
      <c r="B24" s="58" t="s">
        <v>26</v>
      </c>
      <c r="C24" s="65">
        <v>0</v>
      </c>
      <c r="D24" s="66">
        <v>0</v>
      </c>
    </row>
    <row r="25" spans="1:7">
      <c r="A25" s="9" t="s">
        <v>607</v>
      </c>
      <c r="B25" s="58" t="s">
        <v>17</v>
      </c>
      <c r="C25" s="65">
        <v>61.601999999999997</v>
      </c>
      <c r="D25" s="66">
        <v>1.2999999999999999E-3</v>
      </c>
    </row>
    <row r="26" spans="1:7">
      <c r="A26" s="9" t="s">
        <v>608</v>
      </c>
      <c r="B26" s="58" t="s">
        <v>27</v>
      </c>
      <c r="C26" s="65">
        <v>0</v>
      </c>
      <c r="D26" s="66">
        <v>0</v>
      </c>
    </row>
    <row r="27" spans="1:7">
      <c r="A27" s="9" t="s">
        <v>609</v>
      </c>
      <c r="B27" s="58" t="s">
        <v>28</v>
      </c>
      <c r="C27" s="65">
        <v>0</v>
      </c>
      <c r="D27" s="66">
        <v>0</v>
      </c>
    </row>
    <row r="28" spans="1:7">
      <c r="A28" s="9" t="s">
        <v>610</v>
      </c>
      <c r="B28" s="58" t="s">
        <v>29</v>
      </c>
      <c r="C28" s="65">
        <v>84.377115494999998</v>
      </c>
      <c r="D28" s="66">
        <v>1.8E-3</v>
      </c>
    </row>
    <row r="29" spans="1:7">
      <c r="A29" s="9" t="s">
        <v>611</v>
      </c>
      <c r="B29" s="58" t="s">
        <v>30</v>
      </c>
      <c r="C29" s="65">
        <v>0</v>
      </c>
      <c r="D29" s="66">
        <v>0</v>
      </c>
    </row>
    <row r="30" spans="1:7">
      <c r="A30" s="9" t="s">
        <v>612</v>
      </c>
      <c r="B30" s="58" t="s">
        <v>31</v>
      </c>
      <c r="C30" s="65">
        <v>0</v>
      </c>
      <c r="D30" s="66">
        <v>0</v>
      </c>
    </row>
    <row r="31" spans="1:7">
      <c r="A31" s="9" t="s">
        <v>613</v>
      </c>
      <c r="B31" s="58" t="s">
        <v>32</v>
      </c>
      <c r="C31" s="65">
        <v>0</v>
      </c>
      <c r="D31" s="66">
        <v>0</v>
      </c>
    </row>
    <row r="32" spans="1:7">
      <c r="A32" s="9" t="s">
        <v>614</v>
      </c>
      <c r="B32" s="57" t="s">
        <v>33</v>
      </c>
      <c r="C32" s="65">
        <v>151.01086698729901</v>
      </c>
      <c r="D32" s="66">
        <v>3.3E-3</v>
      </c>
    </row>
    <row r="33" spans="1:4">
      <c r="A33" s="9" t="s">
        <v>615</v>
      </c>
      <c r="B33" s="57" t="s">
        <v>34</v>
      </c>
      <c r="C33" s="65">
        <v>0</v>
      </c>
      <c r="D33" s="66">
        <v>0</v>
      </c>
    </row>
    <row r="34" spans="1:4">
      <c r="A34" s="9" t="s">
        <v>616</v>
      </c>
      <c r="B34" s="57" t="s">
        <v>35</v>
      </c>
      <c r="C34" s="65">
        <v>0</v>
      </c>
      <c r="D34" s="66">
        <v>0</v>
      </c>
    </row>
    <row r="35" spans="1:4">
      <c r="A35" s="9" t="s">
        <v>617</v>
      </c>
      <c r="B35" s="57" t="s">
        <v>36</v>
      </c>
      <c r="C35" s="65">
        <v>0</v>
      </c>
      <c r="D35" s="66">
        <v>0</v>
      </c>
    </row>
    <row r="36" spans="1:4">
      <c r="A36" s="9" t="s">
        <v>618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619</v>
      </c>
      <c r="B38" s="60" t="s">
        <v>39</v>
      </c>
      <c r="C38" s="65">
        <v>0</v>
      </c>
      <c r="D38" s="66">
        <v>0</v>
      </c>
    </row>
    <row r="39" spans="1:4">
      <c r="A39" s="9" t="s">
        <v>620</v>
      </c>
      <c r="B39" s="60" t="s">
        <v>40</v>
      </c>
      <c r="C39" s="65">
        <v>0</v>
      </c>
      <c r="D39" s="66">
        <v>0</v>
      </c>
    </row>
    <row r="40" spans="1:4">
      <c r="A40" s="9" t="s">
        <v>621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f>SUM(C10:C40)</f>
        <v>46154.783130655014</v>
      </c>
      <c r="D41" s="66">
        <v>1</v>
      </c>
    </row>
    <row r="42" spans="1:4">
      <c r="A42" s="9" t="s">
        <v>622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83" t="s">
        <v>44</v>
      </c>
      <c r="D44" s="82" t="s">
        <v>45</v>
      </c>
    </row>
    <row r="45" spans="1:4">
      <c r="C45" s="12" t="s">
        <v>9</v>
      </c>
      <c r="D45" s="12" t="s">
        <v>10</v>
      </c>
    </row>
    <row r="46" spans="1:4">
      <c r="C46" t="s">
        <v>122</v>
      </c>
      <c r="D46">
        <v>4.3953100000000003</v>
      </c>
    </row>
    <row r="47" spans="1:4">
      <c r="C47" t="s">
        <v>105</v>
      </c>
      <c r="D47">
        <v>3.5649999999999999</v>
      </c>
    </row>
    <row r="48" spans="1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5" sqref="A5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4" t="s">
        <v>46</v>
      </c>
      <c r="B5" s="85"/>
      <c r="C5" s="85"/>
      <c r="D5" s="85"/>
      <c r="E5" s="85"/>
      <c r="F5" s="85"/>
      <c r="G5" s="85"/>
      <c r="H5" s="85"/>
      <c r="I5" s="85"/>
      <c r="J5" s="85"/>
      <c r="K5" s="85"/>
    </row>
    <row r="6" spans="1:12" s="16" customFormat="1">
      <c r="A6" s="86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4073.9943254000004</v>
      </c>
      <c r="J9" s="64">
        <v>1</v>
      </c>
      <c r="K9" s="64">
        <v>9.1600000000000001E-2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f>I11+I15</f>
        <v>4073.9943254000004</v>
      </c>
      <c r="J10" s="68">
        <v>1</v>
      </c>
      <c r="K10" s="68">
        <v>9.1600000000000001E-2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f>SUM(I12:I14)</f>
        <v>4040.9782900000005</v>
      </c>
      <c r="J11" s="68">
        <v>0.99219999999999997</v>
      </c>
      <c r="K11" s="68">
        <v>9.0899999999999995E-2</v>
      </c>
    </row>
    <row r="12" spans="1:12">
      <c r="A12" t="s">
        <v>201</v>
      </c>
      <c r="B12" t="s">
        <v>202</v>
      </c>
      <c r="C12" t="s">
        <v>203</v>
      </c>
      <c r="D12" s="77" t="s">
        <v>579</v>
      </c>
      <c r="E12" t="s">
        <v>204</v>
      </c>
      <c r="F12" t="s">
        <v>101</v>
      </c>
      <c r="G12" s="66">
        <v>0</v>
      </c>
      <c r="H12" s="66">
        <v>0</v>
      </c>
      <c r="I12" s="65">
        <f>4207.073-155</f>
        <v>4052.0730000000003</v>
      </c>
      <c r="J12" s="66">
        <v>0.99480000000000002</v>
      </c>
      <c r="K12" s="66">
        <v>9.11E-2</v>
      </c>
    </row>
    <row r="13" spans="1:12">
      <c r="A13" t="s">
        <v>205</v>
      </c>
      <c r="B13" t="s">
        <v>202</v>
      </c>
      <c r="C13" t="s">
        <v>203</v>
      </c>
      <c r="D13" s="77" t="s">
        <v>579</v>
      </c>
      <c r="E13" t="s">
        <v>204</v>
      </c>
      <c r="F13" t="s">
        <v>101</v>
      </c>
      <c r="G13" s="66">
        <v>0</v>
      </c>
      <c r="H13" s="66">
        <v>0</v>
      </c>
      <c r="I13" s="65">
        <v>154.78556</v>
      </c>
      <c r="J13" s="66">
        <v>3.6600000000000001E-2</v>
      </c>
      <c r="K13" s="66">
        <v>3.3999999999999998E-3</v>
      </c>
    </row>
    <row r="14" spans="1:12">
      <c r="A14" t="s">
        <v>206</v>
      </c>
      <c r="B14" t="s">
        <v>202</v>
      </c>
      <c r="C14" t="s">
        <v>203</v>
      </c>
      <c r="D14" s="77" t="s">
        <v>579</v>
      </c>
      <c r="E14" t="s">
        <v>204</v>
      </c>
      <c r="F14" t="s">
        <v>101</v>
      </c>
      <c r="G14" s="66">
        <v>0</v>
      </c>
      <c r="H14" s="66">
        <v>0</v>
      </c>
      <c r="I14" s="65">
        <v>-165.88027</v>
      </c>
      <c r="J14" s="66">
        <v>-3.9199999999999999E-2</v>
      </c>
      <c r="K14" s="66">
        <v>-3.5999999999999999E-3</v>
      </c>
    </row>
    <row r="15" spans="1:12">
      <c r="A15" s="67" t="s">
        <v>207</v>
      </c>
      <c r="C15" s="14"/>
      <c r="H15" s="68">
        <v>0</v>
      </c>
      <c r="I15" s="69">
        <v>33.0160354</v>
      </c>
      <c r="J15" s="68">
        <v>7.7999999999999996E-3</v>
      </c>
      <c r="K15" s="68">
        <v>6.9999999999999999E-4</v>
      </c>
    </row>
    <row r="16" spans="1:12">
      <c r="A16" t="s">
        <v>208</v>
      </c>
      <c r="B16" t="s">
        <v>209</v>
      </c>
      <c r="C16" t="s">
        <v>203</v>
      </c>
      <c r="D16" s="77" t="s">
        <v>579</v>
      </c>
      <c r="E16" t="s">
        <v>204</v>
      </c>
      <c r="F16" t="s">
        <v>105</v>
      </c>
      <c r="G16" s="66">
        <v>0</v>
      </c>
      <c r="H16" s="66">
        <v>0</v>
      </c>
      <c r="I16" s="65">
        <v>33.0160354</v>
      </c>
      <c r="J16" s="66">
        <v>7.7999999999999996E-3</v>
      </c>
      <c r="K16" s="66">
        <v>6.9999999999999999E-4</v>
      </c>
    </row>
    <row r="17" spans="1:11">
      <c r="A17" s="67" t="s">
        <v>210</v>
      </c>
      <c r="C17" s="14"/>
      <c r="H17" s="68">
        <v>0</v>
      </c>
      <c r="I17" s="69">
        <v>0</v>
      </c>
      <c r="J17" s="68">
        <v>0</v>
      </c>
      <c r="K17" s="68">
        <v>0</v>
      </c>
    </row>
    <row r="18" spans="1:11">
      <c r="A18" t="s">
        <v>211</v>
      </c>
      <c r="B18" t="s">
        <v>211</v>
      </c>
      <c r="C18" s="14"/>
      <c r="D18" t="s">
        <v>211</v>
      </c>
      <c r="F18" t="s">
        <v>211</v>
      </c>
      <c r="G18" s="66">
        <v>0</v>
      </c>
      <c r="H18" s="66">
        <v>0</v>
      </c>
      <c r="I18" s="65">
        <v>0</v>
      </c>
      <c r="J18" s="66">
        <v>0</v>
      </c>
      <c r="K18" s="66">
        <v>0</v>
      </c>
    </row>
    <row r="19" spans="1:11">
      <c r="A19" s="67" t="s">
        <v>212</v>
      </c>
      <c r="C19" s="14"/>
      <c r="H19" s="68">
        <v>0</v>
      </c>
      <c r="I19" s="69">
        <v>0</v>
      </c>
      <c r="J19" s="68">
        <v>0</v>
      </c>
      <c r="K19" s="68">
        <v>0</v>
      </c>
    </row>
    <row r="20" spans="1:11">
      <c r="A20" t="s">
        <v>211</v>
      </c>
      <c r="B20" t="s">
        <v>211</v>
      </c>
      <c r="C20" s="14"/>
      <c r="D20" t="s">
        <v>211</v>
      </c>
      <c r="F20" t="s">
        <v>211</v>
      </c>
      <c r="G20" s="66">
        <v>0</v>
      </c>
      <c r="H20" s="66">
        <v>0</v>
      </c>
      <c r="I20" s="65">
        <v>0</v>
      </c>
      <c r="J20" s="66">
        <v>0</v>
      </c>
      <c r="K20" s="66">
        <v>0</v>
      </c>
    </row>
    <row r="21" spans="1:11">
      <c r="A21" s="67" t="s">
        <v>213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211</v>
      </c>
      <c r="B22" t="s">
        <v>211</v>
      </c>
      <c r="C22" s="14"/>
      <c r="D22" t="s">
        <v>211</v>
      </c>
      <c r="F22" t="s">
        <v>211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214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211</v>
      </c>
      <c r="B24" t="s">
        <v>211</v>
      </c>
      <c r="C24" s="14"/>
      <c r="D24" t="s">
        <v>211</v>
      </c>
      <c r="F24" t="s">
        <v>211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215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211</v>
      </c>
      <c r="B26" t="s">
        <v>211</v>
      </c>
      <c r="C26" s="14"/>
      <c r="D26" t="s">
        <v>211</v>
      </c>
      <c r="F26" t="s">
        <v>211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216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s="67" t="s">
        <v>217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211</v>
      </c>
      <c r="B29" t="s">
        <v>211</v>
      </c>
      <c r="C29" s="14"/>
      <c r="D29" t="s">
        <v>211</v>
      </c>
      <c r="F29" t="s">
        <v>211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215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211</v>
      </c>
      <c r="B31" t="s">
        <v>211</v>
      </c>
      <c r="C31" s="14"/>
      <c r="D31" t="s">
        <v>211</v>
      </c>
      <c r="F31" t="s">
        <v>211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t="s">
        <v>218</v>
      </c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9" t="s">
        <v>67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1"/>
    </row>
    <row r="6" spans="1:52" ht="27.7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5" t="s">
        <v>191</v>
      </c>
      <c r="N7" s="41" t="s">
        <v>55</v>
      </c>
      <c r="O7" s="41" t="s">
        <v>188</v>
      </c>
      <c r="P7" s="41" t="s">
        <v>56</v>
      </c>
      <c r="Q7" s="96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3.59</v>
      </c>
      <c r="H10" s="7"/>
      <c r="I10" s="7"/>
      <c r="J10" s="64">
        <v>9.1999999999999998E-3</v>
      </c>
      <c r="K10" s="63">
        <v>32758867</v>
      </c>
      <c r="L10" s="7"/>
      <c r="M10" s="63">
        <v>0</v>
      </c>
      <c r="N10" s="63">
        <v>36821.110950200004</v>
      </c>
      <c r="O10" s="7"/>
      <c r="P10" s="64">
        <v>1</v>
      </c>
      <c r="Q10" s="64">
        <v>0.79769999999999996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3.59</v>
      </c>
      <c r="J11" s="68">
        <v>9.1999999999999998E-3</v>
      </c>
      <c r="K11" s="69">
        <v>32758867</v>
      </c>
      <c r="M11" s="69">
        <v>0</v>
      </c>
      <c r="N11" s="69">
        <v>36821.110950200004</v>
      </c>
      <c r="P11" s="68">
        <v>1</v>
      </c>
      <c r="Q11" s="68">
        <v>0.79769999999999996</v>
      </c>
    </row>
    <row r="12" spans="1:52">
      <c r="A12" s="67" t="s">
        <v>219</v>
      </c>
      <c r="B12" s="14"/>
      <c r="C12" s="14"/>
      <c r="G12" s="69">
        <v>1.76</v>
      </c>
      <c r="J12" s="68">
        <v>1.1900000000000001E-2</v>
      </c>
      <c r="K12" s="69">
        <v>14808149</v>
      </c>
      <c r="M12" s="69">
        <v>0</v>
      </c>
      <c r="N12" s="69">
        <v>15320.458774999999</v>
      </c>
      <c r="P12" s="68">
        <v>0.41610000000000003</v>
      </c>
      <c r="Q12" s="68">
        <v>0.33189999999999997</v>
      </c>
    </row>
    <row r="13" spans="1:52">
      <c r="A13" s="67" t="s">
        <v>220</v>
      </c>
      <c r="B13" s="14"/>
      <c r="C13" s="14"/>
      <c r="G13" s="69">
        <v>1.76</v>
      </c>
      <c r="J13" s="68">
        <v>1.1900000000000001E-2</v>
      </c>
      <c r="K13" s="69">
        <v>14808149</v>
      </c>
      <c r="M13" s="69">
        <v>0</v>
      </c>
      <c r="N13" s="69">
        <v>15320.458774999999</v>
      </c>
      <c r="P13" s="68">
        <v>0.41610000000000003</v>
      </c>
      <c r="Q13" s="68">
        <v>0.33189999999999997</v>
      </c>
    </row>
    <row r="14" spans="1:52">
      <c r="A14" t="s">
        <v>221</v>
      </c>
      <c r="B14" t="s">
        <v>222</v>
      </c>
      <c r="C14" t="s">
        <v>99</v>
      </c>
      <c r="D14" t="s">
        <v>223</v>
      </c>
      <c r="E14" t="s">
        <v>204</v>
      </c>
      <c r="F14" t="s">
        <v>224</v>
      </c>
      <c r="G14" s="65">
        <v>1.29</v>
      </c>
      <c r="H14" t="s">
        <v>101</v>
      </c>
      <c r="I14" s="66">
        <v>0.04</v>
      </c>
      <c r="J14" s="66">
        <v>9.2999999999999992E-3</v>
      </c>
      <c r="K14" s="65">
        <v>370000</v>
      </c>
      <c r="L14" s="65">
        <v>139.44999999999999</v>
      </c>
      <c r="M14" s="65">
        <v>0</v>
      </c>
      <c r="N14" s="65">
        <v>515.96500000000003</v>
      </c>
      <c r="O14" s="66">
        <v>0</v>
      </c>
      <c r="P14" s="66">
        <v>1.4E-2</v>
      </c>
      <c r="Q14" s="66">
        <v>1.12E-2</v>
      </c>
    </row>
    <row r="15" spans="1:52">
      <c r="A15" t="s">
        <v>225</v>
      </c>
      <c r="B15" t="s">
        <v>226</v>
      </c>
      <c r="C15" t="s">
        <v>99</v>
      </c>
      <c r="D15" t="s">
        <v>223</v>
      </c>
      <c r="E15" t="s">
        <v>204</v>
      </c>
      <c r="F15" t="s">
        <v>227</v>
      </c>
      <c r="G15" s="65">
        <v>12.9</v>
      </c>
      <c r="H15" t="s">
        <v>101</v>
      </c>
      <c r="I15" s="66">
        <v>0.04</v>
      </c>
      <c r="J15" s="66">
        <v>1.4E-3</v>
      </c>
      <c r="K15" s="65">
        <v>205849</v>
      </c>
      <c r="L15" s="65">
        <v>196.5</v>
      </c>
      <c r="M15" s="65">
        <v>0</v>
      </c>
      <c r="N15" s="65">
        <v>404.49328500000001</v>
      </c>
      <c r="O15" s="66">
        <v>0</v>
      </c>
      <c r="P15" s="66">
        <v>1.0999999999999999E-2</v>
      </c>
      <c r="Q15" s="66">
        <v>8.8000000000000005E-3</v>
      </c>
    </row>
    <row r="16" spans="1:52">
      <c r="A16" t="s">
        <v>228</v>
      </c>
      <c r="B16" t="s">
        <v>229</v>
      </c>
      <c r="C16" t="s">
        <v>99</v>
      </c>
      <c r="D16" t="s">
        <v>223</v>
      </c>
      <c r="E16" t="s">
        <v>204</v>
      </c>
      <c r="F16" t="s">
        <v>230</v>
      </c>
      <c r="G16" s="65">
        <v>5.48</v>
      </c>
      <c r="H16" t="s">
        <v>101</v>
      </c>
      <c r="I16" s="66">
        <v>7.4999999999999997E-3</v>
      </c>
      <c r="J16" s="66">
        <v>-8.9999999999999998E-4</v>
      </c>
      <c r="K16" s="65">
        <v>1145000</v>
      </c>
      <c r="L16" s="65">
        <v>105.65</v>
      </c>
      <c r="M16" s="65">
        <v>0</v>
      </c>
      <c r="N16" s="65">
        <v>1209.6925000000001</v>
      </c>
      <c r="O16" s="66">
        <v>1E-4</v>
      </c>
      <c r="P16" s="66">
        <v>3.2899999999999999E-2</v>
      </c>
      <c r="Q16" s="66">
        <v>2.6200000000000001E-2</v>
      </c>
    </row>
    <row r="17" spans="1:17">
      <c r="A17" t="s">
        <v>231</v>
      </c>
      <c r="B17" t="s">
        <v>232</v>
      </c>
      <c r="C17" t="s">
        <v>99</v>
      </c>
      <c r="D17" t="s">
        <v>223</v>
      </c>
      <c r="E17" t="s">
        <v>149</v>
      </c>
      <c r="F17" t="s">
        <v>233</v>
      </c>
      <c r="G17" s="65">
        <v>6.97</v>
      </c>
      <c r="H17" t="s">
        <v>101</v>
      </c>
      <c r="I17" s="66">
        <v>7.4999999999999997E-3</v>
      </c>
      <c r="J17" s="66">
        <v>-2.3E-3</v>
      </c>
      <c r="K17" s="65">
        <v>976000</v>
      </c>
      <c r="L17" s="65">
        <v>107.7</v>
      </c>
      <c r="M17" s="65">
        <v>0</v>
      </c>
      <c r="N17" s="65">
        <v>1051.152</v>
      </c>
      <c r="O17" s="66">
        <v>1E-4</v>
      </c>
      <c r="P17" s="66">
        <v>2.8500000000000001E-2</v>
      </c>
      <c r="Q17" s="66">
        <v>2.2800000000000001E-2</v>
      </c>
    </row>
    <row r="18" spans="1:17">
      <c r="A18" t="s">
        <v>234</v>
      </c>
      <c r="B18" t="s">
        <v>235</v>
      </c>
      <c r="C18" t="s">
        <v>99</v>
      </c>
      <c r="D18" t="s">
        <v>223</v>
      </c>
      <c r="E18" t="s">
        <v>204</v>
      </c>
      <c r="F18" t="s">
        <v>236</v>
      </c>
      <c r="G18" s="65">
        <v>0.57999999999999996</v>
      </c>
      <c r="H18" t="s">
        <v>101</v>
      </c>
      <c r="I18" s="66">
        <v>1E-3</v>
      </c>
      <c r="J18" s="66">
        <v>1.49E-2</v>
      </c>
      <c r="K18" s="65">
        <v>12111300</v>
      </c>
      <c r="L18" s="65">
        <v>100.23</v>
      </c>
      <c r="M18" s="65">
        <v>0</v>
      </c>
      <c r="N18" s="65">
        <v>12139.155989999999</v>
      </c>
      <c r="O18" s="66">
        <v>8.0000000000000004E-4</v>
      </c>
      <c r="P18" s="66">
        <v>0.32969999999999999</v>
      </c>
      <c r="Q18" s="66">
        <v>0.26300000000000001</v>
      </c>
    </row>
    <row r="19" spans="1:17">
      <c r="A19" s="67" t="s">
        <v>237</v>
      </c>
      <c r="B19" s="14"/>
      <c r="C19" s="14"/>
      <c r="E19"/>
      <c r="G19" s="69">
        <v>4.8899999999999997</v>
      </c>
      <c r="J19" s="68">
        <v>7.1999999999999998E-3</v>
      </c>
      <c r="K19" s="69">
        <v>17950718</v>
      </c>
      <c r="M19" s="69">
        <v>0</v>
      </c>
      <c r="N19" s="69">
        <v>21500.652175200001</v>
      </c>
      <c r="P19" s="68">
        <v>0.58389999999999997</v>
      </c>
      <c r="Q19" s="68">
        <v>0.46579999999999999</v>
      </c>
    </row>
    <row r="20" spans="1:17">
      <c r="A20" s="67" t="s">
        <v>238</v>
      </c>
      <c r="B20" s="14"/>
      <c r="C20" s="14"/>
      <c r="E20"/>
      <c r="G20" s="69">
        <v>0</v>
      </c>
      <c r="J20" s="68">
        <v>0</v>
      </c>
      <c r="K20" s="69">
        <v>0</v>
      </c>
      <c r="M20" s="69">
        <v>0</v>
      </c>
      <c r="N20" s="69">
        <v>0</v>
      </c>
      <c r="P20" s="68">
        <v>0</v>
      </c>
      <c r="Q20" s="68">
        <v>0</v>
      </c>
    </row>
    <row r="21" spans="1:17">
      <c r="A21" t="s">
        <v>211</v>
      </c>
      <c r="B21" t="s">
        <v>211</v>
      </c>
      <c r="C21" s="14"/>
      <c r="D21" t="s">
        <v>211</v>
      </c>
      <c r="E21"/>
      <c r="G21" s="65">
        <v>0</v>
      </c>
      <c r="H21" t="s">
        <v>211</v>
      </c>
      <c r="I21" s="66">
        <v>0</v>
      </c>
      <c r="J21" s="66">
        <v>0</v>
      </c>
      <c r="K21" s="65">
        <v>0</v>
      </c>
      <c r="L21" s="65">
        <v>0</v>
      </c>
      <c r="N21" s="65">
        <v>0</v>
      </c>
      <c r="O21" s="66">
        <v>0</v>
      </c>
      <c r="P21" s="66">
        <v>0</v>
      </c>
      <c r="Q21" s="66">
        <v>0</v>
      </c>
    </row>
    <row r="22" spans="1:17">
      <c r="A22" s="67" t="s">
        <v>239</v>
      </c>
      <c r="B22" s="14"/>
      <c r="C22" s="14"/>
      <c r="E22"/>
      <c r="G22" s="69">
        <v>4.8899999999999997</v>
      </c>
      <c r="J22" s="68">
        <v>7.1999999999999998E-3</v>
      </c>
      <c r="K22" s="69">
        <v>17950718</v>
      </c>
      <c r="M22" s="69">
        <v>0</v>
      </c>
      <c r="N22" s="69">
        <v>21500.652175200001</v>
      </c>
      <c r="P22" s="68">
        <v>0.58389999999999997</v>
      </c>
      <c r="Q22" s="68">
        <v>0.46579999999999999</v>
      </c>
    </row>
    <row r="23" spans="1:17">
      <c r="A23" t="s">
        <v>240</v>
      </c>
      <c r="B23" t="s">
        <v>241</v>
      </c>
      <c r="C23" t="s">
        <v>99</v>
      </c>
      <c r="D23" t="s">
        <v>223</v>
      </c>
      <c r="E23" t="s">
        <v>204</v>
      </c>
      <c r="F23" t="s">
        <v>242</v>
      </c>
      <c r="G23" s="65">
        <v>7.8</v>
      </c>
      <c r="H23" t="s">
        <v>101</v>
      </c>
      <c r="I23" s="66">
        <v>2.2499999999999999E-2</v>
      </c>
      <c r="J23" s="66">
        <v>1.01E-2</v>
      </c>
      <c r="K23" s="65">
        <v>1698000</v>
      </c>
      <c r="L23" s="65">
        <v>111.19</v>
      </c>
      <c r="M23" s="65">
        <v>0</v>
      </c>
      <c r="N23" s="65">
        <v>1888.0062</v>
      </c>
      <c r="O23" s="66">
        <v>1E-4</v>
      </c>
      <c r="P23" s="66">
        <v>5.1299999999999998E-2</v>
      </c>
      <c r="Q23" s="66">
        <v>4.0899999999999999E-2</v>
      </c>
    </row>
    <row r="24" spans="1:17">
      <c r="A24" t="s">
        <v>243</v>
      </c>
      <c r="B24" t="s">
        <v>244</v>
      </c>
      <c r="C24" t="s">
        <v>99</v>
      </c>
      <c r="D24" t="s">
        <v>223</v>
      </c>
      <c r="E24" t="s">
        <v>204</v>
      </c>
      <c r="F24" t="s">
        <v>245</v>
      </c>
      <c r="G24" s="65">
        <v>1.79</v>
      </c>
      <c r="H24" t="s">
        <v>101</v>
      </c>
      <c r="I24" s="66">
        <v>5.5E-2</v>
      </c>
      <c r="J24" s="66">
        <v>3.5000000000000001E-3</v>
      </c>
      <c r="K24" s="65">
        <v>4503000</v>
      </c>
      <c r="L24" s="65">
        <v>110.31</v>
      </c>
      <c r="M24" s="65">
        <v>0</v>
      </c>
      <c r="N24" s="65">
        <v>4967.2592999999997</v>
      </c>
      <c r="O24" s="66">
        <v>2.9999999999999997E-4</v>
      </c>
      <c r="P24" s="66">
        <v>0.13489999999999999</v>
      </c>
      <c r="Q24" s="66">
        <v>0.1076</v>
      </c>
    </row>
    <row r="25" spans="1:17">
      <c r="A25" t="s">
        <v>246</v>
      </c>
      <c r="B25" t="s">
        <v>247</v>
      </c>
      <c r="C25" t="s">
        <v>99</v>
      </c>
      <c r="D25" t="s">
        <v>223</v>
      </c>
      <c r="E25" t="s">
        <v>204</v>
      </c>
      <c r="F25" t="s">
        <v>248</v>
      </c>
      <c r="G25" s="65">
        <v>2.89</v>
      </c>
      <c r="H25" t="s">
        <v>101</v>
      </c>
      <c r="I25" s="66">
        <v>4.2500000000000003E-2</v>
      </c>
      <c r="J25" s="66">
        <v>4.8999999999999998E-3</v>
      </c>
      <c r="K25" s="65">
        <v>1942000</v>
      </c>
      <c r="L25" s="65">
        <v>111.16</v>
      </c>
      <c r="M25" s="65">
        <v>0</v>
      </c>
      <c r="N25" s="65">
        <v>2158.7271999999998</v>
      </c>
      <c r="O25" s="66">
        <v>1E-4</v>
      </c>
      <c r="P25" s="66">
        <v>5.8599999999999999E-2</v>
      </c>
      <c r="Q25" s="66">
        <v>4.6800000000000001E-2</v>
      </c>
    </row>
    <row r="26" spans="1:17">
      <c r="A26" t="s">
        <v>249</v>
      </c>
      <c r="B26" t="s">
        <v>250</v>
      </c>
      <c r="C26" t="s">
        <v>99</v>
      </c>
      <c r="D26" t="s">
        <v>223</v>
      </c>
      <c r="E26" t="s">
        <v>204</v>
      </c>
      <c r="F26" t="s">
        <v>251</v>
      </c>
      <c r="G26" s="65">
        <v>5.18</v>
      </c>
      <c r="H26" t="s">
        <v>101</v>
      </c>
      <c r="I26" s="66">
        <v>1.7500000000000002E-2</v>
      </c>
      <c r="J26" s="66">
        <v>7.3000000000000001E-3</v>
      </c>
      <c r="K26" s="65">
        <v>3528268</v>
      </c>
      <c r="L26" s="65">
        <v>106.39</v>
      </c>
      <c r="M26" s="65">
        <v>0</v>
      </c>
      <c r="N26" s="65">
        <v>3753.7243251999998</v>
      </c>
      <c r="O26" s="66">
        <v>2.0000000000000001E-4</v>
      </c>
      <c r="P26" s="66">
        <v>0.1019</v>
      </c>
      <c r="Q26" s="66">
        <v>8.1299999999999997E-2</v>
      </c>
    </row>
    <row r="27" spans="1:17">
      <c r="A27" t="s">
        <v>252</v>
      </c>
      <c r="B27" t="s">
        <v>253</v>
      </c>
      <c r="C27" t="s">
        <v>99</v>
      </c>
      <c r="D27" t="s">
        <v>223</v>
      </c>
      <c r="E27" t="s">
        <v>204</v>
      </c>
      <c r="F27" t="s">
        <v>248</v>
      </c>
      <c r="G27" s="65">
        <v>5.65</v>
      </c>
      <c r="H27" t="s">
        <v>101</v>
      </c>
      <c r="I27" s="66">
        <v>6.25E-2</v>
      </c>
      <c r="J27" s="66">
        <v>8.3000000000000001E-3</v>
      </c>
      <c r="K27" s="65">
        <v>5854000</v>
      </c>
      <c r="L27" s="65">
        <v>137.18</v>
      </c>
      <c r="M27" s="65">
        <v>0</v>
      </c>
      <c r="N27" s="65">
        <v>8030.5172000000002</v>
      </c>
      <c r="O27" s="66">
        <v>4.0000000000000002E-4</v>
      </c>
      <c r="P27" s="66">
        <v>0.21809999999999999</v>
      </c>
      <c r="Q27" s="66">
        <v>0.17399999999999999</v>
      </c>
    </row>
    <row r="28" spans="1:17">
      <c r="A28" t="s">
        <v>254</v>
      </c>
      <c r="B28" t="s">
        <v>255</v>
      </c>
      <c r="C28" t="s">
        <v>99</v>
      </c>
      <c r="D28" t="s">
        <v>223</v>
      </c>
      <c r="E28" t="s">
        <v>204</v>
      </c>
      <c r="F28" t="s">
        <v>256</v>
      </c>
      <c r="G28" s="65">
        <v>15.13</v>
      </c>
      <c r="H28" t="s">
        <v>101</v>
      </c>
      <c r="I28" s="66">
        <v>5.5E-2</v>
      </c>
      <c r="J28" s="66">
        <v>1.8800000000000001E-2</v>
      </c>
      <c r="K28" s="65">
        <v>425450</v>
      </c>
      <c r="L28" s="65">
        <v>165.1</v>
      </c>
      <c r="M28" s="65">
        <v>0</v>
      </c>
      <c r="N28" s="65">
        <v>702.41795000000002</v>
      </c>
      <c r="O28" s="66">
        <v>0</v>
      </c>
      <c r="P28" s="66">
        <v>1.9099999999999999E-2</v>
      </c>
      <c r="Q28" s="66">
        <v>1.52E-2</v>
      </c>
    </row>
    <row r="29" spans="1:17">
      <c r="A29" s="67" t="s">
        <v>257</v>
      </c>
      <c r="B29" s="14"/>
      <c r="C29" s="14"/>
      <c r="E29"/>
      <c r="G29" s="69">
        <v>0</v>
      </c>
      <c r="J29" s="68">
        <v>0</v>
      </c>
      <c r="K29" s="69">
        <v>0</v>
      </c>
      <c r="M29" s="69">
        <v>0</v>
      </c>
      <c r="N29" s="69">
        <v>0</v>
      </c>
      <c r="P29" s="68">
        <v>0</v>
      </c>
      <c r="Q29" s="68">
        <v>0</v>
      </c>
    </row>
    <row r="30" spans="1:17">
      <c r="A30" t="s">
        <v>211</v>
      </c>
      <c r="B30" t="s">
        <v>211</v>
      </c>
      <c r="C30" s="14"/>
      <c r="D30" t="s">
        <v>211</v>
      </c>
      <c r="E30"/>
      <c r="G30" s="65">
        <v>0</v>
      </c>
      <c r="H30" t="s">
        <v>211</v>
      </c>
      <c r="I30" s="66">
        <v>0</v>
      </c>
      <c r="J30" s="66">
        <v>0</v>
      </c>
      <c r="K30" s="65">
        <v>0</v>
      </c>
      <c r="L30" s="65">
        <v>0</v>
      </c>
      <c r="N30" s="65">
        <v>0</v>
      </c>
      <c r="O30" s="66">
        <v>0</v>
      </c>
      <c r="P30" s="66">
        <v>0</v>
      </c>
      <c r="Q30" s="66">
        <v>0</v>
      </c>
    </row>
    <row r="31" spans="1:17">
      <c r="A31" s="67" t="s">
        <v>258</v>
      </c>
      <c r="B31" s="14"/>
      <c r="C31" s="14"/>
      <c r="E31"/>
      <c r="G31" s="69">
        <v>0</v>
      </c>
      <c r="J31" s="68">
        <v>0</v>
      </c>
      <c r="K31" s="69">
        <v>0</v>
      </c>
      <c r="M31" s="69">
        <v>0</v>
      </c>
      <c r="N31" s="69">
        <v>0</v>
      </c>
      <c r="P31" s="68">
        <v>0</v>
      </c>
      <c r="Q31" s="68">
        <v>0</v>
      </c>
    </row>
    <row r="32" spans="1:17">
      <c r="A32" t="s">
        <v>211</v>
      </c>
      <c r="B32" t="s">
        <v>211</v>
      </c>
      <c r="C32" s="14"/>
      <c r="D32" t="s">
        <v>211</v>
      </c>
      <c r="G32" s="65">
        <v>0</v>
      </c>
      <c r="H32" t="s">
        <v>211</v>
      </c>
      <c r="I32" s="66">
        <v>0</v>
      </c>
      <c r="J32" s="66">
        <v>0</v>
      </c>
      <c r="K32" s="65">
        <v>0</v>
      </c>
      <c r="L32" s="65">
        <v>0</v>
      </c>
      <c r="N32" s="65">
        <v>0</v>
      </c>
      <c r="O32" s="66">
        <v>0</v>
      </c>
      <c r="P32" s="66">
        <v>0</v>
      </c>
      <c r="Q32" s="66">
        <v>0</v>
      </c>
    </row>
    <row r="33" spans="1:17">
      <c r="A33" s="67" t="s">
        <v>216</v>
      </c>
      <c r="B33" s="14"/>
      <c r="C33" s="14"/>
      <c r="G33" s="69">
        <v>0</v>
      </c>
      <c r="J33" s="68">
        <v>0</v>
      </c>
      <c r="K33" s="69">
        <v>0</v>
      </c>
      <c r="M33" s="69">
        <v>0</v>
      </c>
      <c r="N33" s="69">
        <v>0</v>
      </c>
      <c r="P33" s="68">
        <v>0</v>
      </c>
      <c r="Q33" s="68">
        <v>0</v>
      </c>
    </row>
    <row r="34" spans="1:17">
      <c r="A34" s="67" t="s">
        <v>259</v>
      </c>
      <c r="B34" s="14"/>
      <c r="C34" s="14"/>
      <c r="G34" s="69">
        <v>0</v>
      </c>
      <c r="J34" s="68">
        <v>0</v>
      </c>
      <c r="K34" s="69">
        <v>0</v>
      </c>
      <c r="M34" s="69">
        <v>0</v>
      </c>
      <c r="N34" s="69">
        <v>0</v>
      </c>
      <c r="P34" s="68">
        <v>0</v>
      </c>
      <c r="Q34" s="68">
        <v>0</v>
      </c>
    </row>
    <row r="35" spans="1:17">
      <c r="A35" t="s">
        <v>211</v>
      </c>
      <c r="B35" t="s">
        <v>211</v>
      </c>
      <c r="C35" s="14"/>
      <c r="D35" t="s">
        <v>211</v>
      </c>
      <c r="G35" s="65">
        <v>0</v>
      </c>
      <c r="H35" t="s">
        <v>211</v>
      </c>
      <c r="I35" s="66">
        <v>0</v>
      </c>
      <c r="J35" s="66">
        <v>0</v>
      </c>
      <c r="K35" s="65">
        <v>0</v>
      </c>
      <c r="L35" s="65">
        <v>0</v>
      </c>
      <c r="N35" s="65">
        <v>0</v>
      </c>
      <c r="O35" s="66">
        <v>0</v>
      </c>
      <c r="P35" s="66">
        <v>0</v>
      </c>
      <c r="Q35" s="66">
        <v>0</v>
      </c>
    </row>
    <row r="36" spans="1:17">
      <c r="A36" s="67" t="s">
        <v>260</v>
      </c>
      <c r="B36" s="14"/>
      <c r="C36" s="14"/>
      <c r="G36" s="69">
        <v>0</v>
      </c>
      <c r="J36" s="68">
        <v>0</v>
      </c>
      <c r="K36" s="69">
        <v>0</v>
      </c>
      <c r="M36" s="69">
        <v>0</v>
      </c>
      <c r="N36" s="69">
        <v>0</v>
      </c>
      <c r="P36" s="68">
        <v>0</v>
      </c>
      <c r="Q36" s="68">
        <v>0</v>
      </c>
    </row>
    <row r="37" spans="1:17">
      <c r="A37" t="s">
        <v>211</v>
      </c>
      <c r="B37" t="s">
        <v>211</v>
      </c>
      <c r="C37" s="14"/>
      <c r="D37" t="s">
        <v>211</v>
      </c>
      <c r="G37" s="65">
        <v>0</v>
      </c>
      <c r="H37" t="s">
        <v>211</v>
      </c>
      <c r="I37" s="66">
        <v>0</v>
      </c>
      <c r="J37" s="66">
        <v>0</v>
      </c>
      <c r="K37" s="65">
        <v>0</v>
      </c>
      <c r="L37" s="65">
        <v>0</v>
      </c>
      <c r="N37" s="65">
        <v>0</v>
      </c>
      <c r="O37" s="66">
        <v>0</v>
      </c>
      <c r="P37" s="66">
        <v>0</v>
      </c>
      <c r="Q37" s="66">
        <v>0</v>
      </c>
    </row>
    <row r="38" spans="1:17">
      <c r="A38" s="87" t="s">
        <v>261</v>
      </c>
      <c r="B38" s="14"/>
      <c r="C38" s="14"/>
    </row>
    <row r="39" spans="1:17">
      <c r="A39" s="87" t="s">
        <v>262</v>
      </c>
      <c r="B39" s="14"/>
      <c r="C39" s="14"/>
    </row>
    <row r="40" spans="1:17">
      <c r="A40" s="87" t="s">
        <v>263</v>
      </c>
      <c r="B40" s="14"/>
      <c r="C40" s="14"/>
    </row>
    <row r="41" spans="1:17">
      <c r="A41" s="87" t="s">
        <v>264</v>
      </c>
      <c r="B41" s="14"/>
      <c r="C41" s="14"/>
    </row>
    <row r="42" spans="1:17" hidden="1"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8 M10:M1048576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8" t="s">
        <v>67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8"/>
      <c r="BO5" s="16"/>
    </row>
    <row r="6" spans="1:67" ht="26.25" customHeight="1">
      <c r="A6" s="88" t="s">
        <v>81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  <c r="BJ6" s="16"/>
      <c r="BO6" s="16"/>
    </row>
    <row r="7" spans="1:67" s="16" customFormat="1" ht="20.25">
      <c r="A7" s="99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5" t="s">
        <v>191</v>
      </c>
      <c r="Q7" s="43" t="s">
        <v>55</v>
      </c>
      <c r="R7" s="43" t="s">
        <v>72</v>
      </c>
      <c r="S7" s="43" t="s">
        <v>56</v>
      </c>
      <c r="T7" s="100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265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211</v>
      </c>
      <c r="B13" t="s">
        <v>211</v>
      </c>
      <c r="C13" s="14"/>
      <c r="D13" s="14"/>
      <c r="E13" s="14"/>
      <c r="F13" t="s">
        <v>211</v>
      </c>
      <c r="G13" t="s">
        <v>211</v>
      </c>
      <c r="J13" s="65">
        <v>0</v>
      </c>
      <c r="K13" t="s">
        <v>211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237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211</v>
      </c>
      <c r="B15" t="s">
        <v>211</v>
      </c>
      <c r="C15" s="14"/>
      <c r="D15" s="14"/>
      <c r="E15" s="14"/>
      <c r="F15" t="s">
        <v>211</v>
      </c>
      <c r="G15" t="s">
        <v>211</v>
      </c>
      <c r="J15" s="65">
        <v>0</v>
      </c>
      <c r="K15" t="s">
        <v>211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266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211</v>
      </c>
      <c r="B17" t="s">
        <v>211</v>
      </c>
      <c r="C17" s="14"/>
      <c r="D17" s="14"/>
      <c r="E17" s="14"/>
      <c r="F17" t="s">
        <v>211</v>
      </c>
      <c r="G17" t="s">
        <v>211</v>
      </c>
      <c r="J17" s="65">
        <v>0</v>
      </c>
      <c r="K17" t="s">
        <v>211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216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267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211</v>
      </c>
      <c r="B20" t="s">
        <v>211</v>
      </c>
      <c r="C20" s="14"/>
      <c r="D20" s="14"/>
      <c r="E20" s="14"/>
      <c r="F20" t="s">
        <v>211</v>
      </c>
      <c r="G20" t="s">
        <v>211</v>
      </c>
      <c r="J20" s="65">
        <v>0</v>
      </c>
      <c r="K20" t="s">
        <v>211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268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211</v>
      </c>
      <c r="B22" t="s">
        <v>211</v>
      </c>
      <c r="C22" s="14"/>
      <c r="D22" s="14"/>
      <c r="E22" s="14"/>
      <c r="F22" t="s">
        <v>211</v>
      </c>
      <c r="G22" t="s">
        <v>211</v>
      </c>
      <c r="J22" s="65">
        <v>0</v>
      </c>
      <c r="K22" t="s">
        <v>211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7" t="s">
        <v>218</v>
      </c>
      <c r="B23" s="14"/>
      <c r="C23" s="14"/>
      <c r="D23" s="14"/>
      <c r="E23" s="14"/>
      <c r="F23" s="14"/>
    </row>
    <row r="24" spans="1:20">
      <c r="A24" s="87" t="s">
        <v>261</v>
      </c>
      <c r="B24" s="14"/>
      <c r="C24" s="14"/>
      <c r="D24" s="14"/>
      <c r="E24" s="14"/>
      <c r="F24" s="14"/>
    </row>
    <row r="25" spans="1:20">
      <c r="A25" s="87" t="s">
        <v>262</v>
      </c>
      <c r="B25" s="14"/>
      <c r="C25" s="14"/>
      <c r="D25" s="14"/>
      <c r="E25" s="14"/>
      <c r="F25" s="14"/>
    </row>
    <row r="26" spans="1:20">
      <c r="A26" s="87" t="s">
        <v>263</v>
      </c>
      <c r="B26" s="14"/>
      <c r="C26" s="14"/>
      <c r="D26" s="14"/>
      <c r="E26" s="14"/>
      <c r="F26" s="14"/>
    </row>
    <row r="27" spans="1:20">
      <c r="A27" s="87" t="s">
        <v>264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808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6.7109375" style="14" hidden="1"/>
    <col min="22" max="22" width="7.7109375" style="14" hidden="1"/>
    <col min="23" max="23" width="7.140625" style="14" hidden="1"/>
    <col min="24" max="24" width="6" style="14" hidden="1"/>
    <col min="25" max="25" width="7.85546875" style="14" hidden="1"/>
    <col min="26" max="26" width="8.140625" style="14" hidden="1"/>
    <col min="27" max="27" width="6.28515625" style="14" hidden="1"/>
    <col min="28" max="28" width="8" style="14" hidden="1"/>
    <col min="29" max="29" width="8.7109375" style="14" hidden="1"/>
    <col min="30" max="30" width="10" style="14" hidden="1"/>
    <col min="31" max="31" width="9.5703125" style="14" hidden="1"/>
    <col min="32" max="32" width="6.140625" style="14" hidden="1"/>
    <col min="33" max="34" width="5.7109375" style="14" hidden="1"/>
    <col min="35" max="35" width="6.85546875" style="14" hidden="1"/>
    <col min="36" max="36" width="6.42578125" style="14" hidden="1"/>
    <col min="37" max="37" width="6.7109375" style="14" hidden="1"/>
    <col min="38" max="38" width="7.28515625" style="14" hidden="1"/>
    <col min="39" max="50" width="5.7109375" style="14" hidden="1"/>
    <col min="51" max="51" width="9.140625" style="14" hidden="1"/>
    <col min="52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3"/>
    </row>
    <row r="6" spans="1:64" ht="26.25" customHeight="1">
      <c r="A6" s="101" t="s">
        <v>88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3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5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U7" s="14"/>
      <c r="BH7" s="14"/>
      <c r="BI7" s="14"/>
    </row>
    <row r="8" spans="1:64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G8" s="14"/>
      <c r="BH8" s="14"/>
      <c r="BI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BG9" s="14"/>
      <c r="BH9" s="16"/>
      <c r="BI9" s="14"/>
    </row>
    <row r="10" spans="1:64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2.36</v>
      </c>
      <c r="K10" s="7"/>
      <c r="L10" s="7"/>
      <c r="M10" s="64">
        <v>4.1700000000000001E-2</v>
      </c>
      <c r="N10" s="63">
        <v>2139364.66</v>
      </c>
      <c r="O10" s="28"/>
      <c r="P10" s="63">
        <v>11.86016</v>
      </c>
      <c r="Q10" s="63">
        <f>Q11</f>
        <v>2417.0297763319995</v>
      </c>
      <c r="R10" s="7"/>
      <c r="S10" s="64">
        <v>1</v>
      </c>
      <c r="T10" s="64">
        <v>4.9099999999999998E-2</v>
      </c>
      <c r="BG10" s="14"/>
      <c r="BH10" s="16"/>
      <c r="BI10" s="14"/>
      <c r="BL10" s="14"/>
    </row>
    <row r="11" spans="1:64">
      <c r="A11" s="67" t="s">
        <v>199</v>
      </c>
      <c r="B11" s="14"/>
      <c r="C11" s="14"/>
      <c r="D11" s="14"/>
      <c r="E11" s="14"/>
      <c r="J11" s="69">
        <v>2.36</v>
      </c>
      <c r="M11" s="68">
        <v>4.1700000000000001E-2</v>
      </c>
      <c r="N11" s="69">
        <v>2139364.66</v>
      </c>
      <c r="P11" s="69">
        <v>11.86016</v>
      </c>
      <c r="Q11" s="69">
        <f>Q12+Q38+Q72</f>
        <v>2417.0297763319995</v>
      </c>
      <c r="S11" s="68">
        <v>1</v>
      </c>
      <c r="T11" s="68">
        <v>4.9099999999999998E-2</v>
      </c>
    </row>
    <row r="12" spans="1:64">
      <c r="A12" s="67" t="s">
        <v>265</v>
      </c>
      <c r="B12" s="14"/>
      <c r="C12" s="14"/>
      <c r="D12" s="14"/>
      <c r="E12" s="14"/>
      <c r="J12" s="69">
        <v>0.99</v>
      </c>
      <c r="M12" s="68">
        <v>7.0999999999999994E-2</v>
      </c>
      <c r="N12" s="69">
        <v>853378.75</v>
      </c>
      <c r="P12" s="69">
        <v>11.38016</v>
      </c>
      <c r="Q12" s="69">
        <f>SUM(Q13:Q37)</f>
        <v>1082.6938935429998</v>
      </c>
      <c r="S12" s="68">
        <v>0.4108</v>
      </c>
      <c r="T12" s="68">
        <v>2.0199999999999999E-2</v>
      </c>
    </row>
    <row r="13" spans="1:64">
      <c r="A13" t="s">
        <v>269</v>
      </c>
      <c r="B13" t="s">
        <v>270</v>
      </c>
      <c r="C13" t="s">
        <v>99</v>
      </c>
      <c r="D13" t="s">
        <v>122</v>
      </c>
      <c r="E13" t="s">
        <v>271</v>
      </c>
      <c r="F13" t="s">
        <v>272</v>
      </c>
      <c r="G13" t="s">
        <v>579</v>
      </c>
      <c r="H13" t="s">
        <v>204</v>
      </c>
      <c r="I13" t="s">
        <v>273</v>
      </c>
      <c r="J13" s="65">
        <v>0.95</v>
      </c>
      <c r="K13" t="s">
        <v>101</v>
      </c>
      <c r="L13" s="66">
        <v>4.1000000000000003E-3</v>
      </c>
      <c r="M13" s="66">
        <v>1.38E-2</v>
      </c>
      <c r="N13" s="65">
        <v>2000</v>
      </c>
      <c r="O13" s="65">
        <v>99.12</v>
      </c>
      <c r="P13" s="65">
        <v>0</v>
      </c>
      <c r="Q13" s="65">
        <v>1.9823999999999999</v>
      </c>
      <c r="R13" s="66">
        <v>0</v>
      </c>
      <c r="S13" s="66">
        <v>8.9999999999999998E-4</v>
      </c>
      <c r="T13" s="66">
        <v>0</v>
      </c>
    </row>
    <row r="14" spans="1:64">
      <c r="A14" t="s">
        <v>274</v>
      </c>
      <c r="B14" t="s">
        <v>275</v>
      </c>
      <c r="C14" t="s">
        <v>99</v>
      </c>
      <c r="D14" t="s">
        <v>122</v>
      </c>
      <c r="E14" t="s">
        <v>271</v>
      </c>
      <c r="F14" t="s">
        <v>272</v>
      </c>
      <c r="G14" t="s">
        <v>579</v>
      </c>
      <c r="H14" t="s">
        <v>204</v>
      </c>
      <c r="I14" t="s">
        <v>276</v>
      </c>
      <c r="J14" s="65">
        <v>2.46</v>
      </c>
      <c r="K14" t="s">
        <v>101</v>
      </c>
      <c r="L14" s="66">
        <v>9.9000000000000008E-3</v>
      </c>
      <c r="M14" s="66">
        <v>1.29E-2</v>
      </c>
      <c r="N14" s="65">
        <v>20500</v>
      </c>
      <c r="O14" s="65">
        <v>100.78</v>
      </c>
      <c r="P14" s="65">
        <v>0</v>
      </c>
      <c r="Q14" s="65">
        <v>20.6599</v>
      </c>
      <c r="R14" s="66">
        <v>0</v>
      </c>
      <c r="S14" s="66">
        <v>9.1000000000000004E-3</v>
      </c>
      <c r="T14" s="66">
        <v>4.0000000000000002E-4</v>
      </c>
    </row>
    <row r="15" spans="1:64">
      <c r="A15" t="s">
        <v>277</v>
      </c>
      <c r="B15" t="s">
        <v>278</v>
      </c>
      <c r="C15" t="s">
        <v>99</v>
      </c>
      <c r="D15" t="s">
        <v>122</v>
      </c>
      <c r="E15" t="s">
        <v>279</v>
      </c>
      <c r="F15" t="s">
        <v>272</v>
      </c>
      <c r="G15" t="s">
        <v>579</v>
      </c>
      <c r="H15" t="s">
        <v>204</v>
      </c>
      <c r="I15" t="s">
        <v>273</v>
      </c>
      <c r="J15" s="65">
        <v>1.97</v>
      </c>
      <c r="K15" t="s">
        <v>101</v>
      </c>
      <c r="L15" s="66">
        <v>7.0000000000000001E-3</v>
      </c>
      <c r="M15" s="66">
        <v>1.6799999999999999E-2</v>
      </c>
      <c r="N15" s="65">
        <v>3749.34</v>
      </c>
      <c r="O15" s="65">
        <v>99.8</v>
      </c>
      <c r="P15" s="65">
        <v>0</v>
      </c>
      <c r="Q15" s="65">
        <v>3.7418413199999998</v>
      </c>
      <c r="R15" s="66">
        <v>0</v>
      </c>
      <c r="S15" s="66">
        <v>1.6999999999999999E-3</v>
      </c>
      <c r="T15" s="66">
        <v>1E-4</v>
      </c>
    </row>
    <row r="16" spans="1:64">
      <c r="A16" t="s">
        <v>280</v>
      </c>
      <c r="B16" t="s">
        <v>281</v>
      </c>
      <c r="C16" t="s">
        <v>99</v>
      </c>
      <c r="D16" t="s">
        <v>122</v>
      </c>
      <c r="E16" t="s">
        <v>282</v>
      </c>
      <c r="F16" t="s">
        <v>283</v>
      </c>
      <c r="G16" t="s">
        <v>580</v>
      </c>
      <c r="H16" t="s">
        <v>204</v>
      </c>
      <c r="I16" t="s">
        <v>251</v>
      </c>
      <c r="J16" s="65">
        <v>2.96</v>
      </c>
      <c r="K16" t="s">
        <v>101</v>
      </c>
      <c r="L16" s="66">
        <v>6.4999999999999997E-3</v>
      </c>
      <c r="M16" s="66">
        <v>1.37E-2</v>
      </c>
      <c r="N16" s="65">
        <v>25000</v>
      </c>
      <c r="O16" s="65">
        <v>98</v>
      </c>
      <c r="P16" s="65">
        <v>5.1021200000000002</v>
      </c>
      <c r="Q16" s="65">
        <v>29.602119999999999</v>
      </c>
      <c r="R16" s="66">
        <v>0</v>
      </c>
      <c r="S16" s="66">
        <v>1.3100000000000001E-2</v>
      </c>
      <c r="T16" s="66">
        <v>5.9999999999999995E-4</v>
      </c>
    </row>
    <row r="17" spans="1:21">
      <c r="A17" t="s">
        <v>284</v>
      </c>
      <c r="B17" t="s">
        <v>285</v>
      </c>
      <c r="C17" t="s">
        <v>99</v>
      </c>
      <c r="D17" t="s">
        <v>122</v>
      </c>
      <c r="E17" t="s">
        <v>286</v>
      </c>
      <c r="F17" t="s">
        <v>283</v>
      </c>
      <c r="G17" t="s">
        <v>581</v>
      </c>
      <c r="H17" t="s">
        <v>204</v>
      </c>
      <c r="I17" t="s">
        <v>287</v>
      </c>
      <c r="J17" s="65">
        <v>1.21</v>
      </c>
      <c r="K17" t="s">
        <v>101</v>
      </c>
      <c r="L17" s="66">
        <v>4.8000000000000001E-2</v>
      </c>
      <c r="M17" s="66">
        <v>3.1199999999999999E-2</v>
      </c>
      <c r="N17" s="65">
        <v>88281</v>
      </c>
      <c r="O17" s="65">
        <v>107.8</v>
      </c>
      <c r="P17" s="65">
        <v>0</v>
      </c>
      <c r="Q17" s="65">
        <v>95.166917999999995</v>
      </c>
      <c r="R17" s="66">
        <v>1E-4</v>
      </c>
      <c r="S17" s="66">
        <v>4.2000000000000003E-2</v>
      </c>
      <c r="T17" s="66">
        <v>2.0999999999999999E-3</v>
      </c>
    </row>
    <row r="18" spans="1:21">
      <c r="A18" t="s">
        <v>288</v>
      </c>
      <c r="B18" t="s">
        <v>289</v>
      </c>
      <c r="C18" t="s">
        <v>99</v>
      </c>
      <c r="D18" t="s">
        <v>122</v>
      </c>
      <c r="E18" t="s">
        <v>290</v>
      </c>
      <c r="F18" t="s">
        <v>272</v>
      </c>
      <c r="G18" t="s">
        <v>581</v>
      </c>
      <c r="H18" t="s">
        <v>204</v>
      </c>
      <c r="I18" t="s">
        <v>291</v>
      </c>
      <c r="J18" s="65">
        <v>0.83</v>
      </c>
      <c r="K18" t="s">
        <v>101</v>
      </c>
      <c r="L18" s="66">
        <v>0.04</v>
      </c>
      <c r="M18" s="66">
        <v>1.43E-2</v>
      </c>
      <c r="N18" s="65">
        <v>20000</v>
      </c>
      <c r="O18" s="65">
        <v>111.43</v>
      </c>
      <c r="P18" s="65">
        <v>0</v>
      </c>
      <c r="Q18" s="65">
        <v>22.286000000000001</v>
      </c>
      <c r="R18" s="66">
        <v>0</v>
      </c>
      <c r="S18" s="66">
        <v>9.7999999999999997E-3</v>
      </c>
      <c r="T18" s="66">
        <v>5.0000000000000001E-4</v>
      </c>
    </row>
    <row r="19" spans="1:21">
      <c r="A19" t="s">
        <v>292</v>
      </c>
      <c r="B19" t="s">
        <v>293</v>
      </c>
      <c r="C19" t="s">
        <v>99</v>
      </c>
      <c r="D19" t="s">
        <v>122</v>
      </c>
      <c r="E19" t="s">
        <v>290</v>
      </c>
      <c r="F19" t="s">
        <v>272</v>
      </c>
      <c r="G19" t="s">
        <v>581</v>
      </c>
      <c r="H19" t="s">
        <v>204</v>
      </c>
      <c r="I19" t="s">
        <v>294</v>
      </c>
      <c r="J19" s="65">
        <v>0.36</v>
      </c>
      <c r="K19" t="s">
        <v>101</v>
      </c>
      <c r="L19" s="66">
        <v>0.05</v>
      </c>
      <c r="M19" s="66">
        <v>8.1000000000000003E-2</v>
      </c>
      <c r="N19" s="65">
        <v>143207</v>
      </c>
      <c r="O19" s="65">
        <v>109.96</v>
      </c>
      <c r="P19" s="65">
        <v>0</v>
      </c>
      <c r="Q19" s="65">
        <v>157.47041720000001</v>
      </c>
      <c r="R19" s="66">
        <v>1E-4</v>
      </c>
      <c r="S19" s="66">
        <v>6.9500000000000006E-2</v>
      </c>
      <c r="T19" s="66">
        <v>3.3999999999999998E-3</v>
      </c>
    </row>
    <row r="20" spans="1:21">
      <c r="A20" t="s">
        <v>295</v>
      </c>
      <c r="B20" t="s">
        <v>296</v>
      </c>
      <c r="C20" t="s">
        <v>99</v>
      </c>
      <c r="D20" t="s">
        <v>122</v>
      </c>
      <c r="E20" t="s">
        <v>297</v>
      </c>
      <c r="F20" t="s">
        <v>283</v>
      </c>
      <c r="G20" t="s">
        <v>581</v>
      </c>
      <c r="H20" t="s">
        <v>204</v>
      </c>
      <c r="I20" t="s">
        <v>298</v>
      </c>
      <c r="J20" s="65">
        <v>0.28000000000000003</v>
      </c>
      <c r="K20" t="s">
        <v>101</v>
      </c>
      <c r="L20" s="66">
        <v>5.0999999999999997E-2</v>
      </c>
      <c r="M20" s="66">
        <v>4.8300000000000003E-2</v>
      </c>
      <c r="N20" s="65">
        <v>50000</v>
      </c>
      <c r="O20" s="65">
        <v>112.64</v>
      </c>
      <c r="P20" s="65">
        <v>0</v>
      </c>
      <c r="Q20" s="65">
        <v>56.32</v>
      </c>
      <c r="R20" s="66">
        <v>1E-4</v>
      </c>
      <c r="S20" s="66">
        <v>2.4899999999999999E-2</v>
      </c>
      <c r="T20" s="66">
        <v>1.1999999999999999E-3</v>
      </c>
    </row>
    <row r="21" spans="1:21">
      <c r="A21" t="s">
        <v>299</v>
      </c>
      <c r="B21" t="s">
        <v>300</v>
      </c>
      <c r="C21" t="s">
        <v>99</v>
      </c>
      <c r="D21" t="s">
        <v>122</v>
      </c>
      <c r="E21" t="s">
        <v>279</v>
      </c>
      <c r="F21" t="s">
        <v>272</v>
      </c>
      <c r="G21" t="s">
        <v>581</v>
      </c>
      <c r="H21" t="s">
        <v>204</v>
      </c>
      <c r="I21" t="s">
        <v>301</v>
      </c>
      <c r="J21" s="65">
        <v>0.25</v>
      </c>
      <c r="K21" t="s">
        <v>101</v>
      </c>
      <c r="L21" s="66">
        <v>6.5000000000000002E-2</v>
      </c>
      <c r="M21" s="66">
        <v>0.16350000000000001</v>
      </c>
      <c r="N21" s="65">
        <v>70000</v>
      </c>
      <c r="O21" s="65">
        <v>110.66</v>
      </c>
      <c r="P21" s="65">
        <v>1.2658400000000001</v>
      </c>
      <c r="Q21" s="65">
        <v>78.72784</v>
      </c>
      <c r="R21" s="66">
        <v>0</v>
      </c>
      <c r="S21" s="66">
        <v>3.4799999999999998E-2</v>
      </c>
      <c r="T21" s="66">
        <v>1.6999999999999999E-3</v>
      </c>
    </row>
    <row r="22" spans="1:21">
      <c r="A22" t="s">
        <v>302</v>
      </c>
      <c r="B22" t="s">
        <v>303</v>
      </c>
      <c r="C22" t="s">
        <v>99</v>
      </c>
      <c r="D22" t="s">
        <v>122</v>
      </c>
      <c r="E22" t="s">
        <v>304</v>
      </c>
      <c r="F22" t="s">
        <v>272</v>
      </c>
      <c r="G22" t="s">
        <v>582</v>
      </c>
      <c r="H22" t="s">
        <v>149</v>
      </c>
      <c r="I22" t="s">
        <v>305</v>
      </c>
      <c r="J22" s="65">
        <v>2.87</v>
      </c>
      <c r="K22" t="s">
        <v>101</v>
      </c>
      <c r="L22" s="66">
        <v>9.4999999999999998E-3</v>
      </c>
      <c r="M22" s="66">
        <v>1.52E-2</v>
      </c>
      <c r="N22" s="65">
        <v>8333.33</v>
      </c>
      <c r="O22" s="65">
        <v>99.35</v>
      </c>
      <c r="P22" s="65">
        <v>0</v>
      </c>
      <c r="Q22" s="65">
        <v>8.2791633549999997</v>
      </c>
      <c r="R22" s="66">
        <v>0</v>
      </c>
      <c r="S22" s="66">
        <v>3.7000000000000002E-3</v>
      </c>
      <c r="T22" s="66">
        <v>2.0000000000000001E-4</v>
      </c>
    </row>
    <row r="23" spans="1:21">
      <c r="A23" t="s">
        <v>306</v>
      </c>
      <c r="B23" t="s">
        <v>307</v>
      </c>
      <c r="C23" t="s">
        <v>99</v>
      </c>
      <c r="D23" t="s">
        <v>122</v>
      </c>
      <c r="E23" t="s">
        <v>304</v>
      </c>
      <c r="F23" t="s">
        <v>272</v>
      </c>
      <c r="G23" t="s">
        <v>582</v>
      </c>
      <c r="H23" t="s">
        <v>149</v>
      </c>
      <c r="I23" t="s">
        <v>276</v>
      </c>
      <c r="J23" s="65">
        <v>2.4500000000000002</v>
      </c>
      <c r="K23" t="s">
        <v>101</v>
      </c>
      <c r="L23" s="66">
        <v>2.8E-3</v>
      </c>
      <c r="M23" s="66">
        <v>1.03E-2</v>
      </c>
      <c r="N23" s="65">
        <v>20000</v>
      </c>
      <c r="O23" s="65">
        <v>98.35</v>
      </c>
      <c r="P23" s="65">
        <v>0</v>
      </c>
      <c r="Q23" s="65">
        <v>19.670000000000002</v>
      </c>
      <c r="R23" s="66">
        <v>0</v>
      </c>
      <c r="S23" s="66">
        <v>8.6999999999999994E-3</v>
      </c>
      <c r="T23" s="66">
        <v>4.0000000000000002E-4</v>
      </c>
    </row>
    <row r="24" spans="1:21">
      <c r="A24" t="s">
        <v>308</v>
      </c>
      <c r="B24" t="s">
        <v>309</v>
      </c>
      <c r="C24" t="s">
        <v>99</v>
      </c>
      <c r="D24" t="s">
        <v>122</v>
      </c>
      <c r="E24" t="s">
        <v>310</v>
      </c>
      <c r="F24" t="s">
        <v>283</v>
      </c>
      <c r="G24" t="s">
        <v>583</v>
      </c>
      <c r="H24" t="s">
        <v>204</v>
      </c>
      <c r="I24" t="s">
        <v>311</v>
      </c>
      <c r="J24" s="65">
        <v>1.86</v>
      </c>
      <c r="K24" t="s">
        <v>101</v>
      </c>
      <c r="L24" s="66">
        <v>4.4499999999999998E-2</v>
      </c>
      <c r="M24" s="66">
        <v>2.75E-2</v>
      </c>
      <c r="N24" s="65">
        <v>15000</v>
      </c>
      <c r="O24" s="65">
        <v>107</v>
      </c>
      <c r="P24" s="65">
        <v>0</v>
      </c>
      <c r="Q24" s="65">
        <v>16.05</v>
      </c>
      <c r="R24" s="66">
        <v>0</v>
      </c>
      <c r="S24" s="66">
        <v>7.1000000000000004E-3</v>
      </c>
      <c r="T24" s="66">
        <v>2.9999999999999997E-4</v>
      </c>
    </row>
    <row r="25" spans="1:21">
      <c r="A25" t="s">
        <v>312</v>
      </c>
      <c r="B25" t="s">
        <v>313</v>
      </c>
      <c r="C25" t="s">
        <v>99</v>
      </c>
      <c r="D25" t="s">
        <v>122</v>
      </c>
      <c r="E25" t="s">
        <v>314</v>
      </c>
      <c r="F25" t="s">
        <v>272</v>
      </c>
      <c r="G25" t="s">
        <v>583</v>
      </c>
      <c r="H25" t="s">
        <v>204</v>
      </c>
      <c r="I25" t="s">
        <v>315</v>
      </c>
      <c r="J25" s="65">
        <v>0.05</v>
      </c>
      <c r="K25" t="s">
        <v>101</v>
      </c>
      <c r="L25" s="66">
        <v>6.4000000000000001E-2</v>
      </c>
      <c r="M25" s="66">
        <v>0.17599999999999999</v>
      </c>
      <c r="N25" s="65">
        <v>100000</v>
      </c>
      <c r="O25" s="65">
        <v>114.18</v>
      </c>
      <c r="P25" s="65">
        <v>0</v>
      </c>
      <c r="Q25" s="65">
        <v>114.18</v>
      </c>
      <c r="R25" s="66">
        <v>1E-4</v>
      </c>
      <c r="S25" s="66">
        <v>5.04E-2</v>
      </c>
      <c r="T25" s="66">
        <v>2.5000000000000001E-3</v>
      </c>
    </row>
    <row r="26" spans="1:21">
      <c r="A26" t="s">
        <v>316</v>
      </c>
      <c r="B26" t="s">
        <v>317</v>
      </c>
      <c r="C26" t="s">
        <v>99</v>
      </c>
      <c r="D26" t="s">
        <v>122</v>
      </c>
      <c r="E26" t="s">
        <v>318</v>
      </c>
      <c r="F26" t="s">
        <v>272</v>
      </c>
      <c r="G26" t="s">
        <v>583</v>
      </c>
      <c r="H26" t="s">
        <v>204</v>
      </c>
      <c r="I26" t="s">
        <v>227</v>
      </c>
      <c r="J26" s="65">
        <v>1.25</v>
      </c>
      <c r="K26" t="s">
        <v>101</v>
      </c>
      <c r="L26" s="66">
        <v>0.02</v>
      </c>
      <c r="M26" s="66">
        <v>1.6199999999999999E-2</v>
      </c>
      <c r="N26" s="65">
        <v>24624</v>
      </c>
      <c r="O26" s="65">
        <v>102.87</v>
      </c>
      <c r="P26" s="65">
        <v>0</v>
      </c>
      <c r="Q26" s="65">
        <v>25.3307088</v>
      </c>
      <c r="R26" s="66">
        <v>1E-4</v>
      </c>
      <c r="S26" s="66">
        <v>1.12E-2</v>
      </c>
      <c r="T26" s="66">
        <v>5.0000000000000001E-4</v>
      </c>
    </row>
    <row r="27" spans="1:21">
      <c r="A27" t="s">
        <v>319</v>
      </c>
      <c r="B27" t="s">
        <v>320</v>
      </c>
      <c r="C27" t="s">
        <v>99</v>
      </c>
      <c r="D27" t="s">
        <v>122</v>
      </c>
      <c r="E27" t="s">
        <v>321</v>
      </c>
      <c r="F27" t="s">
        <v>272</v>
      </c>
      <c r="G27" t="s">
        <v>583</v>
      </c>
      <c r="H27" t="s">
        <v>204</v>
      </c>
      <c r="I27" t="s">
        <v>322</v>
      </c>
      <c r="J27" s="65">
        <v>1.7</v>
      </c>
      <c r="K27" t="s">
        <v>101</v>
      </c>
      <c r="L27" s="66">
        <v>4.4999999999999998E-2</v>
      </c>
      <c r="M27" s="66">
        <v>1.9699999999999999E-2</v>
      </c>
      <c r="N27" s="65">
        <v>5000</v>
      </c>
      <c r="O27" s="65">
        <v>125.96</v>
      </c>
      <c r="P27" s="65">
        <v>6.7890000000000006E-2</v>
      </c>
      <c r="Q27" s="65">
        <v>6.3658900000000003</v>
      </c>
      <c r="R27" s="66">
        <v>0</v>
      </c>
      <c r="S27" s="66">
        <v>2.8E-3</v>
      </c>
      <c r="T27" s="66">
        <v>1E-4</v>
      </c>
    </row>
    <row r="28" spans="1:21">
      <c r="A28" t="s">
        <v>323</v>
      </c>
      <c r="B28" t="s">
        <v>324</v>
      </c>
      <c r="C28" t="s">
        <v>99</v>
      </c>
      <c r="D28" t="s">
        <v>122</v>
      </c>
      <c r="E28" t="s">
        <v>297</v>
      </c>
      <c r="F28" t="s">
        <v>283</v>
      </c>
      <c r="G28" t="s">
        <v>583</v>
      </c>
      <c r="H28" t="s">
        <v>204</v>
      </c>
      <c r="I28" t="s">
        <v>236</v>
      </c>
      <c r="J28" s="65">
        <v>1.95</v>
      </c>
      <c r="K28" t="s">
        <v>101</v>
      </c>
      <c r="L28" s="66">
        <v>4.9000000000000002E-2</v>
      </c>
      <c r="M28" s="66">
        <v>3.4299999999999997E-2</v>
      </c>
      <c r="N28" s="65">
        <v>63932</v>
      </c>
      <c r="O28" s="65">
        <v>106</v>
      </c>
      <c r="P28" s="65">
        <v>1.6160300000000001</v>
      </c>
      <c r="Q28" s="65">
        <v>69.383949999999999</v>
      </c>
      <c r="R28" s="66">
        <v>1E-4</v>
      </c>
      <c r="S28" s="66">
        <v>3.0599999999999999E-2</v>
      </c>
      <c r="T28" s="66">
        <v>1.5E-3</v>
      </c>
    </row>
    <row r="29" spans="1:21" s="76" customFormat="1">
      <c r="A29" s="73" t="s">
        <v>577</v>
      </c>
      <c r="B29" s="73" t="s">
        <v>578</v>
      </c>
      <c r="C29" s="73" t="s">
        <v>99</v>
      </c>
      <c r="D29" s="73" t="s">
        <v>122</v>
      </c>
      <c r="E29" s="73" t="s">
        <v>297</v>
      </c>
      <c r="F29" s="73" t="s">
        <v>283</v>
      </c>
      <c r="G29" s="73" t="s">
        <v>581</v>
      </c>
      <c r="H29" s="73" t="s">
        <v>204</v>
      </c>
      <c r="I29" s="73" t="s">
        <v>224</v>
      </c>
      <c r="J29" s="74">
        <v>5.29</v>
      </c>
      <c r="K29" s="73" t="s">
        <v>101</v>
      </c>
      <c r="L29" s="75">
        <v>2.1499999999999998E-2</v>
      </c>
      <c r="M29" s="75">
        <v>2.4199999999999999E-2</v>
      </c>
      <c r="N29" s="74">
        <f>Q29/O29*100</f>
        <v>150</v>
      </c>
      <c r="O29" s="74">
        <v>101.5</v>
      </c>
      <c r="P29" s="74">
        <v>0</v>
      </c>
      <c r="Q29" s="74">
        <v>152.25</v>
      </c>
      <c r="R29" s="75">
        <v>8.0000000000000004E-4</v>
      </c>
      <c r="S29" s="75">
        <v>4.0000000000000002E-4</v>
      </c>
      <c r="T29" s="75">
        <v>1E-4</v>
      </c>
      <c r="U29" s="14"/>
    </row>
    <row r="30" spans="1:21">
      <c r="A30" t="s">
        <v>325</v>
      </c>
      <c r="B30" t="s">
        <v>326</v>
      </c>
      <c r="C30" t="s">
        <v>99</v>
      </c>
      <c r="D30" t="s">
        <v>122</v>
      </c>
      <c r="E30" t="s">
        <v>327</v>
      </c>
      <c r="F30" t="s">
        <v>283</v>
      </c>
      <c r="G30" t="s">
        <v>582</v>
      </c>
      <c r="H30" t="s">
        <v>149</v>
      </c>
      <c r="I30" t="s">
        <v>328</v>
      </c>
      <c r="J30" s="65">
        <v>0.77</v>
      </c>
      <c r="K30" t="s">
        <v>101</v>
      </c>
      <c r="L30" s="66">
        <v>2.75E-2</v>
      </c>
      <c r="M30" s="66">
        <v>2.6100000000000002E-2</v>
      </c>
      <c r="N30" s="65">
        <v>2000</v>
      </c>
      <c r="O30" s="65">
        <v>101.99</v>
      </c>
      <c r="P30" s="65">
        <v>0</v>
      </c>
      <c r="Q30" s="65">
        <v>2.0398000000000001</v>
      </c>
      <c r="R30" s="66">
        <v>0</v>
      </c>
      <c r="S30" s="66">
        <v>8.9999999999999998E-4</v>
      </c>
      <c r="T30" s="66">
        <v>0</v>
      </c>
    </row>
    <row r="31" spans="1:21">
      <c r="A31" t="s">
        <v>329</v>
      </c>
      <c r="B31" t="s">
        <v>330</v>
      </c>
      <c r="C31" t="s">
        <v>99</v>
      </c>
      <c r="D31" t="s">
        <v>122</v>
      </c>
      <c r="E31" t="s">
        <v>331</v>
      </c>
      <c r="F31" t="s">
        <v>126</v>
      </c>
      <c r="G31" t="s">
        <v>583</v>
      </c>
      <c r="H31" t="s">
        <v>204</v>
      </c>
      <c r="I31" t="s">
        <v>332</v>
      </c>
      <c r="J31" s="65">
        <v>1.61</v>
      </c>
      <c r="K31" t="s">
        <v>101</v>
      </c>
      <c r="L31" s="66">
        <v>2.1499999999999998E-2</v>
      </c>
      <c r="M31" s="66">
        <v>4.5400000000000003E-2</v>
      </c>
      <c r="N31" s="65">
        <v>36923.08</v>
      </c>
      <c r="O31" s="65">
        <v>96.96</v>
      </c>
      <c r="P31" s="65">
        <v>3.3147099999999998</v>
      </c>
      <c r="Q31" s="65">
        <v>39.115328368</v>
      </c>
      <c r="R31" s="66">
        <v>1E-4</v>
      </c>
      <c r="S31" s="66">
        <v>1.7299999999999999E-2</v>
      </c>
      <c r="T31" s="66">
        <v>8.0000000000000004E-4</v>
      </c>
    </row>
    <row r="32" spans="1:21">
      <c r="A32" t="s">
        <v>333</v>
      </c>
      <c r="B32" t="s">
        <v>334</v>
      </c>
      <c r="C32" t="s">
        <v>99</v>
      </c>
      <c r="D32" t="s">
        <v>122</v>
      </c>
      <c r="E32" t="s">
        <v>304</v>
      </c>
      <c r="F32" t="s">
        <v>272</v>
      </c>
      <c r="G32" t="s">
        <v>584</v>
      </c>
      <c r="H32" t="s">
        <v>149</v>
      </c>
      <c r="I32" t="s">
        <v>248</v>
      </c>
      <c r="J32" s="65">
        <v>0.74</v>
      </c>
      <c r="K32" t="s">
        <v>101</v>
      </c>
      <c r="L32" s="66">
        <v>4.1500000000000002E-2</v>
      </c>
      <c r="M32" s="66">
        <v>4.8599999999999997E-2</v>
      </c>
      <c r="N32" s="65">
        <v>65000</v>
      </c>
      <c r="O32" s="65">
        <v>106.4</v>
      </c>
      <c r="P32" s="65">
        <v>0</v>
      </c>
      <c r="Q32" s="65">
        <v>69.16</v>
      </c>
      <c r="R32" s="66">
        <v>2.9999999999999997E-4</v>
      </c>
      <c r="S32" s="66">
        <v>3.0499999999999999E-2</v>
      </c>
      <c r="T32" s="66">
        <v>1.5E-3</v>
      </c>
    </row>
    <row r="33" spans="1:20">
      <c r="A33" t="s">
        <v>335</v>
      </c>
      <c r="B33" t="s">
        <v>336</v>
      </c>
      <c r="C33" t="s">
        <v>99</v>
      </c>
      <c r="D33" t="s">
        <v>122</v>
      </c>
      <c r="E33" t="s">
        <v>337</v>
      </c>
      <c r="F33" t="s">
        <v>283</v>
      </c>
      <c r="G33" t="s">
        <v>585</v>
      </c>
      <c r="H33" t="s">
        <v>204</v>
      </c>
      <c r="I33" t="s">
        <v>322</v>
      </c>
      <c r="J33" s="65">
        <v>4.04</v>
      </c>
      <c r="K33" t="s">
        <v>101</v>
      </c>
      <c r="L33" s="66">
        <v>2.3E-2</v>
      </c>
      <c r="M33" s="66">
        <v>1.55E-2</v>
      </c>
      <c r="N33" s="65">
        <v>5000</v>
      </c>
      <c r="O33" s="65">
        <v>105</v>
      </c>
      <c r="P33" s="65">
        <v>0</v>
      </c>
      <c r="Q33" s="65">
        <v>5.25</v>
      </c>
      <c r="R33" s="66">
        <v>0</v>
      </c>
      <c r="S33" s="66">
        <v>2.3E-3</v>
      </c>
      <c r="T33" s="66">
        <v>1E-4</v>
      </c>
    </row>
    <row r="34" spans="1:20">
      <c r="A34" t="s">
        <v>338</v>
      </c>
      <c r="B34" t="s">
        <v>339</v>
      </c>
      <c r="C34" t="s">
        <v>99</v>
      </c>
      <c r="D34" t="s">
        <v>122</v>
      </c>
      <c r="E34" t="s">
        <v>304</v>
      </c>
      <c r="F34" t="s">
        <v>272</v>
      </c>
      <c r="G34" t="s">
        <v>586</v>
      </c>
      <c r="H34" t="s">
        <v>149</v>
      </c>
      <c r="I34" t="s">
        <v>236</v>
      </c>
      <c r="J34" s="65">
        <v>0.44</v>
      </c>
      <c r="K34" t="s">
        <v>101</v>
      </c>
      <c r="L34" s="66">
        <v>5.2999999999999999E-2</v>
      </c>
      <c r="M34" s="66">
        <v>5.6899999999999999E-2</v>
      </c>
      <c r="N34" s="65">
        <v>29165</v>
      </c>
      <c r="O34" s="65">
        <v>109.33</v>
      </c>
      <c r="P34" s="65">
        <v>0</v>
      </c>
      <c r="Q34" s="65">
        <v>31.886094499999999</v>
      </c>
      <c r="R34" s="66">
        <v>1E-4</v>
      </c>
      <c r="S34" s="66">
        <v>1.41E-2</v>
      </c>
      <c r="T34" s="66">
        <v>6.9999999999999999E-4</v>
      </c>
    </row>
    <row r="35" spans="1:20">
      <c r="A35" t="s">
        <v>340</v>
      </c>
      <c r="B35" t="s">
        <v>341</v>
      </c>
      <c r="C35" t="s">
        <v>99</v>
      </c>
      <c r="D35" t="s">
        <v>122</v>
      </c>
      <c r="E35" t="s">
        <v>342</v>
      </c>
      <c r="F35" t="s">
        <v>272</v>
      </c>
      <c r="G35" t="s">
        <v>587</v>
      </c>
      <c r="H35" t="s">
        <v>204</v>
      </c>
      <c r="I35" t="s">
        <v>227</v>
      </c>
      <c r="J35" s="65">
        <v>1.69</v>
      </c>
      <c r="K35" t="s">
        <v>101</v>
      </c>
      <c r="L35" s="66">
        <v>5.0999999999999997E-2</v>
      </c>
      <c r="M35" s="66">
        <v>2.7900000000000001E-2</v>
      </c>
      <c r="N35" s="65">
        <v>880</v>
      </c>
      <c r="O35" s="65">
        <v>125.89</v>
      </c>
      <c r="P35" s="65">
        <v>1.357E-2</v>
      </c>
      <c r="Q35" s="65">
        <v>1.121402</v>
      </c>
      <c r="R35" s="66">
        <v>0</v>
      </c>
      <c r="S35" s="66">
        <v>5.0000000000000001E-4</v>
      </c>
      <c r="T35" s="66">
        <v>0</v>
      </c>
    </row>
    <row r="36" spans="1:20">
      <c r="A36" t="s">
        <v>343</v>
      </c>
      <c r="B36" t="s">
        <v>344</v>
      </c>
      <c r="C36" t="s">
        <v>99</v>
      </c>
      <c r="D36" t="s">
        <v>122</v>
      </c>
      <c r="E36" t="s">
        <v>345</v>
      </c>
      <c r="F36" t="s">
        <v>111</v>
      </c>
      <c r="G36" t="s">
        <v>587</v>
      </c>
      <c r="H36" t="s">
        <v>204</v>
      </c>
      <c r="I36" t="s">
        <v>236</v>
      </c>
      <c r="J36" s="65">
        <v>0.94</v>
      </c>
      <c r="K36" t="s">
        <v>101</v>
      </c>
      <c r="L36" s="66">
        <v>4.9500000000000002E-2</v>
      </c>
      <c r="M36" s="66">
        <v>2.4400000000000002E-2</v>
      </c>
      <c r="N36" s="65">
        <v>24784</v>
      </c>
      <c r="O36" s="65">
        <v>124.25</v>
      </c>
      <c r="P36" s="65">
        <v>0</v>
      </c>
      <c r="Q36" s="65">
        <v>30.794119999999999</v>
      </c>
      <c r="R36" s="66">
        <v>1E-4</v>
      </c>
      <c r="S36" s="66">
        <v>1.3599999999999999E-2</v>
      </c>
      <c r="T36" s="66">
        <v>6.9999999999999999E-4</v>
      </c>
    </row>
    <row r="37" spans="1:20">
      <c r="A37" t="s">
        <v>346</v>
      </c>
      <c r="B37" t="s">
        <v>347</v>
      </c>
      <c r="C37" t="s">
        <v>99</v>
      </c>
      <c r="D37" t="s">
        <v>122</v>
      </c>
      <c r="E37" t="s">
        <v>348</v>
      </c>
      <c r="F37" t="s">
        <v>283</v>
      </c>
      <c r="G37" t="s">
        <v>588</v>
      </c>
      <c r="H37" t="s">
        <v>149</v>
      </c>
      <c r="I37" t="s">
        <v>349</v>
      </c>
      <c r="J37" s="65">
        <v>3.18</v>
      </c>
      <c r="K37" t="s">
        <v>101</v>
      </c>
      <c r="L37" s="66">
        <v>2.6499999999999999E-2</v>
      </c>
      <c r="M37" s="66">
        <v>7.8100000000000003E-2</v>
      </c>
      <c r="N37" s="65">
        <v>30000</v>
      </c>
      <c r="O37" s="65">
        <v>86.2</v>
      </c>
      <c r="P37" s="65">
        <v>0</v>
      </c>
      <c r="Q37" s="65">
        <v>25.86</v>
      </c>
      <c r="R37" s="66">
        <v>2.9999999999999997E-4</v>
      </c>
      <c r="S37" s="66">
        <v>1.14E-2</v>
      </c>
      <c r="T37" s="66">
        <v>5.9999999999999995E-4</v>
      </c>
    </row>
    <row r="38" spans="1:20">
      <c r="A38" s="67" t="s">
        <v>237</v>
      </c>
      <c r="B38" s="14"/>
      <c r="C38" s="14"/>
      <c r="D38" s="14"/>
      <c r="E38" s="14"/>
      <c r="G38" s="14">
        <v>0</v>
      </c>
      <c r="J38" s="69">
        <v>3.37</v>
      </c>
      <c r="M38" s="68">
        <v>1.9199999999999998E-2</v>
      </c>
      <c r="N38" s="69">
        <v>1200985.9099999999</v>
      </c>
      <c r="P38" s="69">
        <v>0.48</v>
      </c>
      <c r="Q38" s="69">
        <v>1252.693382789</v>
      </c>
      <c r="S38" s="68">
        <v>0.55310000000000004</v>
      </c>
      <c r="T38" s="68">
        <v>2.7099999999999999E-2</v>
      </c>
    </row>
    <row r="39" spans="1:20">
      <c r="A39" t="s">
        <v>350</v>
      </c>
      <c r="B39" t="s">
        <v>351</v>
      </c>
      <c r="C39" t="s">
        <v>99</v>
      </c>
      <c r="D39" t="s">
        <v>122</v>
      </c>
      <c r="E39" t="s">
        <v>314</v>
      </c>
      <c r="F39" t="s">
        <v>272</v>
      </c>
      <c r="G39" t="s">
        <v>579</v>
      </c>
      <c r="H39" t="s">
        <v>204</v>
      </c>
      <c r="I39" t="s">
        <v>227</v>
      </c>
      <c r="J39" s="65">
        <v>2.62</v>
      </c>
      <c r="K39" t="s">
        <v>101</v>
      </c>
      <c r="L39" s="66">
        <v>1.8700000000000001E-2</v>
      </c>
      <c r="M39" s="66">
        <v>1.2500000000000001E-2</v>
      </c>
      <c r="N39" s="65">
        <v>20000</v>
      </c>
      <c r="O39" s="65">
        <v>102.2</v>
      </c>
      <c r="P39" s="65">
        <v>0</v>
      </c>
      <c r="Q39" s="65">
        <v>20.440000000000001</v>
      </c>
      <c r="R39" s="66">
        <v>0</v>
      </c>
      <c r="S39" s="66">
        <v>8.9999999999999993E-3</v>
      </c>
      <c r="T39" s="66">
        <v>4.0000000000000002E-4</v>
      </c>
    </row>
    <row r="40" spans="1:20">
      <c r="A40" t="s">
        <v>352</v>
      </c>
      <c r="B40" t="s">
        <v>353</v>
      </c>
      <c r="C40" t="s">
        <v>99</v>
      </c>
      <c r="D40" t="s">
        <v>122</v>
      </c>
      <c r="E40" t="s">
        <v>314</v>
      </c>
      <c r="F40" t="s">
        <v>272</v>
      </c>
      <c r="G40" t="s">
        <v>579</v>
      </c>
      <c r="H40" t="s">
        <v>204</v>
      </c>
      <c r="I40" t="s">
        <v>354</v>
      </c>
      <c r="J40" s="65">
        <v>5.3</v>
      </c>
      <c r="K40" t="s">
        <v>101</v>
      </c>
      <c r="L40" s="66">
        <v>2.6800000000000001E-2</v>
      </c>
      <c r="M40" s="66">
        <v>1.6E-2</v>
      </c>
      <c r="N40" s="65">
        <v>20000</v>
      </c>
      <c r="O40" s="65">
        <v>106.6</v>
      </c>
      <c r="P40" s="65">
        <v>0</v>
      </c>
      <c r="Q40" s="65">
        <v>21.32</v>
      </c>
      <c r="R40" s="66">
        <v>0</v>
      </c>
      <c r="S40" s="66">
        <v>9.4000000000000004E-3</v>
      </c>
      <c r="T40" s="66">
        <v>5.0000000000000001E-4</v>
      </c>
    </row>
    <row r="41" spans="1:20">
      <c r="A41" t="s">
        <v>355</v>
      </c>
      <c r="B41" t="s">
        <v>356</v>
      </c>
      <c r="C41" t="s">
        <v>99</v>
      </c>
      <c r="D41" t="s">
        <v>122</v>
      </c>
      <c r="E41" t="s">
        <v>290</v>
      </c>
      <c r="F41" t="s">
        <v>272</v>
      </c>
      <c r="G41" t="s">
        <v>579</v>
      </c>
      <c r="H41" t="s">
        <v>204</v>
      </c>
      <c r="I41" t="s">
        <v>233</v>
      </c>
      <c r="J41" s="65">
        <v>3.8</v>
      </c>
      <c r="K41" t="s">
        <v>101</v>
      </c>
      <c r="L41" s="66">
        <v>2.0199999999999999E-2</v>
      </c>
      <c r="M41" s="66">
        <v>1.3899999999999999E-2</v>
      </c>
      <c r="N41" s="65">
        <v>110000</v>
      </c>
      <c r="O41" s="65">
        <v>102.55</v>
      </c>
      <c r="P41" s="65">
        <v>0</v>
      </c>
      <c r="Q41" s="65">
        <v>112.80500000000001</v>
      </c>
      <c r="R41" s="66">
        <v>1E-4</v>
      </c>
      <c r="S41" s="66">
        <v>4.9799999999999997E-2</v>
      </c>
      <c r="T41" s="66">
        <v>2.3999999999999998E-3</v>
      </c>
    </row>
    <row r="42" spans="1:20">
      <c r="A42" t="s">
        <v>357</v>
      </c>
      <c r="B42" t="s">
        <v>358</v>
      </c>
      <c r="C42" t="s">
        <v>99</v>
      </c>
      <c r="D42" t="s">
        <v>122</v>
      </c>
      <c r="E42" t="s">
        <v>271</v>
      </c>
      <c r="F42" t="s">
        <v>272</v>
      </c>
      <c r="G42" t="s">
        <v>579</v>
      </c>
      <c r="H42" t="s">
        <v>204</v>
      </c>
      <c r="I42" t="s">
        <v>294</v>
      </c>
      <c r="J42" s="65">
        <v>4.79</v>
      </c>
      <c r="K42" t="s">
        <v>101</v>
      </c>
      <c r="L42" s="66">
        <v>2.98E-2</v>
      </c>
      <c r="M42" s="66">
        <v>1.67E-2</v>
      </c>
      <c r="N42" s="65">
        <v>126560</v>
      </c>
      <c r="O42" s="65">
        <v>108.89</v>
      </c>
      <c r="P42" s="65">
        <v>0</v>
      </c>
      <c r="Q42" s="65">
        <v>137.811184</v>
      </c>
      <c r="R42" s="66">
        <v>0</v>
      </c>
      <c r="S42" s="66">
        <v>6.08E-2</v>
      </c>
      <c r="T42" s="66">
        <v>3.0000000000000001E-3</v>
      </c>
    </row>
    <row r="43" spans="1:20">
      <c r="A43" t="s">
        <v>359</v>
      </c>
      <c r="B43" t="s">
        <v>360</v>
      </c>
      <c r="C43" t="s">
        <v>99</v>
      </c>
      <c r="D43" t="s">
        <v>122</v>
      </c>
      <c r="E43" t="s">
        <v>271</v>
      </c>
      <c r="F43" t="s">
        <v>272</v>
      </c>
      <c r="G43" t="s">
        <v>579</v>
      </c>
      <c r="H43" t="s">
        <v>204</v>
      </c>
      <c r="I43" t="s">
        <v>233</v>
      </c>
      <c r="J43" s="65">
        <v>2.12</v>
      </c>
      <c r="K43" t="s">
        <v>101</v>
      </c>
      <c r="L43" s="66">
        <v>2.47E-2</v>
      </c>
      <c r="M43" s="66">
        <v>1.44E-2</v>
      </c>
      <c r="N43" s="65">
        <v>77000</v>
      </c>
      <c r="O43" s="65">
        <v>104.21</v>
      </c>
      <c r="P43" s="65">
        <v>0</v>
      </c>
      <c r="Q43" s="65">
        <v>80.241699999999994</v>
      </c>
      <c r="R43" s="66">
        <v>0</v>
      </c>
      <c r="S43" s="66">
        <v>3.5400000000000001E-2</v>
      </c>
      <c r="T43" s="66">
        <v>1.6999999999999999E-3</v>
      </c>
    </row>
    <row r="44" spans="1:20">
      <c r="A44" t="s">
        <v>361</v>
      </c>
      <c r="B44" t="s">
        <v>362</v>
      </c>
      <c r="C44" t="s">
        <v>99</v>
      </c>
      <c r="D44" t="s">
        <v>122</v>
      </c>
      <c r="E44" t="s">
        <v>363</v>
      </c>
      <c r="F44" t="s">
        <v>272</v>
      </c>
      <c r="G44" t="s">
        <v>579</v>
      </c>
      <c r="H44" t="s">
        <v>204</v>
      </c>
      <c r="I44" t="s">
        <v>233</v>
      </c>
      <c r="J44" s="65">
        <v>1.98</v>
      </c>
      <c r="K44" t="s">
        <v>101</v>
      </c>
      <c r="L44" s="66">
        <v>2.07E-2</v>
      </c>
      <c r="M44" s="66">
        <v>1.3100000000000001E-2</v>
      </c>
      <c r="N44" s="65">
        <v>22000</v>
      </c>
      <c r="O44" s="65">
        <v>101.5</v>
      </c>
      <c r="P44" s="65">
        <v>0</v>
      </c>
      <c r="Q44" s="65">
        <v>22.33</v>
      </c>
      <c r="R44" s="66">
        <v>1E-4</v>
      </c>
      <c r="S44" s="66">
        <v>9.9000000000000008E-3</v>
      </c>
      <c r="T44" s="66">
        <v>5.0000000000000001E-4</v>
      </c>
    </row>
    <row r="45" spans="1:20">
      <c r="A45" t="s">
        <v>364</v>
      </c>
      <c r="B45" t="s">
        <v>365</v>
      </c>
      <c r="C45" t="s">
        <v>99</v>
      </c>
      <c r="D45" t="s">
        <v>122</v>
      </c>
      <c r="E45" t="s">
        <v>366</v>
      </c>
      <c r="F45" t="s">
        <v>283</v>
      </c>
      <c r="G45" t="s">
        <v>579</v>
      </c>
      <c r="H45" t="s">
        <v>204</v>
      </c>
      <c r="I45" t="s">
        <v>311</v>
      </c>
      <c r="J45" s="65">
        <v>4.0999999999999996</v>
      </c>
      <c r="K45" t="s">
        <v>101</v>
      </c>
      <c r="L45" s="66">
        <v>1.44E-2</v>
      </c>
      <c r="M45" s="66">
        <v>1.41E-2</v>
      </c>
      <c r="N45" s="65">
        <v>37104.94</v>
      </c>
      <c r="O45" s="65">
        <v>100.15</v>
      </c>
      <c r="P45" s="65">
        <v>0</v>
      </c>
      <c r="Q45" s="65">
        <v>37.160597410000001</v>
      </c>
      <c r="R45" s="66">
        <v>0</v>
      </c>
      <c r="S45" s="66">
        <v>1.6400000000000001E-2</v>
      </c>
      <c r="T45" s="66">
        <v>8.0000000000000004E-4</v>
      </c>
    </row>
    <row r="46" spans="1:20">
      <c r="A46" t="s">
        <v>367</v>
      </c>
      <c r="B46" t="s">
        <v>368</v>
      </c>
      <c r="C46" t="s">
        <v>99</v>
      </c>
      <c r="D46" t="s">
        <v>122</v>
      </c>
      <c r="E46" t="s">
        <v>369</v>
      </c>
      <c r="F46" t="s">
        <v>283</v>
      </c>
      <c r="G46" t="s">
        <v>589</v>
      </c>
      <c r="H46" t="s">
        <v>149</v>
      </c>
      <c r="I46" t="s">
        <v>370</v>
      </c>
      <c r="J46" s="65">
        <v>3.16</v>
      </c>
      <c r="K46" t="s">
        <v>101</v>
      </c>
      <c r="L46" s="66">
        <v>1.6299999999999999E-2</v>
      </c>
      <c r="M46" s="66">
        <v>1.3599999999999999E-2</v>
      </c>
      <c r="N46" s="65">
        <v>9000</v>
      </c>
      <c r="O46" s="65">
        <v>101.27</v>
      </c>
      <c r="P46" s="65">
        <v>0</v>
      </c>
      <c r="Q46" s="65">
        <v>9.1143000000000001</v>
      </c>
      <c r="R46" s="66">
        <v>0</v>
      </c>
      <c r="S46" s="66">
        <v>4.0000000000000001E-3</v>
      </c>
      <c r="T46" s="66">
        <v>2.0000000000000001E-4</v>
      </c>
    </row>
    <row r="47" spans="1:20">
      <c r="A47" t="s">
        <v>371</v>
      </c>
      <c r="B47" t="s">
        <v>372</v>
      </c>
      <c r="C47" t="s">
        <v>99</v>
      </c>
      <c r="D47" t="s">
        <v>122</v>
      </c>
      <c r="E47" t="s">
        <v>279</v>
      </c>
      <c r="F47" t="s">
        <v>272</v>
      </c>
      <c r="G47" t="s">
        <v>580</v>
      </c>
      <c r="H47" t="s">
        <v>204</v>
      </c>
      <c r="I47" t="s">
        <v>273</v>
      </c>
      <c r="J47" s="65">
        <v>2.0099999999999998</v>
      </c>
      <c r="K47" t="s">
        <v>101</v>
      </c>
      <c r="L47" s="66">
        <v>6.5000000000000002E-2</v>
      </c>
      <c r="M47" s="66">
        <v>1.5900000000000001E-2</v>
      </c>
      <c r="N47" s="65">
        <v>5000</v>
      </c>
      <c r="O47" s="65">
        <v>115.76</v>
      </c>
      <c r="P47" s="65">
        <v>0</v>
      </c>
      <c r="Q47" s="65">
        <v>5.7880000000000003</v>
      </c>
      <c r="R47" s="66">
        <v>0</v>
      </c>
      <c r="S47" s="66">
        <v>2.5999999999999999E-3</v>
      </c>
      <c r="T47" s="66">
        <v>1E-4</v>
      </c>
    </row>
    <row r="48" spans="1:20">
      <c r="A48" t="s">
        <v>373</v>
      </c>
      <c r="B48" t="s">
        <v>374</v>
      </c>
      <c r="C48" t="s">
        <v>99</v>
      </c>
      <c r="D48" t="s">
        <v>122</v>
      </c>
      <c r="E48" t="s">
        <v>375</v>
      </c>
      <c r="F48" t="s">
        <v>376</v>
      </c>
      <c r="G48" t="s">
        <v>580</v>
      </c>
      <c r="H48" t="s">
        <v>204</v>
      </c>
      <c r="I48" t="s">
        <v>233</v>
      </c>
      <c r="J48" s="65">
        <v>4.6500000000000004</v>
      </c>
      <c r="K48" t="s">
        <v>101</v>
      </c>
      <c r="L48" s="66">
        <v>2.6100000000000002E-2</v>
      </c>
      <c r="M48" s="66">
        <v>1.4500000000000001E-2</v>
      </c>
      <c r="N48" s="65">
        <v>20000</v>
      </c>
      <c r="O48" s="65">
        <v>106.18</v>
      </c>
      <c r="P48" s="65">
        <v>0</v>
      </c>
      <c r="Q48" s="65">
        <v>21.236000000000001</v>
      </c>
      <c r="R48" s="66">
        <v>0</v>
      </c>
      <c r="S48" s="66">
        <v>9.4000000000000004E-3</v>
      </c>
      <c r="T48" s="66">
        <v>5.0000000000000001E-4</v>
      </c>
    </row>
    <row r="49" spans="1:20">
      <c r="A49" t="s">
        <v>377</v>
      </c>
      <c r="B49" t="s">
        <v>378</v>
      </c>
      <c r="C49" t="s">
        <v>99</v>
      </c>
      <c r="D49" t="s">
        <v>122</v>
      </c>
      <c r="E49" t="s">
        <v>375</v>
      </c>
      <c r="F49" t="s">
        <v>376</v>
      </c>
      <c r="G49" t="s">
        <v>580</v>
      </c>
      <c r="H49" t="s">
        <v>204</v>
      </c>
      <c r="I49" t="s">
        <v>379</v>
      </c>
      <c r="J49" s="65">
        <v>2.2799999999999998</v>
      </c>
      <c r="K49" t="s">
        <v>101</v>
      </c>
      <c r="L49" s="66">
        <v>4.4999999999999998E-2</v>
      </c>
      <c r="M49" s="66">
        <v>1.32E-2</v>
      </c>
      <c r="N49" s="65">
        <v>5916.67</v>
      </c>
      <c r="O49" s="65">
        <v>107.37</v>
      </c>
      <c r="P49" s="65">
        <v>0</v>
      </c>
      <c r="Q49" s="65">
        <v>6.3527285789999999</v>
      </c>
      <c r="R49" s="66">
        <v>0</v>
      </c>
      <c r="S49" s="66">
        <v>2.8E-3</v>
      </c>
      <c r="T49" s="66">
        <v>1E-4</v>
      </c>
    </row>
    <row r="50" spans="1:20">
      <c r="A50" t="s">
        <v>380</v>
      </c>
      <c r="B50" t="s">
        <v>381</v>
      </c>
      <c r="C50" t="s">
        <v>99</v>
      </c>
      <c r="D50" t="s">
        <v>122</v>
      </c>
      <c r="E50" t="s">
        <v>382</v>
      </c>
      <c r="F50" t="s">
        <v>111</v>
      </c>
      <c r="G50" t="s">
        <v>581</v>
      </c>
      <c r="H50" t="s">
        <v>204</v>
      </c>
      <c r="I50" t="s">
        <v>294</v>
      </c>
      <c r="J50" s="65">
        <v>2.4900000000000002</v>
      </c>
      <c r="K50" t="s">
        <v>101</v>
      </c>
      <c r="L50" s="66">
        <v>1.9099999999999999E-2</v>
      </c>
      <c r="M50" s="66">
        <v>2.6700000000000002E-2</v>
      </c>
      <c r="N50" s="65">
        <v>69184</v>
      </c>
      <c r="O50" s="65">
        <v>98.51</v>
      </c>
      <c r="P50" s="65">
        <v>0</v>
      </c>
      <c r="Q50" s="65">
        <v>68.153158399999995</v>
      </c>
      <c r="R50" s="66">
        <v>1E-4</v>
      </c>
      <c r="S50" s="66">
        <v>3.0099999999999998E-2</v>
      </c>
      <c r="T50" s="66">
        <v>1.5E-3</v>
      </c>
    </row>
    <row r="51" spans="1:20">
      <c r="A51" t="s">
        <v>383</v>
      </c>
      <c r="B51" t="s">
        <v>384</v>
      </c>
      <c r="C51" t="s">
        <v>99</v>
      </c>
      <c r="D51" t="s">
        <v>122</v>
      </c>
      <c r="E51" t="s">
        <v>385</v>
      </c>
      <c r="F51" t="s">
        <v>283</v>
      </c>
      <c r="G51" t="s">
        <v>581</v>
      </c>
      <c r="H51" t="s">
        <v>204</v>
      </c>
      <c r="I51" t="s">
        <v>294</v>
      </c>
      <c r="J51" s="65">
        <v>2.15</v>
      </c>
      <c r="K51" t="s">
        <v>101</v>
      </c>
      <c r="L51" s="66">
        <v>4.5999999999999999E-2</v>
      </c>
      <c r="M51" s="66">
        <v>1.9400000000000001E-2</v>
      </c>
      <c r="N51" s="65">
        <v>50500</v>
      </c>
      <c r="O51" s="65">
        <v>106.96</v>
      </c>
      <c r="P51" s="65">
        <v>0</v>
      </c>
      <c r="Q51" s="65">
        <v>54.014800000000001</v>
      </c>
      <c r="R51" s="66">
        <v>2.0000000000000001E-4</v>
      </c>
      <c r="S51" s="66">
        <v>2.3800000000000002E-2</v>
      </c>
      <c r="T51" s="66">
        <v>1.1999999999999999E-3</v>
      </c>
    </row>
    <row r="52" spans="1:20">
      <c r="A52" t="s">
        <v>386</v>
      </c>
      <c r="B52" t="s">
        <v>387</v>
      </c>
      <c r="C52" t="s">
        <v>99</v>
      </c>
      <c r="D52" t="s">
        <v>122</v>
      </c>
      <c r="E52" t="s">
        <v>385</v>
      </c>
      <c r="F52" t="s">
        <v>283</v>
      </c>
      <c r="G52" t="s">
        <v>581</v>
      </c>
      <c r="H52" t="s">
        <v>204</v>
      </c>
      <c r="I52" t="s">
        <v>245</v>
      </c>
      <c r="J52" s="65">
        <v>3.76</v>
      </c>
      <c r="K52" t="s">
        <v>101</v>
      </c>
      <c r="L52" s="66">
        <v>2.5499999999999998E-2</v>
      </c>
      <c r="M52" s="66">
        <v>1.4999999999999999E-2</v>
      </c>
      <c r="N52" s="65">
        <v>60986</v>
      </c>
      <c r="O52" s="65">
        <v>104.68</v>
      </c>
      <c r="P52" s="65">
        <v>0</v>
      </c>
      <c r="Q52" s="65">
        <v>63.840144799999997</v>
      </c>
      <c r="R52" s="66">
        <v>2.9999999999999997E-4</v>
      </c>
      <c r="S52" s="66">
        <v>2.8199999999999999E-2</v>
      </c>
      <c r="T52" s="66">
        <v>1.4E-3</v>
      </c>
    </row>
    <row r="53" spans="1:20">
      <c r="A53" t="s">
        <v>388</v>
      </c>
      <c r="B53" t="s">
        <v>389</v>
      </c>
      <c r="C53" t="s">
        <v>99</v>
      </c>
      <c r="D53" t="s">
        <v>122</v>
      </c>
      <c r="E53" t="s">
        <v>390</v>
      </c>
      <c r="F53" t="s">
        <v>391</v>
      </c>
      <c r="G53" t="s">
        <v>590</v>
      </c>
      <c r="H53" t="s">
        <v>149</v>
      </c>
      <c r="I53" t="s">
        <v>332</v>
      </c>
      <c r="J53" s="65">
        <v>2.42</v>
      </c>
      <c r="K53" t="s">
        <v>101</v>
      </c>
      <c r="L53" s="66">
        <v>4.8000000000000001E-2</v>
      </c>
      <c r="M53" s="66">
        <v>1.43E-2</v>
      </c>
      <c r="N53" s="65">
        <v>20000</v>
      </c>
      <c r="O53" s="65">
        <v>108.15</v>
      </c>
      <c r="P53" s="65">
        <v>0.48</v>
      </c>
      <c r="Q53" s="65">
        <v>22.11</v>
      </c>
      <c r="R53" s="66">
        <v>0</v>
      </c>
      <c r="S53" s="66">
        <v>9.7999999999999997E-3</v>
      </c>
      <c r="T53" s="66">
        <v>5.0000000000000001E-4</v>
      </c>
    </row>
    <row r="54" spans="1:20">
      <c r="A54" t="s">
        <v>392</v>
      </c>
      <c r="B54" t="s">
        <v>393</v>
      </c>
      <c r="C54" t="s">
        <v>99</v>
      </c>
      <c r="D54" t="s">
        <v>122</v>
      </c>
      <c r="E54" t="s">
        <v>390</v>
      </c>
      <c r="F54" t="s">
        <v>391</v>
      </c>
      <c r="G54" t="s">
        <v>590</v>
      </c>
      <c r="H54" t="s">
        <v>149</v>
      </c>
      <c r="I54" t="s">
        <v>394</v>
      </c>
      <c r="J54" s="65">
        <v>3.81</v>
      </c>
      <c r="K54" t="s">
        <v>101</v>
      </c>
      <c r="L54" s="66">
        <v>2.5499999999999998E-2</v>
      </c>
      <c r="M54" s="66">
        <v>1.29E-2</v>
      </c>
      <c r="N54" s="65">
        <v>26000</v>
      </c>
      <c r="O54" s="65">
        <v>104.96</v>
      </c>
      <c r="P54" s="65">
        <v>0</v>
      </c>
      <c r="Q54" s="65">
        <v>27.2896</v>
      </c>
      <c r="R54" s="66">
        <v>1E-4</v>
      </c>
      <c r="S54" s="66">
        <v>1.2E-2</v>
      </c>
      <c r="T54" s="66">
        <v>5.9999999999999995E-4</v>
      </c>
    </row>
    <row r="55" spans="1:20">
      <c r="A55" t="s">
        <v>395</v>
      </c>
      <c r="B55" t="s">
        <v>396</v>
      </c>
      <c r="C55" t="s">
        <v>99</v>
      </c>
      <c r="D55" t="s">
        <v>122</v>
      </c>
      <c r="E55" t="s">
        <v>397</v>
      </c>
      <c r="F55" t="s">
        <v>398</v>
      </c>
      <c r="G55" t="s">
        <v>581</v>
      </c>
      <c r="H55" t="s">
        <v>204</v>
      </c>
      <c r="I55" t="s">
        <v>245</v>
      </c>
      <c r="J55" s="65">
        <v>2.4300000000000002</v>
      </c>
      <c r="K55" t="s">
        <v>101</v>
      </c>
      <c r="L55" s="66">
        <v>2.4500000000000001E-2</v>
      </c>
      <c r="M55" s="66">
        <v>2.3800000000000002E-2</v>
      </c>
      <c r="N55" s="65">
        <v>35000</v>
      </c>
      <c r="O55" s="65">
        <v>100.21</v>
      </c>
      <c r="P55" s="65">
        <v>0</v>
      </c>
      <c r="Q55" s="65">
        <v>35.073500000000003</v>
      </c>
      <c r="R55" s="66">
        <v>0</v>
      </c>
      <c r="S55" s="66">
        <v>1.55E-2</v>
      </c>
      <c r="T55" s="66">
        <v>8.0000000000000004E-4</v>
      </c>
    </row>
    <row r="56" spans="1:20">
      <c r="A56" t="s">
        <v>399</v>
      </c>
      <c r="B56" t="s">
        <v>400</v>
      </c>
      <c r="C56" t="s">
        <v>99</v>
      </c>
      <c r="D56" t="s">
        <v>122</v>
      </c>
      <c r="E56" t="s">
        <v>290</v>
      </c>
      <c r="F56" t="s">
        <v>272</v>
      </c>
      <c r="G56" t="s">
        <v>581</v>
      </c>
      <c r="H56" t="s">
        <v>204</v>
      </c>
      <c r="I56" t="s">
        <v>401</v>
      </c>
      <c r="J56" s="65">
        <v>0.84</v>
      </c>
      <c r="K56" t="s">
        <v>101</v>
      </c>
      <c r="L56" s="66">
        <v>1.52E-2</v>
      </c>
      <c r="M56" s="66">
        <v>2.35E-2</v>
      </c>
      <c r="N56" s="65">
        <v>20000</v>
      </c>
      <c r="O56" s="65">
        <v>99.55</v>
      </c>
      <c r="P56" s="65">
        <v>0</v>
      </c>
      <c r="Q56" s="65">
        <v>19.91</v>
      </c>
      <c r="R56" s="66">
        <v>0</v>
      </c>
      <c r="S56" s="66">
        <v>8.8000000000000005E-3</v>
      </c>
      <c r="T56" s="66">
        <v>4.0000000000000002E-4</v>
      </c>
    </row>
    <row r="57" spans="1:20">
      <c r="A57" t="s">
        <v>402</v>
      </c>
      <c r="B57" t="s">
        <v>403</v>
      </c>
      <c r="C57" t="s">
        <v>99</v>
      </c>
      <c r="D57" t="s">
        <v>122</v>
      </c>
      <c r="E57" t="s">
        <v>404</v>
      </c>
      <c r="F57" t="s">
        <v>405</v>
      </c>
      <c r="G57" t="s">
        <v>590</v>
      </c>
      <c r="H57" t="s">
        <v>149</v>
      </c>
      <c r="I57" t="s">
        <v>287</v>
      </c>
      <c r="J57" s="65">
        <v>3.31</v>
      </c>
      <c r="K57" t="s">
        <v>101</v>
      </c>
      <c r="L57" s="66">
        <v>2.9399999999999999E-2</v>
      </c>
      <c r="M57" s="66">
        <v>2.4500000000000001E-2</v>
      </c>
      <c r="N57" s="65">
        <v>50000</v>
      </c>
      <c r="O57" s="65">
        <v>103.06</v>
      </c>
      <c r="P57" s="65">
        <v>0</v>
      </c>
      <c r="Q57" s="65">
        <v>51.53</v>
      </c>
      <c r="R57" s="66">
        <v>2.0000000000000001E-4</v>
      </c>
      <c r="S57" s="66">
        <v>2.2800000000000001E-2</v>
      </c>
      <c r="T57" s="66">
        <v>1.1000000000000001E-3</v>
      </c>
    </row>
    <row r="58" spans="1:20">
      <c r="A58" t="s">
        <v>406</v>
      </c>
      <c r="B58" t="s">
        <v>407</v>
      </c>
      <c r="C58" t="s">
        <v>99</v>
      </c>
      <c r="D58" t="s">
        <v>122</v>
      </c>
      <c r="E58" t="s">
        <v>408</v>
      </c>
      <c r="F58" t="s">
        <v>122</v>
      </c>
      <c r="G58" t="s">
        <v>590</v>
      </c>
      <c r="H58" t="s">
        <v>149</v>
      </c>
      <c r="I58" t="s">
        <v>301</v>
      </c>
      <c r="J58" s="65">
        <v>0.83</v>
      </c>
      <c r="K58" t="s">
        <v>101</v>
      </c>
      <c r="L58" s="66">
        <v>2.1700000000000001E-2</v>
      </c>
      <c r="M58" s="66">
        <v>2.5000000000000001E-2</v>
      </c>
      <c r="N58" s="65">
        <v>90000</v>
      </c>
      <c r="O58" s="65">
        <v>100.09</v>
      </c>
      <c r="P58" s="65">
        <v>0</v>
      </c>
      <c r="Q58" s="65">
        <v>90.081000000000003</v>
      </c>
      <c r="R58" s="66">
        <v>1E-4</v>
      </c>
      <c r="S58" s="66">
        <v>3.9800000000000002E-2</v>
      </c>
      <c r="T58" s="66">
        <v>2E-3</v>
      </c>
    </row>
    <row r="59" spans="1:20">
      <c r="A59" t="s">
        <v>409</v>
      </c>
      <c r="B59" t="s">
        <v>410</v>
      </c>
      <c r="C59" t="s">
        <v>99</v>
      </c>
      <c r="D59" t="s">
        <v>122</v>
      </c>
      <c r="E59" t="s">
        <v>411</v>
      </c>
      <c r="F59" t="s">
        <v>412</v>
      </c>
      <c r="G59" t="s">
        <v>581</v>
      </c>
      <c r="H59" t="s">
        <v>204</v>
      </c>
      <c r="I59" t="s">
        <v>301</v>
      </c>
      <c r="J59" s="65">
        <v>4.5599999999999996</v>
      </c>
      <c r="K59" t="s">
        <v>101</v>
      </c>
      <c r="L59" s="66">
        <v>5.0900000000000001E-2</v>
      </c>
      <c r="M59" s="66">
        <v>1.7999999999999999E-2</v>
      </c>
      <c r="N59" s="65">
        <v>98300</v>
      </c>
      <c r="O59" s="65">
        <v>117.7</v>
      </c>
      <c r="P59" s="65">
        <v>0</v>
      </c>
      <c r="Q59" s="65">
        <v>115.6991</v>
      </c>
      <c r="R59" s="66">
        <v>1E-4</v>
      </c>
      <c r="S59" s="66">
        <v>5.11E-2</v>
      </c>
      <c r="T59" s="66">
        <v>2.5000000000000001E-3</v>
      </c>
    </row>
    <row r="60" spans="1:20">
      <c r="A60" t="s">
        <v>413</v>
      </c>
      <c r="B60" t="s">
        <v>414</v>
      </c>
      <c r="C60" t="s">
        <v>99</v>
      </c>
      <c r="D60" t="s">
        <v>122</v>
      </c>
      <c r="E60" t="s">
        <v>415</v>
      </c>
      <c r="F60" t="s">
        <v>416</v>
      </c>
      <c r="G60" t="s">
        <v>581</v>
      </c>
      <c r="H60" t="s">
        <v>204</v>
      </c>
      <c r="I60" t="s">
        <v>379</v>
      </c>
      <c r="J60" s="65">
        <v>0.75</v>
      </c>
      <c r="K60" t="s">
        <v>101</v>
      </c>
      <c r="L60" s="66">
        <v>4.1000000000000002E-2</v>
      </c>
      <c r="M60" s="66">
        <v>1.01E-2</v>
      </c>
      <c r="N60" s="65">
        <v>1000</v>
      </c>
      <c r="O60" s="65">
        <v>103.32</v>
      </c>
      <c r="P60" s="65">
        <v>0</v>
      </c>
      <c r="Q60" s="65">
        <v>1.0331999999999999</v>
      </c>
      <c r="R60" s="66">
        <v>0</v>
      </c>
      <c r="S60" s="66">
        <v>5.0000000000000001E-4</v>
      </c>
      <c r="T60" s="66">
        <v>0</v>
      </c>
    </row>
    <row r="61" spans="1:20">
      <c r="A61" t="s">
        <v>417</v>
      </c>
      <c r="B61" t="s">
        <v>418</v>
      </c>
      <c r="C61" t="s">
        <v>99</v>
      </c>
      <c r="D61" t="s">
        <v>122</v>
      </c>
      <c r="E61" t="s">
        <v>310</v>
      </c>
      <c r="F61" t="s">
        <v>283</v>
      </c>
      <c r="G61" t="s">
        <v>583</v>
      </c>
      <c r="H61" t="s">
        <v>204</v>
      </c>
      <c r="I61" t="s">
        <v>273</v>
      </c>
      <c r="J61" s="65">
        <v>3.99</v>
      </c>
      <c r="K61" t="s">
        <v>101</v>
      </c>
      <c r="L61" s="66">
        <v>3.85E-2</v>
      </c>
      <c r="M61" s="66">
        <v>2.1700000000000001E-2</v>
      </c>
      <c r="N61" s="65">
        <v>2859.3</v>
      </c>
      <c r="O61" s="65">
        <v>107</v>
      </c>
      <c r="P61" s="65">
        <v>0</v>
      </c>
      <c r="Q61" s="65">
        <v>3.0594510000000001</v>
      </c>
      <c r="R61" s="66">
        <v>0</v>
      </c>
      <c r="S61" s="66">
        <v>1.4E-3</v>
      </c>
      <c r="T61" s="66">
        <v>1E-4</v>
      </c>
    </row>
    <row r="62" spans="1:20">
      <c r="A62" t="s">
        <v>419</v>
      </c>
      <c r="B62" t="s">
        <v>420</v>
      </c>
      <c r="C62" t="s">
        <v>99</v>
      </c>
      <c r="D62" t="s">
        <v>122</v>
      </c>
      <c r="E62" t="s">
        <v>421</v>
      </c>
      <c r="F62" t="s">
        <v>405</v>
      </c>
      <c r="G62" t="s">
        <v>583</v>
      </c>
      <c r="H62" t="s">
        <v>204</v>
      </c>
      <c r="I62" t="s">
        <v>233</v>
      </c>
      <c r="J62" s="65">
        <v>2.61</v>
      </c>
      <c r="K62" t="s">
        <v>101</v>
      </c>
      <c r="L62" s="66">
        <v>4.1399999999999999E-2</v>
      </c>
      <c r="M62" s="66">
        <v>2.3699999999999999E-2</v>
      </c>
      <c r="N62" s="65">
        <v>26051</v>
      </c>
      <c r="O62" s="65">
        <v>105.66</v>
      </c>
      <c r="P62" s="65">
        <v>0</v>
      </c>
      <c r="Q62" s="65">
        <v>27.525486600000001</v>
      </c>
      <c r="R62" s="66">
        <v>1E-4</v>
      </c>
      <c r="S62" s="66">
        <v>1.2200000000000001E-2</v>
      </c>
      <c r="T62" s="66">
        <v>5.9999999999999995E-4</v>
      </c>
    </row>
    <row r="63" spans="1:20">
      <c r="A63" t="s">
        <v>422</v>
      </c>
      <c r="B63" t="s">
        <v>423</v>
      </c>
      <c r="C63" t="s">
        <v>99</v>
      </c>
      <c r="D63" t="s">
        <v>122</v>
      </c>
      <c r="E63" t="s">
        <v>424</v>
      </c>
      <c r="F63" t="s">
        <v>405</v>
      </c>
      <c r="G63" t="s">
        <v>582</v>
      </c>
      <c r="H63" t="s">
        <v>149</v>
      </c>
      <c r="I63" t="s">
        <v>425</v>
      </c>
      <c r="J63" s="65">
        <v>5.37</v>
      </c>
      <c r="K63" t="s">
        <v>101</v>
      </c>
      <c r="L63" s="66">
        <v>2.63E-2</v>
      </c>
      <c r="M63" s="66">
        <v>3.9199999999999999E-2</v>
      </c>
      <c r="N63" s="65">
        <v>30000</v>
      </c>
      <c r="O63" s="65">
        <v>94.08</v>
      </c>
      <c r="P63" s="65">
        <v>0</v>
      </c>
      <c r="Q63" s="65">
        <v>28.224</v>
      </c>
      <c r="R63" s="66">
        <v>0</v>
      </c>
      <c r="S63" s="66">
        <v>1.2500000000000001E-2</v>
      </c>
      <c r="T63" s="66">
        <v>5.9999999999999995E-4</v>
      </c>
    </row>
    <row r="64" spans="1:20">
      <c r="A64" t="s">
        <v>426</v>
      </c>
      <c r="B64" t="s">
        <v>427</v>
      </c>
      <c r="C64" t="s">
        <v>99</v>
      </c>
      <c r="D64" t="s">
        <v>122</v>
      </c>
      <c r="E64" t="s">
        <v>428</v>
      </c>
      <c r="F64" t="s">
        <v>405</v>
      </c>
      <c r="G64" t="s">
        <v>583</v>
      </c>
      <c r="H64" t="s">
        <v>204</v>
      </c>
      <c r="I64" t="s">
        <v>425</v>
      </c>
      <c r="J64" s="65">
        <v>4.9000000000000004</v>
      </c>
      <c r="K64" t="s">
        <v>101</v>
      </c>
      <c r="L64" s="66">
        <v>3.61E-2</v>
      </c>
      <c r="M64" s="66">
        <v>2.06E-2</v>
      </c>
      <c r="N64" s="65">
        <v>14000</v>
      </c>
      <c r="O64" s="65">
        <v>108.42</v>
      </c>
      <c r="P64" s="65">
        <v>0</v>
      </c>
      <c r="Q64" s="65">
        <v>15.178800000000001</v>
      </c>
      <c r="R64" s="66">
        <v>0</v>
      </c>
      <c r="S64" s="66">
        <v>6.7000000000000002E-3</v>
      </c>
      <c r="T64" s="66">
        <v>2.9999999999999997E-4</v>
      </c>
    </row>
    <row r="65" spans="1:20">
      <c r="A65" t="s">
        <v>429</v>
      </c>
      <c r="B65" t="s">
        <v>430</v>
      </c>
      <c r="C65" t="s">
        <v>99</v>
      </c>
      <c r="D65" t="s">
        <v>122</v>
      </c>
      <c r="E65" t="s">
        <v>428</v>
      </c>
      <c r="F65" t="s">
        <v>405</v>
      </c>
      <c r="G65" t="s">
        <v>583</v>
      </c>
      <c r="H65" t="s">
        <v>204</v>
      </c>
      <c r="I65" t="s">
        <v>273</v>
      </c>
      <c r="J65" s="65">
        <v>2.73</v>
      </c>
      <c r="K65" t="s">
        <v>101</v>
      </c>
      <c r="L65" s="66">
        <v>3.0499999999999999E-2</v>
      </c>
      <c r="M65" s="66">
        <v>1.77E-2</v>
      </c>
      <c r="N65" s="65">
        <v>11544</v>
      </c>
      <c r="O65" s="65">
        <v>104.05</v>
      </c>
      <c r="P65" s="65">
        <v>0</v>
      </c>
      <c r="Q65" s="65">
        <v>12.011532000000001</v>
      </c>
      <c r="R65" s="66">
        <v>0</v>
      </c>
      <c r="S65" s="66">
        <v>5.3E-3</v>
      </c>
      <c r="T65" s="66">
        <v>2.9999999999999997E-4</v>
      </c>
    </row>
    <row r="66" spans="1:20">
      <c r="A66" t="s">
        <v>431</v>
      </c>
      <c r="B66" t="s">
        <v>432</v>
      </c>
      <c r="C66" t="s">
        <v>99</v>
      </c>
      <c r="D66" t="s">
        <v>122</v>
      </c>
      <c r="E66" t="s">
        <v>433</v>
      </c>
      <c r="F66" t="s">
        <v>434</v>
      </c>
      <c r="G66" t="s">
        <v>583</v>
      </c>
      <c r="H66" t="s">
        <v>204</v>
      </c>
      <c r="I66" t="s">
        <v>435</v>
      </c>
      <c r="J66" s="65">
        <v>4.01</v>
      </c>
      <c r="K66" t="s">
        <v>101</v>
      </c>
      <c r="L66" s="66">
        <v>2.29E-2</v>
      </c>
      <c r="M66" s="66">
        <v>2.1100000000000001E-2</v>
      </c>
      <c r="N66" s="65">
        <v>51480</v>
      </c>
      <c r="O66" s="65">
        <v>101.5</v>
      </c>
      <c r="P66" s="65">
        <v>0</v>
      </c>
      <c r="Q66" s="65">
        <v>52.252200000000002</v>
      </c>
      <c r="R66" s="66">
        <v>2.0000000000000001E-4</v>
      </c>
      <c r="S66" s="66">
        <v>2.3099999999999999E-2</v>
      </c>
      <c r="T66" s="66">
        <v>1.1000000000000001E-3</v>
      </c>
    </row>
    <row r="67" spans="1:20">
      <c r="A67" t="s">
        <v>436</v>
      </c>
      <c r="B67" t="s">
        <v>437</v>
      </c>
      <c r="C67" t="s">
        <v>99</v>
      </c>
      <c r="D67" t="s">
        <v>122</v>
      </c>
      <c r="E67" t="s">
        <v>438</v>
      </c>
      <c r="F67" t="s">
        <v>412</v>
      </c>
      <c r="G67" t="s">
        <v>582</v>
      </c>
      <c r="H67" t="s">
        <v>149</v>
      </c>
      <c r="I67" t="s">
        <v>287</v>
      </c>
      <c r="J67" s="65">
        <v>4.67</v>
      </c>
      <c r="K67" t="s">
        <v>101</v>
      </c>
      <c r="L67" s="66">
        <v>2.3E-2</v>
      </c>
      <c r="M67" s="66">
        <v>-2.7000000000000001E-3</v>
      </c>
      <c r="N67" s="65">
        <v>50000</v>
      </c>
      <c r="O67" s="65">
        <v>99.34</v>
      </c>
      <c r="P67" s="65">
        <v>0</v>
      </c>
      <c r="Q67" s="65">
        <v>49.67</v>
      </c>
      <c r="R67" s="66">
        <v>2.0000000000000001E-4</v>
      </c>
      <c r="S67" s="66">
        <v>2.1899999999999999E-2</v>
      </c>
      <c r="T67" s="66">
        <v>1.1000000000000001E-3</v>
      </c>
    </row>
    <row r="68" spans="1:20">
      <c r="A68" t="s">
        <v>439</v>
      </c>
      <c r="B68" t="s">
        <v>440</v>
      </c>
      <c r="C68" t="s">
        <v>99</v>
      </c>
      <c r="D68" t="s">
        <v>122</v>
      </c>
      <c r="E68" t="s">
        <v>441</v>
      </c>
      <c r="F68" t="s">
        <v>283</v>
      </c>
      <c r="G68" t="s">
        <v>586</v>
      </c>
      <c r="H68" t="s">
        <v>149</v>
      </c>
      <c r="I68" t="s">
        <v>328</v>
      </c>
      <c r="J68" s="65">
        <v>1.21</v>
      </c>
      <c r="K68" t="s">
        <v>101</v>
      </c>
      <c r="L68" s="66">
        <v>0.05</v>
      </c>
      <c r="M68" s="66">
        <v>4.8399999999999999E-2</v>
      </c>
      <c r="N68" s="65">
        <v>1000</v>
      </c>
      <c r="O68" s="65">
        <v>101.49</v>
      </c>
      <c r="P68" s="65">
        <v>0</v>
      </c>
      <c r="Q68" s="65">
        <v>1.0148999999999999</v>
      </c>
      <c r="R68" s="66">
        <v>0</v>
      </c>
      <c r="S68" s="66">
        <v>4.0000000000000002E-4</v>
      </c>
      <c r="T68" s="66">
        <v>0</v>
      </c>
    </row>
    <row r="69" spans="1:20">
      <c r="A69" t="s">
        <v>442</v>
      </c>
      <c r="B69" t="s">
        <v>443</v>
      </c>
      <c r="C69" t="s">
        <v>99</v>
      </c>
      <c r="D69" t="s">
        <v>122</v>
      </c>
      <c r="E69" t="s">
        <v>444</v>
      </c>
      <c r="F69" t="s">
        <v>391</v>
      </c>
      <c r="G69" t="s">
        <v>591</v>
      </c>
      <c r="H69" t="s">
        <v>149</v>
      </c>
      <c r="I69" t="s">
        <v>445</v>
      </c>
      <c r="J69" s="65">
        <v>2.67</v>
      </c>
      <c r="K69" t="s">
        <v>101</v>
      </c>
      <c r="L69" s="66">
        <v>4.8500000000000001E-2</v>
      </c>
      <c r="M69" s="66">
        <v>5.4199999999999998E-2</v>
      </c>
      <c r="N69" s="65">
        <v>35000</v>
      </c>
      <c r="O69" s="65">
        <v>99.8</v>
      </c>
      <c r="P69" s="65">
        <v>0</v>
      </c>
      <c r="Q69" s="65">
        <v>34.93</v>
      </c>
      <c r="R69" s="66">
        <v>1E-4</v>
      </c>
      <c r="S69" s="66">
        <v>1.54E-2</v>
      </c>
      <c r="T69" s="66">
        <v>8.0000000000000004E-4</v>
      </c>
    </row>
    <row r="70" spans="1:20">
      <c r="A70" t="s">
        <v>446</v>
      </c>
      <c r="B70" t="s">
        <v>447</v>
      </c>
      <c r="C70" t="s">
        <v>99</v>
      </c>
      <c r="D70" t="s">
        <v>122</v>
      </c>
      <c r="E70" t="s">
        <v>448</v>
      </c>
      <c r="F70" t="s">
        <v>283</v>
      </c>
      <c r="G70" t="s">
        <v>588</v>
      </c>
      <c r="H70" t="s">
        <v>149</v>
      </c>
      <c r="I70" t="s">
        <v>379</v>
      </c>
      <c r="J70" s="65">
        <v>1.93</v>
      </c>
      <c r="K70" t="s">
        <v>101</v>
      </c>
      <c r="L70" s="66">
        <v>4.8000000000000001E-2</v>
      </c>
      <c r="M70" s="66">
        <v>6.5000000000000002E-2</v>
      </c>
      <c r="N70" s="65">
        <v>500</v>
      </c>
      <c r="O70" s="65">
        <v>98</v>
      </c>
      <c r="P70" s="65">
        <v>0</v>
      </c>
      <c r="Q70" s="65">
        <v>0.49</v>
      </c>
      <c r="R70" s="66">
        <v>0</v>
      </c>
      <c r="S70" s="66">
        <v>2.0000000000000001E-4</v>
      </c>
      <c r="T70" s="66">
        <v>0</v>
      </c>
    </row>
    <row r="71" spans="1:20">
      <c r="A71" t="s">
        <v>449</v>
      </c>
      <c r="B71" t="s">
        <v>450</v>
      </c>
      <c r="C71" t="s">
        <v>99</v>
      </c>
      <c r="D71" t="s">
        <v>122</v>
      </c>
      <c r="E71" t="s">
        <v>451</v>
      </c>
      <c r="F71" t="s">
        <v>111</v>
      </c>
      <c r="G71" t="s">
        <v>588</v>
      </c>
      <c r="H71" t="s">
        <v>149</v>
      </c>
      <c r="I71" t="s">
        <v>322</v>
      </c>
      <c r="J71" s="65">
        <v>0.9</v>
      </c>
      <c r="K71" t="s">
        <v>101</v>
      </c>
      <c r="L71" s="66">
        <v>4.02E-2</v>
      </c>
      <c r="M71" s="66">
        <v>5.91E-2</v>
      </c>
      <c r="N71" s="65">
        <v>5000</v>
      </c>
      <c r="O71" s="65">
        <v>100.06</v>
      </c>
      <c r="P71" s="65">
        <v>0</v>
      </c>
      <c r="Q71" s="65">
        <v>5.0030000000000001</v>
      </c>
      <c r="R71" s="66">
        <v>0</v>
      </c>
      <c r="S71" s="66">
        <v>2.2000000000000001E-3</v>
      </c>
      <c r="T71" s="66">
        <v>1E-4</v>
      </c>
    </row>
    <row r="72" spans="1:20">
      <c r="A72" s="67" t="s">
        <v>266</v>
      </c>
      <c r="B72" s="14"/>
      <c r="C72" s="14"/>
      <c r="D72" s="14"/>
      <c r="E72" s="14"/>
      <c r="G72" s="14">
        <v>0</v>
      </c>
      <c r="J72" s="69">
        <v>2.5299999999999998</v>
      </c>
      <c r="M72" s="68">
        <v>5.3199999999999997E-2</v>
      </c>
      <c r="N72" s="69">
        <v>85000</v>
      </c>
      <c r="P72" s="69">
        <v>0</v>
      </c>
      <c r="Q72" s="69">
        <v>81.642499999999998</v>
      </c>
      <c r="S72" s="68">
        <v>3.5999999999999997E-2</v>
      </c>
      <c r="T72" s="68">
        <v>1.8E-3</v>
      </c>
    </row>
    <row r="73" spans="1:20">
      <c r="A73" t="s">
        <v>452</v>
      </c>
      <c r="B73" t="s">
        <v>453</v>
      </c>
      <c r="C73" t="s">
        <v>99</v>
      </c>
      <c r="D73" t="s">
        <v>122</v>
      </c>
      <c r="E73" t="s">
        <v>454</v>
      </c>
      <c r="F73" t="s">
        <v>455</v>
      </c>
      <c r="G73" t="s">
        <v>581</v>
      </c>
      <c r="H73" t="s">
        <v>204</v>
      </c>
      <c r="I73" t="s">
        <v>224</v>
      </c>
      <c r="J73" s="65">
        <v>2.5299999999999998</v>
      </c>
      <c r="K73" t="s">
        <v>101</v>
      </c>
      <c r="L73" s="66">
        <v>3.49E-2</v>
      </c>
      <c r="M73" s="66">
        <v>5.3199999999999997E-2</v>
      </c>
      <c r="N73" s="65">
        <v>85000</v>
      </c>
      <c r="O73" s="65">
        <v>96.05</v>
      </c>
      <c r="P73" s="65">
        <v>0</v>
      </c>
      <c r="Q73" s="65">
        <v>81.642499999999998</v>
      </c>
      <c r="R73" s="66">
        <v>0</v>
      </c>
      <c r="S73" s="66">
        <v>3.5999999999999997E-2</v>
      </c>
      <c r="T73" s="66">
        <v>1.8E-3</v>
      </c>
    </row>
    <row r="74" spans="1:20">
      <c r="A74" s="67" t="s">
        <v>456</v>
      </c>
      <c r="B74" s="14"/>
      <c r="C74" s="14"/>
      <c r="D74" s="14"/>
      <c r="E74" s="14"/>
      <c r="J74" s="69">
        <v>0</v>
      </c>
      <c r="M74" s="68">
        <v>0</v>
      </c>
      <c r="N74" s="69">
        <v>0</v>
      </c>
      <c r="P74" s="69">
        <v>0</v>
      </c>
      <c r="Q74" s="69">
        <v>0</v>
      </c>
      <c r="S74" s="68">
        <v>0</v>
      </c>
      <c r="T74" s="68">
        <v>0</v>
      </c>
    </row>
    <row r="75" spans="1:20">
      <c r="A75" t="s">
        <v>211</v>
      </c>
      <c r="B75" t="s">
        <v>211</v>
      </c>
      <c r="C75" s="14"/>
      <c r="D75" s="14"/>
      <c r="E75" s="14"/>
      <c r="F75" t="s">
        <v>211</v>
      </c>
      <c r="G75" t="s">
        <v>211</v>
      </c>
      <c r="J75" s="65">
        <v>0</v>
      </c>
      <c r="K75" t="s">
        <v>211</v>
      </c>
      <c r="L75" s="66">
        <v>0</v>
      </c>
      <c r="M75" s="66">
        <v>0</v>
      </c>
      <c r="N75" s="65">
        <v>0</v>
      </c>
      <c r="O75" s="65">
        <v>0</v>
      </c>
      <c r="Q75" s="65">
        <v>0</v>
      </c>
      <c r="R75" s="66">
        <v>0</v>
      </c>
      <c r="S75" s="66">
        <v>0</v>
      </c>
      <c r="T75" s="66">
        <v>0</v>
      </c>
    </row>
    <row r="76" spans="1:20">
      <c r="A76" s="67" t="s">
        <v>216</v>
      </c>
      <c r="B76" s="14"/>
      <c r="C76" s="14"/>
      <c r="D76" s="14"/>
      <c r="E76" s="14"/>
      <c r="J76" s="69">
        <v>0</v>
      </c>
      <c r="M76" s="68">
        <v>0</v>
      </c>
      <c r="N76" s="69">
        <v>0</v>
      </c>
      <c r="P76" s="69">
        <v>0</v>
      </c>
      <c r="Q76" s="69">
        <v>0</v>
      </c>
      <c r="S76" s="68">
        <v>0</v>
      </c>
      <c r="T76" s="68">
        <v>0</v>
      </c>
    </row>
    <row r="77" spans="1:20">
      <c r="A77" s="67" t="s">
        <v>267</v>
      </c>
      <c r="B77" s="14"/>
      <c r="C77" s="14"/>
      <c r="D77" s="14"/>
      <c r="E77" s="14"/>
      <c r="J77" s="69">
        <v>0</v>
      </c>
      <c r="M77" s="68">
        <v>0</v>
      </c>
      <c r="N77" s="69">
        <v>0</v>
      </c>
      <c r="P77" s="69">
        <v>0</v>
      </c>
      <c r="Q77" s="69">
        <v>0</v>
      </c>
      <c r="S77" s="68">
        <v>0</v>
      </c>
      <c r="T77" s="68">
        <v>0</v>
      </c>
    </row>
    <row r="78" spans="1:20">
      <c r="A78" t="s">
        <v>211</v>
      </c>
      <c r="B78" t="s">
        <v>211</v>
      </c>
      <c r="C78" s="14"/>
      <c r="D78" s="14"/>
      <c r="E78" s="14"/>
      <c r="F78" t="s">
        <v>211</v>
      </c>
      <c r="G78" t="s">
        <v>211</v>
      </c>
      <c r="J78" s="65">
        <v>0</v>
      </c>
      <c r="K78" t="s">
        <v>211</v>
      </c>
      <c r="L78" s="66">
        <v>0</v>
      </c>
      <c r="M78" s="66">
        <v>0</v>
      </c>
      <c r="N78" s="65">
        <v>0</v>
      </c>
      <c r="O78" s="65">
        <v>0</v>
      </c>
      <c r="Q78" s="65">
        <v>0</v>
      </c>
      <c r="R78" s="66">
        <v>0</v>
      </c>
      <c r="S78" s="66">
        <v>0</v>
      </c>
      <c r="T78" s="66">
        <v>0</v>
      </c>
    </row>
    <row r="79" spans="1:20">
      <c r="A79" s="67" t="s">
        <v>268</v>
      </c>
      <c r="B79" s="14"/>
      <c r="C79" s="14"/>
      <c r="D79" s="14"/>
      <c r="E79" s="14"/>
      <c r="J79" s="69">
        <v>0</v>
      </c>
      <c r="M79" s="68">
        <v>0</v>
      </c>
      <c r="N79" s="69">
        <v>0</v>
      </c>
      <c r="P79" s="69">
        <v>0</v>
      </c>
      <c r="Q79" s="69">
        <v>0</v>
      </c>
      <c r="S79" s="68">
        <v>0</v>
      </c>
      <c r="T79" s="68">
        <v>0</v>
      </c>
    </row>
    <row r="80" spans="1:20">
      <c r="A80" t="s">
        <v>211</v>
      </c>
      <c r="B80" t="s">
        <v>211</v>
      </c>
      <c r="C80" s="14"/>
      <c r="D80" s="14"/>
      <c r="E80" s="14"/>
      <c r="F80" t="s">
        <v>211</v>
      </c>
      <c r="G80" t="s">
        <v>211</v>
      </c>
      <c r="J80" s="65">
        <v>0</v>
      </c>
      <c r="K80" t="s">
        <v>211</v>
      </c>
      <c r="L80" s="66">
        <v>0</v>
      </c>
      <c r="M80" s="66">
        <v>0</v>
      </c>
      <c r="N80" s="65">
        <v>0</v>
      </c>
      <c r="O80" s="65">
        <v>0</v>
      </c>
      <c r="Q80" s="65">
        <v>0</v>
      </c>
      <c r="R80" s="66">
        <v>0</v>
      </c>
      <c r="S80" s="66">
        <v>0</v>
      </c>
      <c r="T80" s="66">
        <v>0</v>
      </c>
    </row>
    <row r="81" spans="1:5">
      <c r="A81" s="87" t="s">
        <v>218</v>
      </c>
      <c r="B81" s="14"/>
      <c r="C81" s="14"/>
      <c r="D81" s="14"/>
      <c r="E81" s="14"/>
    </row>
    <row r="82" spans="1:5">
      <c r="A82" s="87" t="s">
        <v>261</v>
      </c>
      <c r="B82" s="14"/>
      <c r="C82" s="14"/>
      <c r="D82" s="14"/>
      <c r="E82" s="14"/>
    </row>
    <row r="83" spans="1:5">
      <c r="A83" s="87" t="s">
        <v>262</v>
      </c>
      <c r="B83" s="14"/>
      <c r="C83" s="14"/>
      <c r="D83" s="14"/>
      <c r="E83" s="14"/>
    </row>
    <row r="84" spans="1:5">
      <c r="A84" s="87" t="s">
        <v>263</v>
      </c>
      <c r="B84" s="14"/>
      <c r="C84" s="14"/>
      <c r="D84" s="14"/>
      <c r="E84" s="14"/>
    </row>
    <row r="85" spans="1:5">
      <c r="A85" s="87" t="s">
        <v>264</v>
      </c>
      <c r="B85" s="14"/>
      <c r="C85" s="14"/>
      <c r="D85" s="14"/>
      <c r="E85" s="14"/>
    </row>
    <row r="86" spans="1:5" hidden="1">
      <c r="B86" s="14"/>
      <c r="C86" s="14"/>
      <c r="D86" s="14"/>
      <c r="E86" s="14"/>
    </row>
    <row r="87" spans="1:5" hidden="1">
      <c r="B87" s="14"/>
      <c r="C87" s="14"/>
      <c r="D87" s="14"/>
      <c r="E87" s="14"/>
    </row>
    <row r="88" spans="1:5" hidden="1">
      <c r="B88" s="14"/>
      <c r="C88" s="14"/>
      <c r="D88" s="14"/>
      <c r="E88" s="14"/>
    </row>
    <row r="89" spans="1:5" hidden="1">
      <c r="B89" s="14"/>
      <c r="C89" s="14"/>
      <c r="D89" s="14"/>
      <c r="E89" s="14"/>
    </row>
    <row r="90" spans="1:5" hidden="1">
      <c r="B90" s="14"/>
      <c r="C90" s="14"/>
      <c r="D90" s="14"/>
      <c r="E90" s="14"/>
    </row>
    <row r="91" spans="1:5" hidden="1">
      <c r="B91" s="14"/>
      <c r="C91" s="14"/>
      <c r="D91" s="14"/>
      <c r="E91" s="14"/>
    </row>
    <row r="92" spans="1:5" hidden="1">
      <c r="B92" s="14"/>
      <c r="C92" s="14"/>
      <c r="D92" s="14"/>
      <c r="E92" s="14"/>
    </row>
    <row r="93" spans="1:5" hidden="1">
      <c r="B93" s="14"/>
      <c r="C93" s="14"/>
      <c r="D93" s="14"/>
      <c r="E93" s="14"/>
    </row>
    <row r="94" spans="1:5" hidden="1">
      <c r="B94" s="14"/>
      <c r="C94" s="14"/>
      <c r="D94" s="14"/>
      <c r="E94" s="14"/>
    </row>
    <row r="95" spans="1:5" hidden="1">
      <c r="B95" s="14"/>
      <c r="C95" s="14"/>
      <c r="D95" s="14"/>
      <c r="E95" s="14"/>
    </row>
    <row r="96" spans="1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  <row r="808" spans="2:5" hidden="1"/>
  </sheetData>
  <dataValidations disablePrompts="1" count="5">
    <dataValidation type="list" allowBlank="1" showInputMessage="1" showErrorMessage="1" sqref="K11:K805">
      <formula1>$BL$6:$BL$10</formula1>
    </dataValidation>
    <dataValidation type="list" allowBlank="1" showInputMessage="1" showErrorMessage="1" sqref="D11:D799">
      <formula1>$BG$6:$BG$10</formula1>
    </dataValidation>
    <dataValidation type="list" allowBlank="1" showInputMessage="1" showErrorMessage="1" sqref="H11:H805">
      <formula1>$BK$6:$BK$9</formula1>
    </dataValidation>
    <dataValidation allowBlank="1" showInputMessage="1" showErrorMessage="1" sqref="G2 P8"/>
    <dataValidation type="list" allowBlank="1" showInputMessage="1" showErrorMessage="1" sqref="F11:F805">
      <formula1>$BI$6:$BI$10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  <c r="BI5" s="16"/>
    </row>
    <row r="6" spans="1:61" ht="26.25" customHeight="1">
      <c r="A6" s="101" t="s">
        <v>90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E6" s="16"/>
      <c r="BI6" s="16"/>
    </row>
    <row r="7" spans="1:61" s="16" customFormat="1" ht="20.25">
      <c r="A7" s="40" t="s">
        <v>47</v>
      </c>
      <c r="B7" s="41" t="s">
        <v>48</v>
      </c>
      <c r="C7" s="104" t="s">
        <v>69</v>
      </c>
      <c r="D7" s="104" t="s">
        <v>82</v>
      </c>
      <c r="E7" s="104" t="s">
        <v>49</v>
      </c>
      <c r="F7" s="104" t="s">
        <v>83</v>
      </c>
      <c r="G7" s="104" t="s">
        <v>52</v>
      </c>
      <c r="H7" s="95" t="s">
        <v>186</v>
      </c>
      <c r="I7" s="95" t="s">
        <v>187</v>
      </c>
      <c r="J7" s="95" t="s">
        <v>191</v>
      </c>
      <c r="K7" s="95" t="s">
        <v>55</v>
      </c>
      <c r="L7" s="95" t="s">
        <v>72</v>
      </c>
      <c r="M7" s="95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77295.27</v>
      </c>
      <c r="I10" s="7"/>
      <c r="J10" s="63">
        <v>5.5100000000000001E-3</v>
      </c>
      <c r="K10" s="63">
        <v>352.87079624071038</v>
      </c>
      <c r="L10" s="7"/>
      <c r="M10" s="64">
        <v>1</v>
      </c>
      <c r="N10" s="64">
        <v>7.6E-3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44295.27</v>
      </c>
      <c r="J11" s="69">
        <v>5.5100000000000001E-3</v>
      </c>
      <c r="K11" s="69">
        <v>150.20054624071039</v>
      </c>
      <c r="M11" s="68">
        <v>0.42570000000000002</v>
      </c>
      <c r="N11" s="68">
        <v>3.3E-3</v>
      </c>
    </row>
    <row r="12" spans="1:61">
      <c r="A12" s="67" t="s">
        <v>457</v>
      </c>
      <c r="D12" s="14"/>
      <c r="E12" s="14"/>
      <c r="F12" s="14"/>
      <c r="H12" s="69">
        <v>1260</v>
      </c>
      <c r="J12" s="69">
        <v>2.0899999999999998E-3</v>
      </c>
      <c r="K12" s="69">
        <v>26.674589999999998</v>
      </c>
      <c r="M12" s="68">
        <v>7.5600000000000001E-2</v>
      </c>
      <c r="N12" s="68">
        <v>5.9999999999999995E-4</v>
      </c>
    </row>
    <row r="13" spans="1:61">
      <c r="A13" t="s">
        <v>458</v>
      </c>
      <c r="B13" t="s">
        <v>459</v>
      </c>
      <c r="C13" t="s">
        <v>99</v>
      </c>
      <c r="D13" t="s">
        <v>122</v>
      </c>
      <c r="E13" t="s">
        <v>342</v>
      </c>
      <c r="F13" t="s">
        <v>272</v>
      </c>
      <c r="G13" t="s">
        <v>101</v>
      </c>
      <c r="H13" s="65">
        <v>50</v>
      </c>
      <c r="I13" s="65">
        <v>1050</v>
      </c>
      <c r="J13" s="65">
        <v>2.0899999999999998E-3</v>
      </c>
      <c r="K13" s="65">
        <v>0.52708999999999995</v>
      </c>
      <c r="L13" s="66">
        <v>0</v>
      </c>
      <c r="M13" s="66">
        <v>1.5E-3</v>
      </c>
      <c r="N13" s="66">
        <v>0</v>
      </c>
    </row>
    <row r="14" spans="1:61">
      <c r="A14" t="s">
        <v>460</v>
      </c>
      <c r="B14" t="s">
        <v>461</v>
      </c>
      <c r="C14" t="s">
        <v>99</v>
      </c>
      <c r="D14" t="s">
        <v>122</v>
      </c>
      <c r="E14" t="s">
        <v>290</v>
      </c>
      <c r="F14" t="s">
        <v>272</v>
      </c>
      <c r="G14" t="s">
        <v>101</v>
      </c>
      <c r="H14" s="65">
        <v>520</v>
      </c>
      <c r="I14" s="65">
        <v>1960</v>
      </c>
      <c r="J14" s="65">
        <v>0</v>
      </c>
      <c r="K14" s="65">
        <v>10.192</v>
      </c>
      <c r="L14" s="66">
        <v>0</v>
      </c>
      <c r="M14" s="66">
        <v>2.8899999999999999E-2</v>
      </c>
      <c r="N14" s="66">
        <v>2.0000000000000001E-4</v>
      </c>
    </row>
    <row r="15" spans="1:61">
      <c r="A15" t="s">
        <v>462</v>
      </c>
      <c r="B15" t="s">
        <v>463</v>
      </c>
      <c r="C15" t="s">
        <v>99</v>
      </c>
      <c r="D15" t="s">
        <v>122</v>
      </c>
      <c r="E15" t="s">
        <v>464</v>
      </c>
      <c r="F15" t="s">
        <v>272</v>
      </c>
      <c r="G15" t="s">
        <v>101</v>
      </c>
      <c r="H15" s="65">
        <v>410</v>
      </c>
      <c r="I15" s="65">
        <v>2131</v>
      </c>
      <c r="J15" s="65">
        <v>0</v>
      </c>
      <c r="K15" s="65">
        <v>8.7370999999999999</v>
      </c>
      <c r="L15" s="66">
        <v>0</v>
      </c>
      <c r="M15" s="66">
        <v>2.4799999999999999E-2</v>
      </c>
      <c r="N15" s="66">
        <v>2.0000000000000001E-4</v>
      </c>
    </row>
    <row r="16" spans="1:61">
      <c r="A16" t="s">
        <v>465</v>
      </c>
      <c r="B16" t="s">
        <v>466</v>
      </c>
      <c r="C16" t="s">
        <v>99</v>
      </c>
      <c r="D16" t="s">
        <v>122</v>
      </c>
      <c r="E16" t="s">
        <v>467</v>
      </c>
      <c r="F16" t="s">
        <v>455</v>
      </c>
      <c r="G16" t="s">
        <v>101</v>
      </c>
      <c r="H16" s="65">
        <v>280</v>
      </c>
      <c r="I16" s="65">
        <v>2578</v>
      </c>
      <c r="J16" s="65">
        <v>0</v>
      </c>
      <c r="K16" s="65">
        <v>7.2183999999999999</v>
      </c>
      <c r="L16" s="66">
        <v>0</v>
      </c>
      <c r="M16" s="66">
        <v>2.0500000000000001E-2</v>
      </c>
      <c r="N16" s="66">
        <v>2.0000000000000001E-4</v>
      </c>
    </row>
    <row r="17" spans="1:14">
      <c r="A17" s="67" t="s">
        <v>468</v>
      </c>
      <c r="D17" s="14"/>
      <c r="E17" s="14"/>
      <c r="F17" s="14"/>
      <c r="H17" s="69">
        <v>150.27000000000001</v>
      </c>
      <c r="J17" s="69">
        <v>3.4199999999999999E-3</v>
      </c>
      <c r="K17" s="69">
        <v>12.916636349999999</v>
      </c>
      <c r="M17" s="68">
        <v>3.6600000000000001E-2</v>
      </c>
      <c r="N17" s="68">
        <v>2.9999999999999997E-4</v>
      </c>
    </row>
    <row r="18" spans="1:14">
      <c r="A18" t="s">
        <v>469</v>
      </c>
      <c r="B18" t="s">
        <v>470</v>
      </c>
      <c r="C18" t="s">
        <v>99</v>
      </c>
      <c r="D18" t="s">
        <v>122</v>
      </c>
      <c r="E18" t="s">
        <v>471</v>
      </c>
      <c r="F18" t="s">
        <v>122</v>
      </c>
      <c r="G18" t="s">
        <v>101</v>
      </c>
      <c r="H18" s="65">
        <v>50</v>
      </c>
      <c r="I18" s="65">
        <v>465.1</v>
      </c>
      <c r="J18" s="65">
        <v>3.4199999999999999E-3</v>
      </c>
      <c r="K18" s="65">
        <v>0.23597000000000001</v>
      </c>
      <c r="L18" s="66">
        <v>0</v>
      </c>
      <c r="M18" s="66">
        <v>6.9999999999999999E-4</v>
      </c>
      <c r="N18" s="66">
        <v>0</v>
      </c>
    </row>
    <row r="19" spans="1:14">
      <c r="A19" t="s">
        <v>472</v>
      </c>
      <c r="B19" t="s">
        <v>473</v>
      </c>
      <c r="C19" t="s">
        <v>99</v>
      </c>
      <c r="D19" t="s">
        <v>122</v>
      </c>
      <c r="E19" t="s">
        <v>474</v>
      </c>
      <c r="F19" t="s">
        <v>111</v>
      </c>
      <c r="G19" t="s">
        <v>122</v>
      </c>
      <c r="H19" s="65">
        <v>80</v>
      </c>
      <c r="I19" s="65">
        <v>15610</v>
      </c>
      <c r="J19" s="65">
        <v>0</v>
      </c>
      <c r="K19" s="65">
        <v>12.488</v>
      </c>
      <c r="L19" s="66">
        <v>0</v>
      </c>
      <c r="M19" s="66">
        <v>3.5400000000000001E-2</v>
      </c>
      <c r="N19" s="66">
        <v>2.9999999999999997E-4</v>
      </c>
    </row>
    <row r="20" spans="1:14">
      <c r="A20" t="s">
        <v>475</v>
      </c>
      <c r="B20" t="s">
        <v>476</v>
      </c>
      <c r="C20" t="s">
        <v>99</v>
      </c>
      <c r="D20" t="s">
        <v>122</v>
      </c>
      <c r="E20" t="s">
        <v>477</v>
      </c>
      <c r="F20" t="s">
        <v>127</v>
      </c>
      <c r="G20" t="s">
        <v>101</v>
      </c>
      <c r="H20" s="65">
        <v>20.27</v>
      </c>
      <c r="I20" s="65">
        <v>950.5</v>
      </c>
      <c r="J20" s="65">
        <v>0</v>
      </c>
      <c r="K20" s="65">
        <v>0.19266634999999999</v>
      </c>
      <c r="L20" s="66">
        <v>0</v>
      </c>
      <c r="M20" s="66">
        <v>5.0000000000000001E-4</v>
      </c>
      <c r="N20" s="66">
        <v>0</v>
      </c>
    </row>
    <row r="21" spans="1:14">
      <c r="A21" s="67" t="s">
        <v>478</v>
      </c>
      <c r="D21" s="14"/>
      <c r="E21" s="14"/>
      <c r="F21" s="14"/>
      <c r="H21" s="69">
        <v>42885</v>
      </c>
      <c r="J21" s="69">
        <v>0</v>
      </c>
      <c r="K21" s="69">
        <v>110.6093198907104</v>
      </c>
      <c r="M21" s="68">
        <v>0.3135</v>
      </c>
      <c r="N21" s="68">
        <v>2.3999999999999998E-3</v>
      </c>
    </row>
    <row r="22" spans="1:14">
      <c r="A22" t="s">
        <v>479</v>
      </c>
      <c r="B22" t="s">
        <v>480</v>
      </c>
      <c r="C22" t="s">
        <v>99</v>
      </c>
      <c r="D22" t="s">
        <v>122</v>
      </c>
      <c r="E22" t="s">
        <v>481</v>
      </c>
      <c r="F22" t="s">
        <v>482</v>
      </c>
      <c r="G22" t="s">
        <v>101</v>
      </c>
      <c r="H22" s="65">
        <v>30000</v>
      </c>
      <c r="I22" s="65">
        <v>308</v>
      </c>
      <c r="J22" s="65">
        <v>0</v>
      </c>
      <c r="K22" s="65">
        <v>92.4</v>
      </c>
      <c r="L22" s="66">
        <v>2.9999999999999997E-4</v>
      </c>
      <c r="M22" s="66">
        <v>0.26190000000000002</v>
      </c>
      <c r="N22" s="66">
        <v>2E-3</v>
      </c>
    </row>
    <row r="23" spans="1:14">
      <c r="A23" t="s">
        <v>483</v>
      </c>
      <c r="B23" t="s">
        <v>484</v>
      </c>
      <c r="C23" t="s">
        <v>99</v>
      </c>
      <c r="D23" t="s">
        <v>122</v>
      </c>
      <c r="E23" t="s">
        <v>485</v>
      </c>
      <c r="F23" t="s">
        <v>434</v>
      </c>
      <c r="G23" t="s">
        <v>101</v>
      </c>
      <c r="H23" s="65">
        <v>11928</v>
      </c>
      <c r="I23" s="65">
        <v>143.5</v>
      </c>
      <c r="J23" s="65">
        <v>0</v>
      </c>
      <c r="K23" s="65">
        <v>17.116679999999999</v>
      </c>
      <c r="L23" s="66">
        <v>1.4E-3</v>
      </c>
      <c r="M23" s="66">
        <v>4.8500000000000001E-2</v>
      </c>
      <c r="N23" s="66">
        <v>4.0000000000000002E-4</v>
      </c>
    </row>
    <row r="24" spans="1:14">
      <c r="A24" t="s">
        <v>486</v>
      </c>
      <c r="B24" t="s">
        <v>487</v>
      </c>
      <c r="C24" t="s">
        <v>99</v>
      </c>
      <c r="D24" t="s">
        <v>122</v>
      </c>
      <c r="E24" t="s">
        <v>485</v>
      </c>
      <c r="F24" t="s">
        <v>434</v>
      </c>
      <c r="G24" t="s">
        <v>101</v>
      </c>
      <c r="H24" s="65">
        <v>-5905</v>
      </c>
      <c r="I24" s="65">
        <v>76.502732240436913</v>
      </c>
      <c r="J24" s="65">
        <v>0</v>
      </c>
      <c r="K24" s="65">
        <v>-4.5174863387978004</v>
      </c>
      <c r="L24" s="66">
        <v>0</v>
      </c>
      <c r="M24" s="66">
        <v>-1.2800000000000001E-2</v>
      </c>
      <c r="N24" s="66">
        <v>-1E-4</v>
      </c>
    </row>
    <row r="25" spans="1:14">
      <c r="A25" t="s">
        <v>488</v>
      </c>
      <c r="B25" t="s">
        <v>489</v>
      </c>
      <c r="C25" t="s">
        <v>99</v>
      </c>
      <c r="D25" t="s">
        <v>122</v>
      </c>
      <c r="E25" t="s">
        <v>490</v>
      </c>
      <c r="F25" t="s">
        <v>131</v>
      </c>
      <c r="G25" t="s">
        <v>101</v>
      </c>
      <c r="H25" s="65">
        <v>8900</v>
      </c>
      <c r="I25" s="65">
        <v>77.3</v>
      </c>
      <c r="J25" s="65">
        <v>0</v>
      </c>
      <c r="K25" s="65">
        <v>6.8796999999999997</v>
      </c>
      <c r="L25" s="66">
        <v>2.0000000000000001E-4</v>
      </c>
      <c r="M25" s="66">
        <v>1.95E-2</v>
      </c>
      <c r="N25" s="66">
        <v>1E-4</v>
      </c>
    </row>
    <row r="26" spans="1:14">
      <c r="A26" t="s">
        <v>491</v>
      </c>
      <c r="B26" t="s">
        <v>492</v>
      </c>
      <c r="C26" t="s">
        <v>99</v>
      </c>
      <c r="D26" t="s">
        <v>122</v>
      </c>
      <c r="E26" t="s">
        <v>490</v>
      </c>
      <c r="F26" t="s">
        <v>131</v>
      </c>
      <c r="G26" t="s">
        <v>101</v>
      </c>
      <c r="H26" s="65">
        <v>-2038</v>
      </c>
      <c r="I26" s="65">
        <v>62.295081967212951</v>
      </c>
      <c r="J26" s="65">
        <v>0</v>
      </c>
      <c r="K26" s="65">
        <v>-1.2695737704918</v>
      </c>
      <c r="L26" s="66">
        <v>0</v>
      </c>
      <c r="M26" s="66">
        <v>-3.5999999999999999E-3</v>
      </c>
      <c r="N26" s="66">
        <v>0</v>
      </c>
    </row>
    <row r="27" spans="1:14">
      <c r="A27" s="67" t="s">
        <v>493</v>
      </c>
      <c r="D27" s="14"/>
      <c r="E27" s="14"/>
      <c r="F27" s="14"/>
      <c r="H27" s="69">
        <v>0</v>
      </c>
      <c r="J27" s="69">
        <v>0</v>
      </c>
      <c r="K27" s="69">
        <v>0</v>
      </c>
      <c r="M27" s="68">
        <v>0</v>
      </c>
      <c r="N27" s="68">
        <v>0</v>
      </c>
    </row>
    <row r="28" spans="1:14">
      <c r="A28" t="s">
        <v>211</v>
      </c>
      <c r="B28" t="s">
        <v>211</v>
      </c>
      <c r="D28" s="14"/>
      <c r="E28" s="14"/>
      <c r="F28" t="s">
        <v>211</v>
      </c>
      <c r="G28" t="s">
        <v>211</v>
      </c>
      <c r="H28" s="65">
        <v>0</v>
      </c>
      <c r="I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67" t="s">
        <v>216</v>
      </c>
      <c r="D29" s="14"/>
      <c r="E29" s="14"/>
      <c r="F29" s="14"/>
      <c r="H29" s="69">
        <v>33000</v>
      </c>
      <c r="J29" s="69">
        <v>0</v>
      </c>
      <c r="K29" s="69">
        <v>202.67025000000001</v>
      </c>
      <c r="M29" s="68">
        <v>0.57430000000000003</v>
      </c>
      <c r="N29" s="68">
        <v>4.4000000000000003E-3</v>
      </c>
    </row>
    <row r="30" spans="1:14">
      <c r="A30" s="67" t="s">
        <v>267</v>
      </c>
      <c r="D30" s="14"/>
      <c r="E30" s="14"/>
      <c r="F30" s="14"/>
      <c r="H30" s="69">
        <v>21000</v>
      </c>
      <c r="J30" s="69">
        <v>0</v>
      </c>
      <c r="K30" s="69">
        <v>175.93275</v>
      </c>
      <c r="M30" s="68">
        <v>0.49859999999999999</v>
      </c>
      <c r="N30" s="68">
        <v>3.8E-3</v>
      </c>
    </row>
    <row r="31" spans="1:14">
      <c r="A31" t="s">
        <v>494</v>
      </c>
      <c r="B31" t="s">
        <v>495</v>
      </c>
      <c r="C31" t="s">
        <v>496</v>
      </c>
      <c r="D31" t="s">
        <v>497</v>
      </c>
      <c r="E31" t="s">
        <v>498</v>
      </c>
      <c r="F31" t="s">
        <v>499</v>
      </c>
      <c r="G31" t="s">
        <v>105</v>
      </c>
      <c r="H31" s="65">
        <v>21000</v>
      </c>
      <c r="I31" s="65">
        <v>235</v>
      </c>
      <c r="J31" s="65">
        <v>0</v>
      </c>
      <c r="K31" s="65">
        <v>175.93275</v>
      </c>
      <c r="L31" s="66">
        <v>0</v>
      </c>
      <c r="M31" s="66">
        <v>0.49859999999999999</v>
      </c>
      <c r="N31" s="66">
        <v>3.8E-3</v>
      </c>
    </row>
    <row r="32" spans="1:14">
      <c r="A32" s="67" t="s">
        <v>268</v>
      </c>
      <c r="D32" s="14"/>
      <c r="E32" s="14"/>
      <c r="F32" s="14"/>
      <c r="H32" s="69">
        <v>12000</v>
      </c>
      <c r="J32" s="69">
        <v>0</v>
      </c>
      <c r="K32" s="69">
        <v>26.737500000000001</v>
      </c>
      <c r="M32" s="68">
        <v>7.5800000000000006E-2</v>
      </c>
      <c r="N32" s="68">
        <v>5.9999999999999995E-4</v>
      </c>
    </row>
    <row r="33" spans="1:14">
      <c r="A33" t="s">
        <v>500</v>
      </c>
      <c r="B33" t="s">
        <v>501</v>
      </c>
      <c r="C33" t="s">
        <v>122</v>
      </c>
      <c r="D33" t="s">
        <v>497</v>
      </c>
      <c r="E33" t="s">
        <v>502</v>
      </c>
      <c r="F33" t="s">
        <v>503</v>
      </c>
      <c r="G33" t="s">
        <v>105</v>
      </c>
      <c r="H33" s="65">
        <v>12000</v>
      </c>
      <c r="I33" s="65">
        <v>62.5</v>
      </c>
      <c r="J33" s="65">
        <v>0</v>
      </c>
      <c r="K33" s="65">
        <v>26.737500000000001</v>
      </c>
      <c r="L33" s="66">
        <v>0</v>
      </c>
      <c r="M33" s="66">
        <v>7.5800000000000006E-2</v>
      </c>
      <c r="N33" s="66">
        <v>5.9999999999999995E-4</v>
      </c>
    </row>
    <row r="34" spans="1:14">
      <c r="A34" s="87" t="s">
        <v>218</v>
      </c>
      <c r="D34" s="14"/>
      <c r="E34" s="14"/>
      <c r="F34" s="14"/>
    </row>
    <row r="35" spans="1:14">
      <c r="A35" s="87" t="s">
        <v>261</v>
      </c>
      <c r="D35" s="14"/>
      <c r="E35" s="14"/>
      <c r="F35" s="14"/>
    </row>
    <row r="36" spans="1:14">
      <c r="A36" s="87" t="s">
        <v>262</v>
      </c>
      <c r="D36" s="14"/>
      <c r="E36" s="14"/>
      <c r="F36" s="14"/>
    </row>
    <row r="37" spans="1:14">
      <c r="A37" s="87" t="s">
        <v>263</v>
      </c>
      <c r="D37" s="14"/>
      <c r="E37" s="14"/>
      <c r="F37" s="14"/>
    </row>
    <row r="38" spans="1:14">
      <c r="A38" s="87" t="s">
        <v>264</v>
      </c>
      <c r="D38" s="14"/>
      <c r="E38" s="14"/>
      <c r="F38" s="14"/>
    </row>
    <row r="39" spans="1:14" hidden="1">
      <c r="D39" s="14"/>
      <c r="E39" s="14"/>
      <c r="F39" s="14"/>
    </row>
    <row r="40" spans="1:14" hidden="1">
      <c r="D40" s="14"/>
      <c r="E40" s="14"/>
      <c r="F40" s="14"/>
    </row>
    <row r="41" spans="1:14" hidden="1">
      <c r="D41" s="14"/>
      <c r="E41" s="14"/>
      <c r="F41" s="14"/>
    </row>
    <row r="42" spans="1:14" hidden="1">
      <c r="D42" s="14"/>
      <c r="E42" s="14"/>
      <c r="F42" s="14"/>
    </row>
    <row r="43" spans="1:14" hidden="1">
      <c r="D43" s="14"/>
      <c r="E43" s="14"/>
      <c r="F43" s="14"/>
    </row>
    <row r="44" spans="1:14" hidden="1">
      <c r="D44" s="14"/>
      <c r="E44" s="14"/>
      <c r="F44" s="14"/>
    </row>
    <row r="45" spans="1:14" hidden="1">
      <c r="D45" s="14"/>
      <c r="E45" s="14"/>
      <c r="F45" s="14"/>
    </row>
    <row r="46" spans="1:14" hidden="1">
      <c r="D46" s="14"/>
      <c r="E46" s="14"/>
      <c r="F46" s="14"/>
    </row>
    <row r="47" spans="1:14" hidden="1">
      <c r="D47" s="14"/>
      <c r="E47" s="14"/>
      <c r="F47" s="14"/>
    </row>
    <row r="48" spans="1:14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  <c r="BJ5" s="16"/>
    </row>
    <row r="6" spans="1:62" ht="26.25" customHeight="1">
      <c r="A6" s="101" t="s">
        <v>193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5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63">
        <v>0</v>
      </c>
      <c r="K10" s="7"/>
      <c r="L10" s="64">
        <v>0</v>
      </c>
      <c r="M10" s="64">
        <v>0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504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211</v>
      </c>
      <c r="B13" t="s">
        <v>211</v>
      </c>
      <c r="C13" s="14"/>
      <c r="D13" s="14"/>
      <c r="E13" t="s">
        <v>211</v>
      </c>
      <c r="F13" t="s">
        <v>211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505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211</v>
      </c>
      <c r="B15" t="s">
        <v>211</v>
      </c>
      <c r="C15" s="14"/>
      <c r="D15" s="14"/>
      <c r="E15" t="s">
        <v>211</v>
      </c>
      <c r="F15" t="s">
        <v>211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506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211</v>
      </c>
      <c r="B17" t="s">
        <v>211</v>
      </c>
      <c r="C17" s="14"/>
      <c r="D17" s="14"/>
      <c r="E17" t="s">
        <v>211</v>
      </c>
      <c r="F17" t="s">
        <v>211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507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211</v>
      </c>
      <c r="B19" t="s">
        <v>211</v>
      </c>
      <c r="C19" s="14"/>
      <c r="D19" s="14"/>
      <c r="E19" t="s">
        <v>211</v>
      </c>
      <c r="F19" t="s">
        <v>211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456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211</v>
      </c>
      <c r="B21" t="s">
        <v>211</v>
      </c>
      <c r="C21" s="14"/>
      <c r="D21" s="14"/>
      <c r="E21" t="s">
        <v>211</v>
      </c>
      <c r="F21" t="s">
        <v>211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508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211</v>
      </c>
      <c r="B23" t="s">
        <v>211</v>
      </c>
      <c r="C23" s="14"/>
      <c r="D23" s="14"/>
      <c r="E23" t="s">
        <v>211</v>
      </c>
      <c r="F23" t="s">
        <v>211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216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s="67" t="s">
        <v>509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211</v>
      </c>
      <c r="B26" t="s">
        <v>211</v>
      </c>
      <c r="C26" s="14"/>
      <c r="D26" s="14"/>
      <c r="E26" t="s">
        <v>211</v>
      </c>
      <c r="F26" t="s">
        <v>211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510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211</v>
      </c>
      <c r="B28" t="s">
        <v>211</v>
      </c>
      <c r="C28" s="14"/>
      <c r="D28" s="14"/>
      <c r="E28" t="s">
        <v>211</v>
      </c>
      <c r="F28" t="s">
        <v>211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456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211</v>
      </c>
      <c r="B30" t="s">
        <v>211</v>
      </c>
      <c r="C30" s="14"/>
      <c r="D30" s="14"/>
      <c r="E30" t="s">
        <v>211</v>
      </c>
      <c r="F30" t="s">
        <v>211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508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211</v>
      </c>
      <c r="B32" t="s">
        <v>211</v>
      </c>
      <c r="C32" s="14"/>
      <c r="D32" s="14"/>
      <c r="E32" t="s">
        <v>211</v>
      </c>
      <c r="F32" t="s">
        <v>211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6">
      <c r="A33" s="87" t="s">
        <v>218</v>
      </c>
      <c r="C33" s="14"/>
      <c r="D33" s="14"/>
      <c r="E33" s="14"/>
      <c r="F33" s="14"/>
    </row>
    <row r="34" spans="1:6">
      <c r="A34" s="87" t="s">
        <v>261</v>
      </c>
      <c r="C34" s="14"/>
      <c r="D34" s="14"/>
      <c r="E34" s="14"/>
      <c r="F34" s="14"/>
    </row>
    <row r="35" spans="1:6">
      <c r="A35" s="87" t="s">
        <v>262</v>
      </c>
      <c r="C35" s="14"/>
      <c r="D35" s="14"/>
      <c r="E35" s="14"/>
      <c r="F35" s="14"/>
    </row>
    <row r="36" spans="1:6">
      <c r="A36" s="87" t="s">
        <v>263</v>
      </c>
      <c r="C36" s="14"/>
      <c r="D36" s="14"/>
      <c r="E36" s="14"/>
      <c r="F36" s="14"/>
    </row>
    <row r="37" spans="1:6">
      <c r="A37" s="87" t="s">
        <v>264</v>
      </c>
      <c r="C37" s="14"/>
      <c r="D37" s="14"/>
      <c r="E37" s="14"/>
      <c r="F37" s="14"/>
    </row>
    <row r="38" spans="1:6" hidden="1">
      <c r="C38" s="14"/>
      <c r="D38" s="14"/>
      <c r="E38" s="14"/>
      <c r="F38" s="14"/>
    </row>
    <row r="39" spans="1:6" hidden="1">
      <c r="C39" s="14"/>
      <c r="D39" s="14"/>
      <c r="E39" s="14"/>
      <c r="F39" s="14"/>
    </row>
    <row r="40" spans="1:6" hidden="1">
      <c r="C40" s="14"/>
      <c r="D40" s="14"/>
      <c r="E40" s="14"/>
      <c r="F40" s="14"/>
    </row>
    <row r="41" spans="1:6" hidden="1">
      <c r="C41" s="14"/>
      <c r="D41" s="14"/>
      <c r="E41" s="14"/>
      <c r="F41" s="14"/>
    </row>
    <row r="42" spans="1:6" hidden="1">
      <c r="C42" s="14"/>
      <c r="D42" s="14"/>
      <c r="E42" s="14"/>
      <c r="F42" s="14"/>
    </row>
    <row r="43" spans="1:6" hidden="1">
      <c r="C43" s="14"/>
      <c r="D43" s="14"/>
      <c r="E43" s="14"/>
      <c r="F43" s="14"/>
    </row>
    <row r="44" spans="1:6" hidden="1">
      <c r="C44" s="14"/>
      <c r="D44" s="14"/>
      <c r="E44" s="14"/>
      <c r="F44" s="14"/>
    </row>
    <row r="45" spans="1:6" hidden="1">
      <c r="C45" s="14"/>
      <c r="D45" s="14"/>
      <c r="E45" s="14"/>
      <c r="F45" s="14"/>
    </row>
    <row r="46" spans="1:6" hidden="1">
      <c r="C46" s="14"/>
      <c r="D46" s="14"/>
      <c r="E46" s="14"/>
      <c r="F46" s="14"/>
    </row>
    <row r="47" spans="1:6" hidden="1">
      <c r="C47" s="14"/>
      <c r="D47" s="14"/>
      <c r="E47" s="14"/>
      <c r="F47" s="14"/>
    </row>
    <row r="48" spans="1:6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</row>
    <row r="6" spans="1:64" ht="26.25" customHeight="1">
      <c r="A6" s="101" t="s">
        <v>92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5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2023800</v>
      </c>
      <c r="J10" s="7"/>
      <c r="K10" s="63">
        <v>2192.7873</v>
      </c>
      <c r="L10" s="7"/>
      <c r="M10" s="64">
        <v>1</v>
      </c>
      <c r="N10" s="64">
        <v>4.7500000000000001E-2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2023800</v>
      </c>
      <c r="K11" s="69">
        <v>2192.7873</v>
      </c>
      <c r="M11" s="68">
        <v>1</v>
      </c>
      <c r="N11" s="68">
        <v>4.7500000000000001E-2</v>
      </c>
    </row>
    <row r="12" spans="1:64">
      <c r="A12" s="67" t="s">
        <v>511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211</v>
      </c>
      <c r="B13" t="s">
        <v>211</v>
      </c>
      <c r="C13" s="14"/>
      <c r="D13" s="14"/>
      <c r="E13" t="s">
        <v>211</v>
      </c>
      <c r="F13" t="s">
        <v>211</v>
      </c>
      <c r="H13" t="s">
        <v>211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512</v>
      </c>
      <c r="B14" s="14"/>
      <c r="C14" s="14"/>
      <c r="D14" s="14"/>
      <c r="I14" s="69">
        <v>2023800</v>
      </c>
      <c r="K14" s="69">
        <v>2192.7873</v>
      </c>
      <c r="M14" s="68">
        <v>1</v>
      </c>
      <c r="N14" s="68">
        <v>4.7500000000000001E-2</v>
      </c>
    </row>
    <row r="15" spans="1:64">
      <c r="A15" t="s">
        <v>513</v>
      </c>
      <c r="B15" t="s">
        <v>514</v>
      </c>
      <c r="C15" t="s">
        <v>99</v>
      </c>
      <c r="D15" t="s">
        <v>515</v>
      </c>
      <c r="E15" t="s">
        <v>122</v>
      </c>
      <c r="F15" s="77" t="s">
        <v>592</v>
      </c>
      <c r="G15" t="s">
        <v>204</v>
      </c>
      <c r="H15" t="s">
        <v>101</v>
      </c>
      <c r="I15" s="65">
        <v>2023800</v>
      </c>
      <c r="J15" s="65">
        <v>108.35</v>
      </c>
      <c r="K15" s="65">
        <v>2192.7873</v>
      </c>
      <c r="L15" s="66">
        <v>0</v>
      </c>
      <c r="M15" s="66">
        <v>1</v>
      </c>
      <c r="N15" s="66">
        <v>4.7500000000000001E-2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211</v>
      </c>
      <c r="B17" t="s">
        <v>211</v>
      </c>
      <c r="C17" s="14"/>
      <c r="D17" s="14"/>
      <c r="E17" t="s">
        <v>211</v>
      </c>
      <c r="F17" t="s">
        <v>211</v>
      </c>
      <c r="H17" t="s">
        <v>211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456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211</v>
      </c>
      <c r="B19" t="s">
        <v>211</v>
      </c>
      <c r="C19" s="14"/>
      <c r="D19" s="14"/>
      <c r="E19" t="s">
        <v>211</v>
      </c>
      <c r="F19" t="s">
        <v>211</v>
      </c>
      <c r="H19" t="s">
        <v>211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216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511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211</v>
      </c>
      <c r="B22" t="s">
        <v>211</v>
      </c>
      <c r="C22" s="14"/>
      <c r="D22" s="14"/>
      <c r="E22" t="s">
        <v>211</v>
      </c>
      <c r="F22" t="s">
        <v>211</v>
      </c>
      <c r="H22" t="s">
        <v>211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512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211</v>
      </c>
      <c r="B24" t="s">
        <v>211</v>
      </c>
      <c r="C24" s="14"/>
      <c r="D24" s="14"/>
      <c r="E24" t="s">
        <v>211</v>
      </c>
      <c r="F24" t="s">
        <v>211</v>
      </c>
      <c r="H24" t="s">
        <v>211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211</v>
      </c>
      <c r="B26" t="s">
        <v>211</v>
      </c>
      <c r="C26" s="14"/>
      <c r="D26" s="14"/>
      <c r="E26" t="s">
        <v>211</v>
      </c>
      <c r="F26" t="s">
        <v>211</v>
      </c>
      <c r="H26" t="s">
        <v>211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456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211</v>
      </c>
      <c r="B28" t="s">
        <v>211</v>
      </c>
      <c r="C28" s="14"/>
      <c r="D28" s="14"/>
      <c r="E28" t="s">
        <v>211</v>
      </c>
      <c r="F28" t="s">
        <v>211</v>
      </c>
      <c r="H28" t="s">
        <v>211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87" t="s">
        <v>218</v>
      </c>
      <c r="B29" s="14"/>
      <c r="C29" s="14"/>
      <c r="D29" s="14"/>
    </row>
    <row r="30" spans="1:14">
      <c r="A30" s="87" t="s">
        <v>261</v>
      </c>
      <c r="B30" s="14"/>
      <c r="C30" s="14"/>
      <c r="D30" s="14"/>
    </row>
    <row r="31" spans="1:14">
      <c r="A31" s="87" t="s">
        <v>262</v>
      </c>
      <c r="B31" s="14"/>
      <c r="C31" s="14"/>
      <c r="D31" s="14"/>
    </row>
    <row r="32" spans="1:14">
      <c r="A32" s="87" t="s">
        <v>263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59" ht="26.25" customHeight="1">
      <c r="A6" s="101" t="s">
        <v>94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516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211</v>
      </c>
      <c r="B13" t="s">
        <v>211</v>
      </c>
      <c r="C13" s="14"/>
      <c r="D13" t="s">
        <v>211</v>
      </c>
      <c r="E13" t="s">
        <v>211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216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517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211</v>
      </c>
      <c r="B16" t="s">
        <v>211</v>
      </c>
      <c r="C16" s="14"/>
      <c r="D16" t="s">
        <v>211</v>
      </c>
      <c r="E16" t="s">
        <v>211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7" t="s">
        <v>218</v>
      </c>
      <c r="C17" s="14"/>
      <c r="D17" s="14"/>
    </row>
    <row r="18" spans="1:4">
      <c r="A18" s="87" t="s">
        <v>261</v>
      </c>
      <c r="C18" s="14"/>
      <c r="D18" s="14"/>
    </row>
    <row r="19" spans="1:4">
      <c r="A19" s="87" t="s">
        <v>262</v>
      </c>
      <c r="C19" s="14"/>
      <c r="D19" s="14"/>
    </row>
    <row r="20" spans="1:4">
      <c r="A20" s="87" t="s">
        <v>263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60" ht="26.25" customHeight="1">
      <c r="A6" s="101" t="s">
        <v>97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518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211</v>
      </c>
      <c r="B13" t="s">
        <v>211</v>
      </c>
      <c r="C13" s="14"/>
      <c r="D13" t="s">
        <v>211</v>
      </c>
      <c r="E13" t="s">
        <v>211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519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211</v>
      </c>
      <c r="B15" t="s">
        <v>211</v>
      </c>
      <c r="C15" s="14"/>
      <c r="D15" t="s">
        <v>211</v>
      </c>
      <c r="E15" t="s">
        <v>211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520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211</v>
      </c>
      <c r="B17" t="s">
        <v>211</v>
      </c>
      <c r="C17" s="14"/>
      <c r="D17" t="s">
        <v>211</v>
      </c>
      <c r="E17" t="s">
        <v>211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456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211</v>
      </c>
      <c r="B19" t="s">
        <v>211</v>
      </c>
      <c r="C19" s="14"/>
      <c r="D19" t="s">
        <v>211</v>
      </c>
      <c r="E19" t="s">
        <v>211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216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518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211</v>
      </c>
      <c r="B22" t="s">
        <v>211</v>
      </c>
      <c r="C22" s="14"/>
      <c r="D22" t="s">
        <v>211</v>
      </c>
      <c r="E22" t="s">
        <v>211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521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211</v>
      </c>
      <c r="B24" t="s">
        <v>211</v>
      </c>
      <c r="C24" s="14"/>
      <c r="D24" t="s">
        <v>211</v>
      </c>
      <c r="E24" t="s">
        <v>211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520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211</v>
      </c>
      <c r="B26" t="s">
        <v>211</v>
      </c>
      <c r="C26" s="14"/>
      <c r="D26" t="s">
        <v>211</v>
      </c>
      <c r="E26" t="s">
        <v>211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522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211</v>
      </c>
      <c r="B28" t="s">
        <v>211</v>
      </c>
      <c r="C28" s="14"/>
      <c r="D28" t="s">
        <v>211</v>
      </c>
      <c r="E28" t="s">
        <v>211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456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211</v>
      </c>
      <c r="B30" t="s">
        <v>211</v>
      </c>
      <c r="C30" s="14"/>
      <c r="D30" t="s">
        <v>211</v>
      </c>
      <c r="E30" t="s">
        <v>211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7" t="s">
        <v>218</v>
      </c>
      <c r="B31" s="14"/>
      <c r="C31" s="14"/>
      <c r="D31" s="14"/>
    </row>
    <row r="32" spans="1:11">
      <c r="A32" s="87" t="s">
        <v>261</v>
      </c>
      <c r="B32" s="14"/>
      <c r="C32" s="14"/>
      <c r="D32" s="14"/>
    </row>
    <row r="33" spans="1:4">
      <c r="A33" s="87" t="s">
        <v>262</v>
      </c>
      <c r="B33" s="14"/>
      <c r="C33" s="14"/>
      <c r="D33" s="14"/>
    </row>
    <row r="34" spans="1:4">
      <c r="A34" s="87" t="s">
        <v>263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3.8554687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3"/>
      <c r="BB5" s="14" t="s">
        <v>99</v>
      </c>
      <c r="BD5" s="14" t="s">
        <v>100</v>
      </c>
      <c r="BF5" s="16" t="s">
        <v>101</v>
      </c>
    </row>
    <row r="6" spans="1:58" ht="26.25" customHeight="1">
      <c r="A6" s="101" t="s">
        <v>102</v>
      </c>
      <c r="B6" s="102"/>
      <c r="C6" s="102"/>
      <c r="D6" s="102"/>
      <c r="E6" s="102"/>
      <c r="F6" s="102"/>
      <c r="G6" s="102"/>
      <c r="H6" s="102"/>
      <c r="I6" s="102"/>
      <c r="J6" s="103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211</v>
      </c>
      <c r="B12" t="s">
        <v>211</v>
      </c>
      <c r="C12" s="16"/>
      <c r="D12" t="s">
        <v>211</v>
      </c>
      <c r="E12" t="s">
        <v>211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216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D13" s="14" t="s">
        <v>125</v>
      </c>
    </row>
    <row r="14" spans="1:58">
      <c r="A14" t="s">
        <v>211</v>
      </c>
      <c r="B14" t="s">
        <v>211</v>
      </c>
      <c r="C14" s="16"/>
      <c r="D14" t="s">
        <v>211</v>
      </c>
      <c r="E14" t="s">
        <v>211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D14" s="14" t="s">
        <v>126</v>
      </c>
    </row>
    <row r="15" spans="1:58">
      <c r="A15" s="87" t="s">
        <v>218</v>
      </c>
      <c r="B15" s="16"/>
      <c r="C15" s="16"/>
      <c r="D15" s="16"/>
      <c r="E15" s="16"/>
      <c r="F15" s="16"/>
      <c r="G15" s="16"/>
      <c r="BD15" s="14" t="s">
        <v>127</v>
      </c>
    </row>
    <row r="16" spans="1:58">
      <c r="A16" s="87" t="s">
        <v>261</v>
      </c>
      <c r="B16" s="16"/>
      <c r="C16" s="16"/>
      <c r="D16" s="16"/>
      <c r="E16" s="16"/>
      <c r="F16" s="16"/>
      <c r="G16" s="16"/>
      <c r="BD16" s="14" t="s">
        <v>128</v>
      </c>
    </row>
    <row r="17" spans="1:56">
      <c r="A17" s="87" t="s">
        <v>262</v>
      </c>
      <c r="B17" s="16"/>
      <c r="C17" s="16"/>
      <c r="D17" s="16"/>
      <c r="E17" s="16"/>
      <c r="F17" s="16"/>
      <c r="G17" s="16"/>
      <c r="BD17" s="14" t="s">
        <v>129</v>
      </c>
    </row>
    <row r="18" spans="1:56">
      <c r="A18" s="87" t="s">
        <v>263</v>
      </c>
      <c r="B18" s="16"/>
      <c r="C18" s="16"/>
      <c r="D18" s="16"/>
      <c r="E18" s="16"/>
      <c r="F18" s="16"/>
      <c r="G18" s="16"/>
      <c r="BD18" s="14" t="s">
        <v>130</v>
      </c>
    </row>
    <row r="19" spans="1:56">
      <c r="B19" s="16"/>
      <c r="C19" s="16"/>
      <c r="D19" s="16"/>
      <c r="E19" s="16"/>
      <c r="F19" s="16"/>
      <c r="G19" s="16"/>
      <c r="BD19" s="14" t="s">
        <v>131</v>
      </c>
    </row>
    <row r="20" spans="1:56">
      <c r="B20" s="16"/>
      <c r="C20" s="16"/>
      <c r="D20" s="16"/>
      <c r="E20" s="16"/>
      <c r="F20" s="16"/>
      <c r="G20" s="16"/>
      <c r="BD20" s="14" t="s">
        <v>122</v>
      </c>
    </row>
    <row r="21" spans="1:56" hidden="1">
      <c r="B21" s="16"/>
      <c r="C21" s="16"/>
      <c r="D21" s="16"/>
      <c r="E21" s="16"/>
      <c r="F21" s="16"/>
      <c r="G21" s="16"/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4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3"/>
    </row>
    <row r="6" spans="1:80" ht="26.25" customHeight="1">
      <c r="A6" s="101" t="s">
        <v>132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523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211</v>
      </c>
      <c r="B13" t="s">
        <v>211</v>
      </c>
      <c r="D13" t="s">
        <v>211</v>
      </c>
      <c r="G13" s="65">
        <v>0</v>
      </c>
      <c r="H13" t="s">
        <v>211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524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211</v>
      </c>
      <c r="B15" t="s">
        <v>211</v>
      </c>
      <c r="D15" t="s">
        <v>211</v>
      </c>
      <c r="G15" s="65">
        <v>0</v>
      </c>
      <c r="H15" t="s">
        <v>211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525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526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211</v>
      </c>
      <c r="B18" t="s">
        <v>211</v>
      </c>
      <c r="D18" t="s">
        <v>211</v>
      </c>
      <c r="G18" s="65">
        <v>0</v>
      </c>
      <c r="H18" t="s">
        <v>211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527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211</v>
      </c>
      <c r="B20" t="s">
        <v>211</v>
      </c>
      <c r="D20" t="s">
        <v>211</v>
      </c>
      <c r="G20" s="65">
        <v>0</v>
      </c>
      <c r="H20" t="s">
        <v>211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528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211</v>
      </c>
      <c r="B22" t="s">
        <v>211</v>
      </c>
      <c r="D22" t="s">
        <v>211</v>
      </c>
      <c r="G22" s="65">
        <v>0</v>
      </c>
      <c r="H22" t="s">
        <v>211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529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211</v>
      </c>
      <c r="B24" t="s">
        <v>211</v>
      </c>
      <c r="D24" t="s">
        <v>211</v>
      </c>
      <c r="G24" s="65">
        <v>0</v>
      </c>
      <c r="H24" t="s">
        <v>211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216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523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211</v>
      </c>
      <c r="B27" t="s">
        <v>211</v>
      </c>
      <c r="D27" t="s">
        <v>211</v>
      </c>
      <c r="G27" s="65">
        <v>0</v>
      </c>
      <c r="H27" t="s">
        <v>211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524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211</v>
      </c>
      <c r="B29" t="s">
        <v>211</v>
      </c>
      <c r="D29" t="s">
        <v>211</v>
      </c>
      <c r="G29" s="65">
        <v>0</v>
      </c>
      <c r="H29" t="s">
        <v>211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525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526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211</v>
      </c>
      <c r="B32" t="s">
        <v>211</v>
      </c>
      <c r="D32" t="s">
        <v>211</v>
      </c>
      <c r="G32" s="65">
        <v>0</v>
      </c>
      <c r="H32" t="s">
        <v>211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527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211</v>
      </c>
      <c r="B34" t="s">
        <v>211</v>
      </c>
      <c r="D34" t="s">
        <v>211</v>
      </c>
      <c r="G34" s="65">
        <v>0</v>
      </c>
      <c r="H34" t="s">
        <v>211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528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211</v>
      </c>
      <c r="B36" t="s">
        <v>211</v>
      </c>
      <c r="D36" t="s">
        <v>211</v>
      </c>
      <c r="G36" s="65">
        <v>0</v>
      </c>
      <c r="H36" t="s">
        <v>211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529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211</v>
      </c>
      <c r="B38" t="s">
        <v>211</v>
      </c>
      <c r="D38" t="s">
        <v>211</v>
      </c>
      <c r="G38" s="65">
        <v>0</v>
      </c>
      <c r="H38" t="s">
        <v>211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7" t="s">
        <v>218</v>
      </c>
    </row>
    <row r="40" spans="1:16">
      <c r="A40" s="87" t="s">
        <v>261</v>
      </c>
    </row>
    <row r="41" spans="1:16">
      <c r="A41" s="87" t="s">
        <v>262</v>
      </c>
    </row>
    <row r="42" spans="1:16">
      <c r="A42" s="87" t="s">
        <v>263</v>
      </c>
    </row>
    <row r="43" spans="1:16" hidden="1"/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A2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71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530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211</v>
      </c>
      <c r="B13" t="s">
        <v>211</v>
      </c>
      <c r="C13" t="s">
        <v>211</v>
      </c>
      <c r="F13" s="65">
        <v>0</v>
      </c>
      <c r="G13" t="s">
        <v>211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531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211</v>
      </c>
      <c r="B15" t="s">
        <v>211</v>
      </c>
      <c r="C15" t="s">
        <v>211</v>
      </c>
      <c r="F15" s="65">
        <v>0</v>
      </c>
      <c r="G15" t="s">
        <v>211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532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211</v>
      </c>
      <c r="B17" t="s">
        <v>211</v>
      </c>
      <c r="C17" t="s">
        <v>211</v>
      </c>
      <c r="F17" s="65">
        <v>0</v>
      </c>
      <c r="G17" t="s">
        <v>211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533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211</v>
      </c>
      <c r="B19" t="s">
        <v>211</v>
      </c>
      <c r="C19" t="s">
        <v>211</v>
      </c>
      <c r="F19" s="65">
        <v>0</v>
      </c>
      <c r="G19" t="s">
        <v>211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456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211</v>
      </c>
      <c r="B21" t="s">
        <v>211</v>
      </c>
      <c r="C21" t="s">
        <v>211</v>
      </c>
      <c r="F21" s="65">
        <v>0</v>
      </c>
      <c r="G21" t="s">
        <v>211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216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259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211</v>
      </c>
      <c r="B24" t="s">
        <v>211</v>
      </c>
      <c r="C24" t="s">
        <v>211</v>
      </c>
      <c r="F24" s="65">
        <v>0</v>
      </c>
      <c r="G24" t="s">
        <v>211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534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211</v>
      </c>
      <c r="B26" t="s">
        <v>211</v>
      </c>
      <c r="C26" t="s">
        <v>211</v>
      </c>
      <c r="F26" s="65">
        <v>0</v>
      </c>
      <c r="G26" t="s">
        <v>211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7" t="s">
        <v>261</v>
      </c>
    </row>
    <row r="28" spans="1:15">
      <c r="A28" s="87" t="s">
        <v>262</v>
      </c>
    </row>
    <row r="29" spans="1:15">
      <c r="A29" s="87" t="s">
        <v>263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3"/>
    </row>
    <row r="6" spans="1:64" ht="26.25" customHeight="1">
      <c r="A6" s="101" t="s">
        <v>81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4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535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211</v>
      </c>
      <c r="B13" t="s">
        <v>211</v>
      </c>
      <c r="C13" s="14"/>
      <c r="D13" s="14"/>
      <c r="E13" t="s">
        <v>211</v>
      </c>
      <c r="F13" t="s">
        <v>211</v>
      </c>
      <c r="I13" s="65">
        <v>0</v>
      </c>
      <c r="J13" t="s">
        <v>211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536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211</v>
      </c>
      <c r="B15" t="s">
        <v>211</v>
      </c>
      <c r="C15" s="14"/>
      <c r="D15" s="14"/>
      <c r="E15" t="s">
        <v>211</v>
      </c>
      <c r="F15" t="s">
        <v>211</v>
      </c>
      <c r="I15" s="65">
        <v>0</v>
      </c>
      <c r="J15" t="s">
        <v>211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266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211</v>
      </c>
      <c r="B17" t="s">
        <v>211</v>
      </c>
      <c r="C17" s="14"/>
      <c r="D17" s="14"/>
      <c r="E17" t="s">
        <v>211</v>
      </c>
      <c r="F17" t="s">
        <v>211</v>
      </c>
      <c r="I17" s="65">
        <v>0</v>
      </c>
      <c r="J17" t="s">
        <v>211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456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211</v>
      </c>
      <c r="B19" t="s">
        <v>211</v>
      </c>
      <c r="C19" s="14"/>
      <c r="D19" s="14"/>
      <c r="E19" t="s">
        <v>211</v>
      </c>
      <c r="F19" t="s">
        <v>211</v>
      </c>
      <c r="I19" s="65">
        <v>0</v>
      </c>
      <c r="J19" t="s">
        <v>211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216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537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211</v>
      </c>
      <c r="B22" t="s">
        <v>211</v>
      </c>
      <c r="C22" s="14"/>
      <c r="D22" s="14"/>
      <c r="E22" t="s">
        <v>211</v>
      </c>
      <c r="F22" t="s">
        <v>211</v>
      </c>
      <c r="I22" s="65">
        <v>0</v>
      </c>
      <c r="J22" t="s">
        <v>211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538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211</v>
      </c>
      <c r="B24" t="s">
        <v>211</v>
      </c>
      <c r="C24" s="14"/>
      <c r="D24" s="14"/>
      <c r="E24" t="s">
        <v>211</v>
      </c>
      <c r="F24" t="s">
        <v>211</v>
      </c>
      <c r="I24" s="65">
        <v>0</v>
      </c>
      <c r="J24" t="s">
        <v>211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7" t="s">
        <v>218</v>
      </c>
      <c r="C25" s="14"/>
      <c r="D25" s="14"/>
      <c r="E25" s="14"/>
    </row>
    <row r="26" spans="1:18">
      <c r="A26" s="87" t="s">
        <v>261</v>
      </c>
      <c r="C26" s="14"/>
      <c r="D26" s="14"/>
      <c r="E26" s="14"/>
    </row>
    <row r="27" spans="1:18">
      <c r="A27" s="87" t="s">
        <v>262</v>
      </c>
      <c r="C27" s="14"/>
      <c r="D27" s="14"/>
      <c r="E27" s="14"/>
    </row>
    <row r="28" spans="1:18">
      <c r="A28" s="87" t="s">
        <v>263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3"/>
    </row>
    <row r="6" spans="1:80" ht="26.25" customHeight="1">
      <c r="A6" s="101" t="s">
        <v>88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4" t="s">
        <v>54</v>
      </c>
      <c r="M7" s="104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2.94</v>
      </c>
      <c r="J10" s="7"/>
      <c r="K10" s="7"/>
      <c r="L10" s="64">
        <v>5.21E-2</v>
      </c>
      <c r="M10" s="63">
        <v>60000</v>
      </c>
      <c r="N10" s="7"/>
      <c r="O10" s="63">
        <v>61.601999999999997</v>
      </c>
      <c r="P10" s="7"/>
      <c r="Q10" s="64">
        <v>1</v>
      </c>
      <c r="R10" s="64">
        <v>1.2999999999999999E-3</v>
      </c>
      <c r="S10" s="30"/>
      <c r="BY10" s="14"/>
      <c r="CB10" s="14"/>
    </row>
    <row r="11" spans="1:80">
      <c r="A11" s="67" t="s">
        <v>199</v>
      </c>
      <c r="B11" s="14"/>
      <c r="C11" s="14"/>
      <c r="D11" s="14"/>
      <c r="I11" s="69">
        <v>2.94</v>
      </c>
      <c r="L11" s="68">
        <v>5.21E-2</v>
      </c>
      <c r="M11" s="69">
        <v>60000</v>
      </c>
      <c r="O11" s="69">
        <v>61.601999999999997</v>
      </c>
      <c r="Q11" s="68">
        <v>1</v>
      </c>
      <c r="R11" s="68">
        <v>1.2999999999999999E-3</v>
      </c>
    </row>
    <row r="12" spans="1:80">
      <c r="A12" s="67" t="s">
        <v>535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211</v>
      </c>
      <c r="B13" t="s">
        <v>211</v>
      </c>
      <c r="C13" s="14"/>
      <c r="D13" s="14"/>
      <c r="E13" t="s">
        <v>211</v>
      </c>
      <c r="F13" t="s">
        <v>211</v>
      </c>
      <c r="I13" s="65">
        <v>0</v>
      </c>
      <c r="J13" t="s">
        <v>211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536</v>
      </c>
      <c r="B14" s="14"/>
      <c r="C14" s="14"/>
      <c r="D14" s="14"/>
      <c r="I14" s="69">
        <v>2.94</v>
      </c>
      <c r="L14" s="68">
        <v>5.21E-2</v>
      </c>
      <c r="M14" s="69">
        <v>60000</v>
      </c>
      <c r="O14" s="69">
        <v>61.601999999999997</v>
      </c>
      <c r="Q14" s="68">
        <v>1</v>
      </c>
      <c r="R14" s="68">
        <v>1.2999999999999999E-3</v>
      </c>
    </row>
    <row r="15" spans="1:80">
      <c r="A15" t="s">
        <v>539</v>
      </c>
      <c r="B15" t="s">
        <v>540</v>
      </c>
      <c r="C15" t="s">
        <v>122</v>
      </c>
      <c r="D15" t="s">
        <v>541</v>
      </c>
      <c r="E15" t="s">
        <v>283</v>
      </c>
      <c r="F15" s="77" t="s">
        <v>593</v>
      </c>
      <c r="G15" t="s">
        <v>204</v>
      </c>
      <c r="H15" t="s">
        <v>251</v>
      </c>
      <c r="I15" s="65">
        <v>2.94</v>
      </c>
      <c r="J15" t="s">
        <v>101</v>
      </c>
      <c r="K15" s="66">
        <v>5.6500000000000002E-2</v>
      </c>
      <c r="L15" s="66">
        <v>5.21E-2</v>
      </c>
      <c r="M15" s="65">
        <v>60000</v>
      </c>
      <c r="N15" s="65">
        <v>102.67</v>
      </c>
      <c r="O15" s="65">
        <v>61.601999999999997</v>
      </c>
      <c r="P15" s="66">
        <v>1E-4</v>
      </c>
      <c r="Q15" s="66">
        <v>1</v>
      </c>
      <c r="R15" s="66">
        <v>1.2999999999999999E-3</v>
      </c>
    </row>
    <row r="16" spans="1:80">
      <c r="A16" s="67" t="s">
        <v>266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211</v>
      </c>
      <c r="B17" t="s">
        <v>211</v>
      </c>
      <c r="C17" s="14"/>
      <c r="D17" s="14"/>
      <c r="E17" t="s">
        <v>211</v>
      </c>
      <c r="F17" t="s">
        <v>211</v>
      </c>
      <c r="I17" s="65">
        <v>0</v>
      </c>
      <c r="J17" t="s">
        <v>211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456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211</v>
      </c>
      <c r="B19" t="s">
        <v>211</v>
      </c>
      <c r="C19" s="14"/>
      <c r="D19" s="14"/>
      <c r="E19" t="s">
        <v>211</v>
      </c>
      <c r="F19" t="s">
        <v>211</v>
      </c>
      <c r="I19" s="65">
        <v>0</v>
      </c>
      <c r="J19" t="s">
        <v>211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216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267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211</v>
      </c>
      <c r="B22" t="s">
        <v>211</v>
      </c>
      <c r="C22" s="14"/>
      <c r="D22" s="14"/>
      <c r="E22" t="s">
        <v>211</v>
      </c>
      <c r="F22" t="s">
        <v>211</v>
      </c>
      <c r="I22" s="65">
        <v>0</v>
      </c>
      <c r="J22" t="s">
        <v>211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268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211</v>
      </c>
      <c r="B24" t="s">
        <v>211</v>
      </c>
      <c r="C24" s="14"/>
      <c r="D24" s="14"/>
      <c r="E24" t="s">
        <v>211</v>
      </c>
      <c r="F24" t="s">
        <v>211</v>
      </c>
      <c r="I24" s="65">
        <v>0</v>
      </c>
      <c r="J24" t="s">
        <v>211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7" t="s">
        <v>218</v>
      </c>
      <c r="B25" s="14"/>
      <c r="C25" s="14"/>
      <c r="D25" s="14"/>
    </row>
    <row r="26" spans="1:18">
      <c r="A26" s="87" t="s">
        <v>261</v>
      </c>
      <c r="B26" s="14"/>
      <c r="C26" s="14"/>
      <c r="D26" s="14"/>
    </row>
    <row r="27" spans="1:18">
      <c r="A27" s="87" t="s">
        <v>262</v>
      </c>
      <c r="B27" s="14"/>
      <c r="C27" s="14"/>
      <c r="D27" s="14"/>
    </row>
    <row r="28" spans="1:18">
      <c r="A28" s="87" t="s">
        <v>263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3"/>
    </row>
    <row r="6" spans="1:97" ht="26.25" customHeight="1">
      <c r="A6" s="101" t="s">
        <v>90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211</v>
      </c>
      <c r="B12" t="s">
        <v>211</v>
      </c>
      <c r="C12" s="14"/>
      <c r="D12" s="14"/>
      <c r="E12" t="s">
        <v>211</v>
      </c>
      <c r="F12" t="s">
        <v>211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216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267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211</v>
      </c>
      <c r="B15" t="s">
        <v>211</v>
      </c>
      <c r="C15" s="14"/>
      <c r="D15" s="14"/>
      <c r="E15" t="s">
        <v>211</v>
      </c>
      <c r="F15" t="s">
        <v>211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268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211</v>
      </c>
      <c r="B17" t="s">
        <v>211</v>
      </c>
      <c r="C17" s="14"/>
      <c r="D17" s="14"/>
      <c r="E17" t="s">
        <v>211</v>
      </c>
      <c r="F17" t="s">
        <v>211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7" t="s">
        <v>218</v>
      </c>
      <c r="B18" s="14"/>
      <c r="C18" s="14"/>
      <c r="D18" s="14"/>
    </row>
    <row r="19" spans="1:12">
      <c r="A19" s="87" t="s">
        <v>261</v>
      </c>
      <c r="B19" s="14"/>
      <c r="C19" s="14"/>
      <c r="D19" s="14"/>
    </row>
    <row r="20" spans="1:12">
      <c r="A20" s="87" t="s">
        <v>262</v>
      </c>
      <c r="B20" s="14"/>
      <c r="C20" s="14"/>
      <c r="D20" s="14"/>
    </row>
    <row r="21" spans="1:12">
      <c r="A21" s="87" t="s">
        <v>263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3"/>
    </row>
    <row r="6" spans="1:54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542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211</v>
      </c>
      <c r="B13" t="s">
        <v>211</v>
      </c>
      <c r="C13" t="s">
        <v>211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543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211</v>
      </c>
      <c r="B15" t="s">
        <v>211</v>
      </c>
      <c r="C15" t="s">
        <v>211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544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211</v>
      </c>
      <c r="B17" t="s">
        <v>211</v>
      </c>
      <c r="C17" t="s">
        <v>211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545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211</v>
      </c>
      <c r="B19" t="s">
        <v>211</v>
      </c>
      <c r="C19" t="s">
        <v>211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216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546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211</v>
      </c>
      <c r="B22" t="s">
        <v>211</v>
      </c>
      <c r="C22" t="s">
        <v>211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547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211</v>
      </c>
      <c r="B24" t="s">
        <v>211</v>
      </c>
      <c r="C24" t="s">
        <v>211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548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211</v>
      </c>
      <c r="B26" t="s">
        <v>211</v>
      </c>
      <c r="C26" t="s">
        <v>211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549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211</v>
      </c>
      <c r="B28" t="s">
        <v>211</v>
      </c>
      <c r="C28" t="s">
        <v>211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7" t="s">
        <v>218</v>
      </c>
      <c r="B29" s="14"/>
    </row>
    <row r="30" spans="1:10">
      <c r="A30" s="87" t="s">
        <v>261</v>
      </c>
      <c r="B30" s="14"/>
    </row>
    <row r="31" spans="1:10">
      <c r="A31" s="87" t="s">
        <v>262</v>
      </c>
      <c r="B31" s="14"/>
    </row>
    <row r="32" spans="1:10">
      <c r="A32" s="87" t="s">
        <v>263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58" ht="26.25" customHeight="1">
      <c r="A6" s="101" t="s">
        <v>140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61814</v>
      </c>
      <c r="G10" s="7"/>
      <c r="H10" s="63">
        <v>84.377115494999998</v>
      </c>
      <c r="I10" s="7"/>
      <c r="J10" s="64">
        <v>1</v>
      </c>
      <c r="K10" s="64">
        <v>1.8E-3</v>
      </c>
      <c r="L10" s="14"/>
      <c r="M10" s="14"/>
      <c r="N10" s="14"/>
      <c r="O10" s="14"/>
      <c r="BF10" s="14"/>
    </row>
    <row r="11" spans="1:58">
      <c r="A11" s="67" t="s">
        <v>550</v>
      </c>
      <c r="B11" s="14"/>
      <c r="C11" s="14"/>
      <c r="F11" s="69">
        <v>61814</v>
      </c>
      <c r="H11" s="69">
        <v>84.377115494999998</v>
      </c>
      <c r="J11" s="68">
        <v>1</v>
      </c>
      <c r="K11" s="68">
        <v>1.8E-3</v>
      </c>
    </row>
    <row r="12" spans="1:58">
      <c r="A12" t="s">
        <v>494</v>
      </c>
      <c r="B12" t="s">
        <v>495</v>
      </c>
      <c r="C12" t="s">
        <v>499</v>
      </c>
      <c r="D12" t="s">
        <v>105</v>
      </c>
      <c r="E12" t="s">
        <v>248</v>
      </c>
      <c r="F12" s="65">
        <v>21000</v>
      </c>
      <c r="G12" s="65">
        <v>87.65</v>
      </c>
      <c r="H12" s="65">
        <v>65.619172500000005</v>
      </c>
      <c r="I12" s="66">
        <v>0</v>
      </c>
      <c r="J12" s="66">
        <v>0.77769999999999995</v>
      </c>
      <c r="K12" s="66">
        <v>1.4E-3</v>
      </c>
    </row>
    <row r="13" spans="1:58">
      <c r="A13" t="s">
        <v>551</v>
      </c>
      <c r="B13" t="s">
        <v>552</v>
      </c>
      <c r="C13" t="s">
        <v>482</v>
      </c>
      <c r="D13" t="s">
        <v>101</v>
      </c>
      <c r="E13" t="s">
        <v>251</v>
      </c>
      <c r="F13" s="65">
        <v>24000</v>
      </c>
      <c r="G13" s="65">
        <v>67.565700000000007</v>
      </c>
      <c r="H13" s="65">
        <v>16.215768000000001</v>
      </c>
      <c r="I13" s="66">
        <v>0</v>
      </c>
      <c r="J13" s="66">
        <v>0.19220000000000001</v>
      </c>
      <c r="K13" s="66">
        <v>4.0000000000000002E-4</v>
      </c>
    </row>
    <row r="14" spans="1:58">
      <c r="A14" t="s">
        <v>553</v>
      </c>
      <c r="B14" t="s">
        <v>554</v>
      </c>
      <c r="C14" t="s">
        <v>434</v>
      </c>
      <c r="D14" t="s">
        <v>101</v>
      </c>
      <c r="E14" t="s">
        <v>301</v>
      </c>
      <c r="F14" s="65">
        <v>10139</v>
      </c>
      <c r="G14" s="65">
        <v>25.023</v>
      </c>
      <c r="H14" s="65">
        <v>2.53708197</v>
      </c>
      <c r="I14" s="66">
        <v>0</v>
      </c>
      <c r="J14" s="66">
        <v>3.0099999999999998E-2</v>
      </c>
      <c r="K14" s="66">
        <v>1E-4</v>
      </c>
    </row>
    <row r="15" spans="1:58">
      <c r="A15" t="s">
        <v>555</v>
      </c>
      <c r="B15" t="s">
        <v>556</v>
      </c>
      <c r="C15" t="s">
        <v>131</v>
      </c>
      <c r="D15" t="s">
        <v>101</v>
      </c>
      <c r="E15" t="s">
        <v>322</v>
      </c>
      <c r="F15" s="65">
        <v>6675</v>
      </c>
      <c r="G15" s="65">
        <v>7.6300000000000007E-2</v>
      </c>
      <c r="H15" s="65">
        <v>5.0930250000000002E-3</v>
      </c>
      <c r="I15" s="66">
        <v>0</v>
      </c>
      <c r="J15" s="66">
        <v>1E-4</v>
      </c>
      <c r="K15" s="66">
        <v>0</v>
      </c>
    </row>
    <row r="16" spans="1:58">
      <c r="A16" s="67" t="s">
        <v>517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211</v>
      </c>
      <c r="B17" t="s">
        <v>211</v>
      </c>
      <c r="C17" t="s">
        <v>211</v>
      </c>
      <c r="D17" t="s">
        <v>211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87" t="s">
        <v>218</v>
      </c>
      <c r="B18" s="14"/>
      <c r="C18" s="14"/>
    </row>
    <row r="19" spans="1:11">
      <c r="A19" s="87" t="s">
        <v>261</v>
      </c>
      <c r="B19" s="14"/>
      <c r="C19" s="14"/>
    </row>
    <row r="20" spans="1:11">
      <c r="A20" s="87" t="s">
        <v>262</v>
      </c>
      <c r="B20" s="14"/>
      <c r="C20" s="14"/>
    </row>
    <row r="21" spans="1:11">
      <c r="A21" s="87" t="s">
        <v>263</v>
      </c>
      <c r="B21" s="14"/>
      <c r="C21" s="14"/>
    </row>
    <row r="22" spans="1:11" hidden="1">
      <c r="B22" s="14"/>
      <c r="C22" s="14"/>
    </row>
    <row r="23" spans="1:11" hidden="1">
      <c r="B23" s="14"/>
      <c r="C23" s="14"/>
    </row>
    <row r="24" spans="1:11" hidden="1">
      <c r="B24" s="14"/>
      <c r="C24" s="14"/>
    </row>
    <row r="25" spans="1:11" hidden="1">
      <c r="B25" s="14"/>
      <c r="C25" s="14"/>
    </row>
    <row r="26" spans="1:11" hidden="1">
      <c r="B26" s="14"/>
      <c r="C26" s="14"/>
    </row>
    <row r="27" spans="1:11" hidden="1">
      <c r="B27" s="14"/>
      <c r="C27" s="14"/>
    </row>
    <row r="28" spans="1:11" hidden="1"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51" ht="26.25" customHeight="1">
      <c r="A6" s="101" t="s">
        <v>141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518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211</v>
      </c>
      <c r="B13" t="s">
        <v>211</v>
      </c>
      <c r="C13" t="s">
        <v>211</v>
      </c>
      <c r="D13" t="s">
        <v>211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519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211</v>
      </c>
      <c r="B15" t="s">
        <v>211</v>
      </c>
      <c r="C15" t="s">
        <v>211</v>
      </c>
      <c r="D15" t="s">
        <v>211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557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211</v>
      </c>
      <c r="B17" t="s">
        <v>211</v>
      </c>
      <c r="C17" t="s">
        <v>211</v>
      </c>
      <c r="D17" t="s">
        <v>211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520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211</v>
      </c>
      <c r="B19" t="s">
        <v>211</v>
      </c>
      <c r="C19" t="s">
        <v>211</v>
      </c>
      <c r="D19" t="s">
        <v>211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456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211</v>
      </c>
      <c r="B21" t="s">
        <v>211</v>
      </c>
      <c r="C21" t="s">
        <v>211</v>
      </c>
      <c r="D21" t="s">
        <v>211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216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518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211</v>
      </c>
      <c r="B24" t="s">
        <v>211</v>
      </c>
      <c r="C24" t="s">
        <v>211</v>
      </c>
      <c r="D24" t="s">
        <v>211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521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211</v>
      </c>
      <c r="B26" t="s">
        <v>211</v>
      </c>
      <c r="C26" t="s">
        <v>211</v>
      </c>
      <c r="D26" t="s">
        <v>211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520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211</v>
      </c>
      <c r="B28" t="s">
        <v>211</v>
      </c>
      <c r="C28" t="s">
        <v>211</v>
      </c>
      <c r="D28" t="s">
        <v>211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522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211</v>
      </c>
      <c r="B30" t="s">
        <v>211</v>
      </c>
      <c r="C30" t="s">
        <v>211</v>
      </c>
      <c r="D30" t="s">
        <v>211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456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211</v>
      </c>
      <c r="B32" t="s">
        <v>211</v>
      </c>
      <c r="C32" t="s">
        <v>211</v>
      </c>
      <c r="D32" t="s">
        <v>211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7" t="s">
        <v>218</v>
      </c>
      <c r="B33" s="14"/>
      <c r="C33" s="14"/>
    </row>
    <row r="34" spans="1:3">
      <c r="A34" s="87" t="s">
        <v>261</v>
      </c>
      <c r="B34" s="14"/>
      <c r="C34" s="14"/>
    </row>
    <row r="35" spans="1:3">
      <c r="A35" s="87" t="s">
        <v>262</v>
      </c>
      <c r="B35" s="14"/>
      <c r="C35" s="14"/>
    </row>
    <row r="36" spans="1:3">
      <c r="A36" s="87" t="s">
        <v>263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3"/>
    </row>
    <row r="6" spans="1:48" ht="26.25" customHeight="1">
      <c r="A6" s="101" t="s">
        <v>142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199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518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211</v>
      </c>
      <c r="B13" t="s">
        <v>211</v>
      </c>
      <c r="C13" t="s">
        <v>211</v>
      </c>
      <c r="D13" t="s">
        <v>211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519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211</v>
      </c>
      <c r="B15" t="s">
        <v>211</v>
      </c>
      <c r="C15" t="s">
        <v>211</v>
      </c>
      <c r="D15" t="s">
        <v>211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557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211</v>
      </c>
      <c r="B17" t="s">
        <v>211</v>
      </c>
      <c r="C17" t="s">
        <v>211</v>
      </c>
      <c r="D17" t="s">
        <v>211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520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211</v>
      </c>
      <c r="B19" t="s">
        <v>211</v>
      </c>
      <c r="C19" t="s">
        <v>211</v>
      </c>
      <c r="D19" t="s">
        <v>211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456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211</v>
      </c>
      <c r="B21" t="s">
        <v>211</v>
      </c>
      <c r="C21" t="s">
        <v>211</v>
      </c>
      <c r="D21" t="s">
        <v>211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216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518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211</v>
      </c>
      <c r="B24" t="s">
        <v>211</v>
      </c>
      <c r="C24" t="s">
        <v>211</v>
      </c>
      <c r="D24" t="s">
        <v>211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521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211</v>
      </c>
      <c r="B26" t="s">
        <v>211</v>
      </c>
      <c r="C26" t="s">
        <v>211</v>
      </c>
      <c r="D26" t="s">
        <v>211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520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211</v>
      </c>
      <c r="B28" t="s">
        <v>211</v>
      </c>
      <c r="C28" t="s">
        <v>211</v>
      </c>
      <c r="D28" t="s">
        <v>211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456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211</v>
      </c>
      <c r="B30" t="s">
        <v>211</v>
      </c>
      <c r="C30" t="s">
        <v>211</v>
      </c>
      <c r="D30" t="s">
        <v>211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87" t="s">
        <v>218</v>
      </c>
      <c r="B31" s="14"/>
      <c r="C31" s="14"/>
    </row>
    <row r="32" spans="1:10">
      <c r="A32" s="87" t="s">
        <v>261</v>
      </c>
      <c r="B32" s="14"/>
      <c r="C32" s="14"/>
    </row>
    <row r="33" spans="1:3">
      <c r="A33" s="87" t="s">
        <v>262</v>
      </c>
      <c r="B33" s="14"/>
      <c r="C33" s="14"/>
    </row>
    <row r="34" spans="1:3">
      <c r="A34" s="87" t="s">
        <v>263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3"/>
    </row>
    <row r="6" spans="1:77" ht="26.25" customHeight="1">
      <c r="A6" s="101" t="s">
        <v>144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523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211</v>
      </c>
      <c r="B13" t="s">
        <v>211</v>
      </c>
      <c r="C13" s="14"/>
      <c r="D13" t="s">
        <v>211</v>
      </c>
      <c r="G13" s="65">
        <v>0</v>
      </c>
      <c r="H13" t="s">
        <v>211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524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211</v>
      </c>
      <c r="B15" t="s">
        <v>211</v>
      </c>
      <c r="C15" s="14"/>
      <c r="D15" t="s">
        <v>211</v>
      </c>
      <c r="G15" s="65">
        <v>0</v>
      </c>
      <c r="H15" t="s">
        <v>211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525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526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211</v>
      </c>
      <c r="B18" t="s">
        <v>211</v>
      </c>
      <c r="C18" s="14"/>
      <c r="D18" t="s">
        <v>211</v>
      </c>
      <c r="G18" s="65">
        <v>0</v>
      </c>
      <c r="H18" t="s">
        <v>211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527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211</v>
      </c>
      <c r="B20" t="s">
        <v>211</v>
      </c>
      <c r="C20" s="14"/>
      <c r="D20" t="s">
        <v>211</v>
      </c>
      <c r="G20" s="65">
        <v>0</v>
      </c>
      <c r="H20" t="s">
        <v>211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528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211</v>
      </c>
      <c r="B22" t="s">
        <v>211</v>
      </c>
      <c r="C22" s="14"/>
      <c r="D22" t="s">
        <v>211</v>
      </c>
      <c r="G22" s="65">
        <v>0</v>
      </c>
      <c r="H22" t="s">
        <v>211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529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211</v>
      </c>
      <c r="B24" t="s">
        <v>211</v>
      </c>
      <c r="C24" s="14"/>
      <c r="D24" t="s">
        <v>211</v>
      </c>
      <c r="G24" s="65">
        <v>0</v>
      </c>
      <c r="H24" t="s">
        <v>211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216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523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211</v>
      </c>
      <c r="B27" t="s">
        <v>211</v>
      </c>
      <c r="C27" s="14"/>
      <c r="D27" t="s">
        <v>211</v>
      </c>
      <c r="G27" s="65">
        <v>0</v>
      </c>
      <c r="H27" t="s">
        <v>211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524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211</v>
      </c>
      <c r="B29" t="s">
        <v>211</v>
      </c>
      <c r="C29" s="14"/>
      <c r="D29" t="s">
        <v>211</v>
      </c>
      <c r="G29" s="65">
        <v>0</v>
      </c>
      <c r="H29" t="s">
        <v>211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525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526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211</v>
      </c>
      <c r="B32" t="s">
        <v>211</v>
      </c>
      <c r="C32" s="14"/>
      <c r="D32" t="s">
        <v>211</v>
      </c>
      <c r="G32" s="65">
        <v>0</v>
      </c>
      <c r="H32" t="s">
        <v>211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527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211</v>
      </c>
      <c r="B34" t="s">
        <v>211</v>
      </c>
      <c r="C34" s="14"/>
      <c r="D34" t="s">
        <v>211</v>
      </c>
      <c r="G34" s="65">
        <v>0</v>
      </c>
      <c r="H34" t="s">
        <v>211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528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211</v>
      </c>
      <c r="B36" t="s">
        <v>211</v>
      </c>
      <c r="C36" s="14"/>
      <c r="D36" t="s">
        <v>211</v>
      </c>
      <c r="G36" s="65">
        <v>0</v>
      </c>
      <c r="H36" t="s">
        <v>211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529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211</v>
      </c>
      <c r="B38" t="s">
        <v>211</v>
      </c>
      <c r="C38" s="14"/>
      <c r="D38" t="s">
        <v>211</v>
      </c>
      <c r="G38" s="65">
        <v>0</v>
      </c>
      <c r="H38" t="s">
        <v>211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7" t="s">
        <v>218</v>
      </c>
      <c r="C39" s="14"/>
    </row>
    <row r="40" spans="1:16">
      <c r="A40" s="87" t="s">
        <v>261</v>
      </c>
      <c r="C40" s="14"/>
    </row>
    <row r="41" spans="1:16">
      <c r="A41" s="87" t="s">
        <v>262</v>
      </c>
      <c r="C41" s="14"/>
    </row>
    <row r="42" spans="1:16">
      <c r="A42" s="87" t="s">
        <v>263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1" t="s">
        <v>145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3"/>
    </row>
    <row r="6" spans="1:59" s="16" customFormat="1" ht="36">
      <c r="A6" s="40" t="s">
        <v>95</v>
      </c>
      <c r="B6" s="41" t="s">
        <v>146</v>
      </c>
      <c r="C6" s="41" t="s">
        <v>48</v>
      </c>
      <c r="D6" s="104" t="s">
        <v>49</v>
      </c>
      <c r="E6" s="104" t="s">
        <v>50</v>
      </c>
      <c r="F6" s="104" t="s">
        <v>70</v>
      </c>
      <c r="G6" s="104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4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0</v>
      </c>
      <c r="I9" s="15"/>
      <c r="J9" s="15"/>
      <c r="K9" s="15"/>
      <c r="L9" s="64">
        <v>0</v>
      </c>
      <c r="M9" s="63">
        <v>150000</v>
      </c>
      <c r="N9" s="7"/>
      <c r="O9" s="63">
        <v>151.01086698729901</v>
      </c>
      <c r="P9" s="64">
        <v>1</v>
      </c>
      <c r="Q9" s="64">
        <v>3.3E-3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199</v>
      </c>
      <c r="H10" s="69">
        <v>0</v>
      </c>
      <c r="L10" s="68">
        <v>0</v>
      </c>
      <c r="M10" s="69">
        <v>150000</v>
      </c>
      <c r="O10" s="69">
        <v>151.01086698729901</v>
      </c>
      <c r="P10" s="68">
        <v>1</v>
      </c>
      <c r="Q10" s="68">
        <v>3.3E-3</v>
      </c>
    </row>
    <row r="11" spans="1:59">
      <c r="A11" s="67" t="s">
        <v>558</v>
      </c>
      <c r="H11" s="69">
        <v>0</v>
      </c>
      <c r="L11" s="68">
        <v>0</v>
      </c>
      <c r="M11" s="69">
        <v>150000</v>
      </c>
      <c r="O11" s="69">
        <v>151.01086698729901</v>
      </c>
      <c r="P11" s="68">
        <v>1</v>
      </c>
      <c r="Q11" s="68">
        <v>3.3E-3</v>
      </c>
    </row>
    <row r="12" spans="1:59">
      <c r="A12" t="s">
        <v>559</v>
      </c>
      <c r="B12" t="s">
        <v>560</v>
      </c>
      <c r="C12" t="s">
        <v>561</v>
      </c>
      <c r="D12" t="s">
        <v>562</v>
      </c>
      <c r="E12" s="77" t="s">
        <v>580</v>
      </c>
      <c r="F12" t="s">
        <v>298</v>
      </c>
      <c r="G12" t="s">
        <v>204</v>
      </c>
      <c r="I12" t="s">
        <v>122</v>
      </c>
      <c r="J12" t="s">
        <v>101</v>
      </c>
      <c r="K12" s="66">
        <v>2.2499999999999999E-2</v>
      </c>
      <c r="L12" s="66">
        <v>0</v>
      </c>
      <c r="M12" s="65">
        <v>150000</v>
      </c>
      <c r="N12" s="65">
        <v>100.673911324866</v>
      </c>
      <c r="O12" s="65">
        <v>151.01086698729901</v>
      </c>
      <c r="P12" s="66">
        <v>1</v>
      </c>
      <c r="Q12" s="66">
        <v>3.3E-3</v>
      </c>
    </row>
    <row r="13" spans="1:59">
      <c r="A13" s="67" t="s">
        <v>563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211</v>
      </c>
      <c r="C14" t="s">
        <v>211</v>
      </c>
      <c r="E14" t="s">
        <v>211</v>
      </c>
      <c r="H14" s="65">
        <v>0</v>
      </c>
      <c r="I14" t="s">
        <v>211</v>
      </c>
      <c r="J14" t="s">
        <v>211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564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211</v>
      </c>
      <c r="C16" t="s">
        <v>211</v>
      </c>
      <c r="E16" t="s">
        <v>211</v>
      </c>
      <c r="H16" s="65">
        <v>0</v>
      </c>
      <c r="I16" t="s">
        <v>211</v>
      </c>
      <c r="J16" t="s">
        <v>211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565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211</v>
      </c>
      <c r="C18" t="s">
        <v>211</v>
      </c>
      <c r="E18" t="s">
        <v>211</v>
      </c>
      <c r="H18" s="65">
        <v>0</v>
      </c>
      <c r="I18" t="s">
        <v>211</v>
      </c>
      <c r="J18" t="s">
        <v>211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566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211</v>
      </c>
      <c r="C20" t="s">
        <v>211</v>
      </c>
      <c r="E20" t="s">
        <v>211</v>
      </c>
      <c r="H20" s="65">
        <v>0</v>
      </c>
      <c r="I20" t="s">
        <v>211</v>
      </c>
      <c r="J20" t="s">
        <v>211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567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568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211</v>
      </c>
      <c r="C23" t="s">
        <v>211</v>
      </c>
      <c r="E23" t="s">
        <v>211</v>
      </c>
      <c r="H23" s="65">
        <v>0</v>
      </c>
      <c r="I23" t="s">
        <v>211</v>
      </c>
      <c r="J23" t="s">
        <v>211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569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211</v>
      </c>
      <c r="C25" t="s">
        <v>211</v>
      </c>
      <c r="E25" t="s">
        <v>211</v>
      </c>
      <c r="H25" s="65">
        <v>0</v>
      </c>
      <c r="I25" t="s">
        <v>211</v>
      </c>
      <c r="J25" t="s">
        <v>211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570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211</v>
      </c>
      <c r="C27" t="s">
        <v>211</v>
      </c>
      <c r="E27" t="s">
        <v>211</v>
      </c>
      <c r="H27" s="65">
        <v>0</v>
      </c>
      <c r="I27" t="s">
        <v>211</v>
      </c>
      <c r="J27" t="s">
        <v>211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571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211</v>
      </c>
      <c r="C29" t="s">
        <v>211</v>
      </c>
      <c r="E29" t="s">
        <v>211</v>
      </c>
      <c r="H29" s="65">
        <v>0</v>
      </c>
      <c r="I29" t="s">
        <v>211</v>
      </c>
      <c r="J29" t="s">
        <v>211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216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572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211</v>
      </c>
      <c r="C32" t="s">
        <v>211</v>
      </c>
      <c r="E32" t="s">
        <v>211</v>
      </c>
      <c r="H32" s="65">
        <v>0</v>
      </c>
      <c r="I32" t="s">
        <v>211</v>
      </c>
      <c r="J32" t="s">
        <v>211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564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211</v>
      </c>
      <c r="C34" t="s">
        <v>211</v>
      </c>
      <c r="E34" t="s">
        <v>211</v>
      </c>
      <c r="H34" s="65">
        <v>0</v>
      </c>
      <c r="I34" t="s">
        <v>211</v>
      </c>
      <c r="J34" t="s">
        <v>211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565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211</v>
      </c>
      <c r="C36" t="s">
        <v>211</v>
      </c>
      <c r="E36" t="s">
        <v>211</v>
      </c>
      <c r="H36" s="65">
        <v>0</v>
      </c>
      <c r="I36" t="s">
        <v>211</v>
      </c>
      <c r="J36" t="s">
        <v>211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571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211</v>
      </c>
      <c r="C38" t="s">
        <v>211</v>
      </c>
      <c r="E38" t="s">
        <v>211</v>
      </c>
      <c r="H38" s="65">
        <v>0</v>
      </c>
      <c r="I38" t="s">
        <v>211</v>
      </c>
      <c r="J38" t="s">
        <v>211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87" t="s">
        <v>218</v>
      </c>
    </row>
    <row r="40" spans="1:17">
      <c r="A40" s="87" t="s">
        <v>261</v>
      </c>
    </row>
    <row r="41" spans="1:17">
      <c r="A41" s="87" t="s">
        <v>262</v>
      </c>
    </row>
    <row r="42" spans="1:17">
      <c r="A42" s="87" t="s">
        <v>263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6" t="s">
        <v>152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8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535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211</v>
      </c>
      <c r="B12" t="s">
        <v>211</v>
      </c>
      <c r="D12" t="s">
        <v>211</v>
      </c>
      <c r="F12" s="65">
        <v>0</v>
      </c>
      <c r="G12" t="s">
        <v>211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536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211</v>
      </c>
      <c r="B14" t="s">
        <v>211</v>
      </c>
      <c r="D14" t="s">
        <v>211</v>
      </c>
      <c r="F14" s="65">
        <v>0</v>
      </c>
      <c r="G14" t="s">
        <v>211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573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211</v>
      </c>
      <c r="B16" t="s">
        <v>211</v>
      </c>
      <c r="D16" t="s">
        <v>211</v>
      </c>
      <c r="F16" s="65">
        <v>0</v>
      </c>
      <c r="G16" t="s">
        <v>211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574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211</v>
      </c>
      <c r="B18" t="s">
        <v>211</v>
      </c>
      <c r="D18" t="s">
        <v>211</v>
      </c>
      <c r="F18" s="65">
        <v>0</v>
      </c>
      <c r="G18" t="s">
        <v>211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456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211</v>
      </c>
      <c r="B20" t="s">
        <v>211</v>
      </c>
      <c r="D20" t="s">
        <v>211</v>
      </c>
      <c r="F20" s="65">
        <v>0</v>
      </c>
      <c r="G20" t="s">
        <v>211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216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211</v>
      </c>
      <c r="B22" t="s">
        <v>211</v>
      </c>
      <c r="D22" t="s">
        <v>211</v>
      </c>
      <c r="F22" s="65">
        <v>0</v>
      </c>
      <c r="G22" t="s">
        <v>211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7" t="s">
        <v>218</v>
      </c>
    </row>
    <row r="24" spans="1:14">
      <c r="A24" s="87" t="s">
        <v>261</v>
      </c>
    </row>
    <row r="25" spans="1:14">
      <c r="A25" s="87" t="s">
        <v>262</v>
      </c>
    </row>
    <row r="26" spans="1:14">
      <c r="A26" s="87" t="s">
        <v>263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6" t="s">
        <v>155</v>
      </c>
      <c r="B5" s="107"/>
      <c r="C5" s="107"/>
      <c r="D5" s="107"/>
      <c r="E5" s="107"/>
      <c r="F5" s="107"/>
      <c r="G5" s="107"/>
      <c r="H5" s="107"/>
      <c r="I5" s="108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575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211</v>
      </c>
      <c r="D12" s="66">
        <v>0</v>
      </c>
      <c r="E12" t="s">
        <v>211</v>
      </c>
      <c r="F12" s="65">
        <v>0</v>
      </c>
      <c r="G12" s="66">
        <v>0</v>
      </c>
      <c r="H12" s="66">
        <v>0</v>
      </c>
    </row>
    <row r="13" spans="1:54">
      <c r="A13" s="67" t="s">
        <v>576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211</v>
      </c>
      <c r="D14" s="66">
        <v>0</v>
      </c>
      <c r="E14" t="s">
        <v>211</v>
      </c>
      <c r="F14" s="65">
        <v>0</v>
      </c>
      <c r="G14" s="66">
        <v>0</v>
      </c>
      <c r="H14" s="66">
        <v>0</v>
      </c>
    </row>
    <row r="15" spans="1:54">
      <c r="A15" s="67" t="s">
        <v>216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575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211</v>
      </c>
      <c r="D17" s="66">
        <v>0</v>
      </c>
      <c r="E17" t="s">
        <v>211</v>
      </c>
      <c r="F17" s="65">
        <v>0</v>
      </c>
      <c r="G17" s="66">
        <v>0</v>
      </c>
      <c r="H17" s="66">
        <v>0</v>
      </c>
    </row>
    <row r="18" spans="1:8">
      <c r="A18" s="67" t="s">
        <v>576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211</v>
      </c>
      <c r="D19" s="66">
        <v>0</v>
      </c>
      <c r="E19" t="s">
        <v>211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6" t="s">
        <v>161</v>
      </c>
      <c r="B5" s="107"/>
      <c r="C5" s="107"/>
      <c r="D5" s="107"/>
      <c r="E5" s="107"/>
      <c r="F5" s="107"/>
      <c r="G5" s="107"/>
      <c r="H5" s="107"/>
      <c r="I5" s="107"/>
      <c r="J5" s="108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211</v>
      </c>
      <c r="C11" t="s">
        <v>211</v>
      </c>
      <c r="D11" s="16"/>
      <c r="E11" s="66">
        <v>0</v>
      </c>
      <c r="F11" t="s">
        <v>211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216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211</v>
      </c>
      <c r="C13" t="s">
        <v>211</v>
      </c>
      <c r="D13" s="16"/>
      <c r="E13" s="66">
        <v>0</v>
      </c>
      <c r="F13" t="s">
        <v>211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607" spans="3:7" hidden="1"/>
    <row r="608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6" t="s">
        <v>166</v>
      </c>
      <c r="B5" s="107"/>
      <c r="C5" s="107"/>
      <c r="D5" s="107"/>
      <c r="E5" s="107"/>
      <c r="F5" s="107"/>
      <c r="G5" s="107"/>
      <c r="H5" s="107"/>
      <c r="I5" s="107"/>
      <c r="J5" s="108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211</v>
      </c>
      <c r="B11" t="s">
        <v>211</v>
      </c>
      <c r="C11" t="s">
        <v>211</v>
      </c>
      <c r="D11" s="16"/>
      <c r="E11" s="66">
        <v>0</v>
      </c>
      <c r="F11" t="s">
        <v>211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216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211</v>
      </c>
      <c r="B13" t="s">
        <v>211</v>
      </c>
      <c r="C13" t="s">
        <v>211</v>
      </c>
      <c r="D13" s="16"/>
      <c r="E13" s="66">
        <v>0</v>
      </c>
      <c r="F13" t="s">
        <v>211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6" t="s">
        <v>168</v>
      </c>
      <c r="B5" s="107"/>
      <c r="C5" s="107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v>0</v>
      </c>
    </row>
    <row r="11" spans="1:16">
      <c r="A11" t="s">
        <v>211</v>
      </c>
      <c r="B11" s="65">
        <v>0</v>
      </c>
    </row>
    <row r="12" spans="1:16">
      <c r="A12" s="67" t="s">
        <v>216</v>
      </c>
      <c r="B12" s="69">
        <v>0</v>
      </c>
    </row>
    <row r="13" spans="1:16">
      <c r="A13" t="s">
        <v>211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1" t="s">
        <v>172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265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211</v>
      </c>
      <c r="B12" t="s">
        <v>211</v>
      </c>
      <c r="C12" t="s">
        <v>211</v>
      </c>
      <c r="D12" t="s">
        <v>211</v>
      </c>
      <c r="G12" s="65">
        <v>0</v>
      </c>
      <c r="H12" t="s">
        <v>211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237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211</v>
      </c>
      <c r="B14" t="s">
        <v>211</v>
      </c>
      <c r="C14" t="s">
        <v>211</v>
      </c>
      <c r="D14" t="s">
        <v>211</v>
      </c>
      <c r="G14" s="65">
        <v>0</v>
      </c>
      <c r="H14" t="s">
        <v>211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266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211</v>
      </c>
      <c r="B16" t="s">
        <v>211</v>
      </c>
      <c r="C16" t="s">
        <v>211</v>
      </c>
      <c r="D16" t="s">
        <v>211</v>
      </c>
      <c r="G16" s="65">
        <v>0</v>
      </c>
      <c r="H16" t="s">
        <v>211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456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211</v>
      </c>
      <c r="B18" t="s">
        <v>211</v>
      </c>
      <c r="C18" t="s">
        <v>211</v>
      </c>
      <c r="D18" t="s">
        <v>211</v>
      </c>
      <c r="G18" s="65">
        <v>0</v>
      </c>
      <c r="H18" t="s">
        <v>211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267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211</v>
      </c>
      <c r="B21" t="s">
        <v>211</v>
      </c>
      <c r="C21" t="s">
        <v>211</v>
      </c>
      <c r="D21" t="s">
        <v>211</v>
      </c>
      <c r="G21" s="65">
        <v>0</v>
      </c>
      <c r="H21" t="s">
        <v>211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268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211</v>
      </c>
      <c r="B23" t="s">
        <v>211</v>
      </c>
      <c r="C23" t="s">
        <v>211</v>
      </c>
      <c r="D23" t="s">
        <v>211</v>
      </c>
      <c r="G23" s="65">
        <v>0</v>
      </c>
      <c r="H23" t="s">
        <v>211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7" t="s">
        <v>218</v>
      </c>
      <c r="C24" s="14"/>
    </row>
    <row r="25" spans="1:15">
      <c r="A25" s="87" t="s">
        <v>261</v>
      </c>
      <c r="C25" s="14"/>
    </row>
    <row r="26" spans="1:15">
      <c r="A26" s="87" t="s">
        <v>263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1" t="s">
        <v>176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535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211</v>
      </c>
      <c r="B12" t="s">
        <v>211</v>
      </c>
      <c r="C12" t="s">
        <v>211</v>
      </c>
      <c r="D12" t="s">
        <v>211</v>
      </c>
      <c r="G12" s="65">
        <v>0</v>
      </c>
      <c r="H12" t="s">
        <v>211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536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211</v>
      </c>
      <c r="B14" t="s">
        <v>211</v>
      </c>
      <c r="C14" t="s">
        <v>211</v>
      </c>
      <c r="D14" t="s">
        <v>211</v>
      </c>
      <c r="G14" s="65">
        <v>0</v>
      </c>
      <c r="H14" t="s">
        <v>211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266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211</v>
      </c>
      <c r="B16" t="s">
        <v>211</v>
      </c>
      <c r="C16" t="s">
        <v>211</v>
      </c>
      <c r="D16" t="s">
        <v>211</v>
      </c>
      <c r="G16" s="65">
        <v>0</v>
      </c>
      <c r="H16" t="s">
        <v>211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456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211</v>
      </c>
      <c r="B18" t="s">
        <v>211</v>
      </c>
      <c r="C18" t="s">
        <v>211</v>
      </c>
      <c r="D18" t="s">
        <v>211</v>
      </c>
      <c r="G18" s="65">
        <v>0</v>
      </c>
      <c r="H18" t="s">
        <v>211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267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211</v>
      </c>
      <c r="B21" t="s">
        <v>211</v>
      </c>
      <c r="C21" t="s">
        <v>211</v>
      </c>
      <c r="D21" t="s">
        <v>211</v>
      </c>
      <c r="G21" s="65">
        <v>0</v>
      </c>
      <c r="H21" t="s">
        <v>211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268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211</v>
      </c>
      <c r="B23" t="s">
        <v>211</v>
      </c>
      <c r="C23" t="s">
        <v>211</v>
      </c>
      <c r="D23" t="s">
        <v>211</v>
      </c>
      <c r="G23" s="65">
        <v>0</v>
      </c>
      <c r="H23" t="s">
        <v>211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7" t="s">
        <v>218</v>
      </c>
      <c r="C24" s="14"/>
    </row>
    <row r="25" spans="1:15">
      <c r="A25" s="87" t="s">
        <v>261</v>
      </c>
      <c r="C25" s="14"/>
    </row>
    <row r="26" spans="1:15">
      <c r="A26" s="87" t="s">
        <v>263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101" t="s">
        <v>178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535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211</v>
      </c>
      <c r="B12" t="s">
        <v>211</v>
      </c>
      <c r="C12" t="s">
        <v>211</v>
      </c>
      <c r="D12" t="s">
        <v>211</v>
      </c>
      <c r="E12" s="13"/>
      <c r="F12" s="13"/>
      <c r="G12" s="65">
        <v>0</v>
      </c>
      <c r="H12" t="s">
        <v>211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536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211</v>
      </c>
      <c r="B14" t="s">
        <v>211</v>
      </c>
      <c r="C14" t="s">
        <v>211</v>
      </c>
      <c r="D14" t="s">
        <v>211</v>
      </c>
      <c r="E14" s="13"/>
      <c r="F14" s="13"/>
      <c r="G14" s="65">
        <v>0</v>
      </c>
      <c r="H14" t="s">
        <v>211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266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211</v>
      </c>
      <c r="B16" t="s">
        <v>211</v>
      </c>
      <c r="C16" t="s">
        <v>211</v>
      </c>
      <c r="D16" t="s">
        <v>211</v>
      </c>
      <c r="E16" s="13"/>
      <c r="F16" s="13"/>
      <c r="G16" s="65">
        <v>0</v>
      </c>
      <c r="H16" t="s">
        <v>211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456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211</v>
      </c>
      <c r="B18" t="s">
        <v>211</v>
      </c>
      <c r="C18" t="s">
        <v>211</v>
      </c>
      <c r="D18" t="s">
        <v>211</v>
      </c>
      <c r="E18" s="13"/>
      <c r="F18" s="13"/>
      <c r="G18" s="65">
        <v>0</v>
      </c>
      <c r="H18" t="s">
        <v>211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267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211</v>
      </c>
      <c r="B21" t="s">
        <v>211</v>
      </c>
      <c r="C21" t="s">
        <v>211</v>
      </c>
      <c r="D21" t="s">
        <v>211</v>
      </c>
      <c r="G21" s="65">
        <v>0</v>
      </c>
      <c r="H21" t="s">
        <v>211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268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211</v>
      </c>
      <c r="B23" t="s">
        <v>211</v>
      </c>
      <c r="C23" t="s">
        <v>211</v>
      </c>
      <c r="D23" t="s">
        <v>211</v>
      </c>
      <c r="G23" s="65">
        <v>0</v>
      </c>
      <c r="H23" t="s">
        <v>211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7" t="s">
        <v>218</v>
      </c>
      <c r="C24" s="14"/>
    </row>
    <row r="25" spans="1:22">
      <c r="A25" s="87" t="s">
        <v>261</v>
      </c>
      <c r="C25" s="14"/>
    </row>
    <row r="26" spans="1:22">
      <c r="A26" s="87" t="s">
        <v>262</v>
      </c>
      <c r="C26" s="14"/>
    </row>
    <row r="27" spans="1:22">
      <c r="A27" s="87" t="s">
        <v>263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C7D178-F823-4349-BE6A-1ABD2A6760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43E11F-57DB-4DC4-9CB7-BF2639CFB55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3.xml><?xml version="1.0" encoding="utf-8"?>
<ds:datastoreItem xmlns:ds="http://schemas.openxmlformats.org/officeDocument/2006/customXml" ds:itemID="{64CE44F3-20A3-4038-8C12-AAEF105FDB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הרכב נכסים-מור- אג"ח ממשלת ישראל 30.2.20</dc:title>
  <dc:creator>Yuli</dc:creator>
  <cp:lastModifiedBy>User</cp:lastModifiedBy>
  <dcterms:created xsi:type="dcterms:W3CDTF">2015-11-10T09:34:27Z</dcterms:created>
  <dcterms:modified xsi:type="dcterms:W3CDTF">2022-02-20T12:14:54Z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