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firstSheet="21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3" i="1" s="1"/>
  <c r="D41" i="1"/>
  <c r="D40" i="1"/>
  <c r="D36" i="1"/>
  <c r="D35" i="1"/>
  <c r="D32" i="1"/>
  <c r="D31" i="1"/>
  <c r="D28" i="1"/>
  <c r="D27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9" i="2"/>
  <c r="J20" i="2"/>
  <c r="D25" i="1" l="1"/>
  <c r="D29" i="1"/>
  <c r="D33" i="1"/>
  <c r="D37" i="1"/>
  <c r="D42" i="1"/>
  <c r="D26" i="1"/>
  <c r="D30" i="1"/>
  <c r="D34" i="1"/>
  <c r="D39" i="1"/>
</calcChain>
</file>

<file path=xl/sharedStrings.xml><?xml version="1.0" encoding="utf-8"?>
<sst xmlns="http://schemas.openxmlformats.org/spreadsheetml/2006/main" count="3081" uniqueCount="611">
  <si>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</si>
  <si>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</si>
  <si>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</si>
  <si>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</si>
  <si>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</si>
  <si>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</si>
  <si>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</si>
  <si>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</si>
  <si>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</si>
  <si>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</si>
  <si>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</si>
  <si>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</si>
  <si>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</si>
  <si>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</si>
  <si>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</si>
  <si>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</si>
  <si>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</si>
  <si>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</si>
  <si>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</si>
  <si>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</si>
  <si>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</si>
  <si>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</si>
  <si>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</si>
  <si>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</si>
  <si>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</si>
  <si>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</si>
  <si>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</si>
  <si>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</si>
  <si>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</si>
  <si>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</si>
  <si>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</si>
  <si>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</si>
  <si>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</si>
  <si>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</si>
  <si>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</si>
  <si>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</si>
  <si>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</si>
  <si>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</si>
  <si>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</si>
  <si>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</si>
  <si>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</si>
  <si>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</si>
  <si>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</si>
  <si>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</si>
  <si>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</si>
  <si>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</si>
  <si>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</si>
  <si>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</si>
  <si>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</si>
  <si>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</si>
  <si>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</si>
  <si>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</si>
  <si>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</si>
  <si>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</si>
  <si>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</si>
  <si>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</si>
  <si>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</si>
  <si>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</si>
  <si>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</si>
  <si>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</si>
  <si>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</si>
  <si>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</si>
  <si>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</si>
  <si>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</si>
  <si>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</si>
  <si>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</si>
  <si>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</si>
  <si>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</si>
  <si>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</si>
  <si>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</si>
  <si>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</si>
  <si>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</si>
  <si>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</si>
  <si>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</si>
  <si>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</si>
  <si>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</si>
  <si>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</si>
  <si>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</si>
  <si>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</si>
  <si>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</si>
  <si>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</si>
  <si>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</si>
  <si>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</si>
  <si>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</si>
  <si>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</si>
  <si>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</si>
  <si>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</si>
  <si>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</si>
  <si>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</si>
  <si>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</si>
  <si>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</si>
  <si>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</si>
  <si>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</si>
  <si>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</si>
  <si>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</si>
  <si>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</si>
  <si>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</si>
  <si>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</si>
  <si>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</si>
  <si>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</si>
  <si>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</si>
  <si>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</si>
  <si>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</si>
  <si>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</si>
  <si>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</si>
  <si>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</si>
  <si>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</si>
  <si>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</si>
  <si>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</si>
  <si>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</si>
  <si>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</si>
  <si>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</si>
  <si>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</si>
  <si>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</si>
  <si>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</si>
  <si>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</si>
  <si>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</si>
  <si>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</si>
  <si>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</si>
  <si>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</si>
  <si>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</si>
  <si>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</si>
  <si>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</si>
  <si>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</si>
  <si>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</si>
  <si>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</si>
  <si>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</si>
  <si>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</si>
  <si>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</si>
  <si>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</si>
  <si>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</si>
  <si>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</si>
  <si>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</si>
  <si>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</si>
  <si>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</si>
  <si>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</si>
  <si>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</si>
  <si>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</si>
  <si>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</si>
  <si>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</si>
  <si>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</si>
  <si>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</si>
  <si>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</si>
  <si>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</si>
  <si>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</si>
  <si>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</si>
  <si>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</si>
  <si>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</si>
  <si>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</si>
  <si>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</si>
  <si>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</si>
  <si>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</si>
  <si>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</si>
  <si>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</si>
  <si>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</si>
  <si>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</si>
  <si>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</si>
  <si>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</si>
  <si>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</si>
  <si>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</si>
  <si>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</si>
  <si>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</si>
  <si>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</si>
  <si>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</si>
  <si>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</si>
  <si>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</si>
  <si>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</si>
  <si>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</si>
  <si>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</si>
  <si>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</si>
  <si>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</si>
  <si>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</si>
  <si>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</si>
  <si>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</si>
  <si>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</si>
  <si>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</si>
  <si>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</si>
  <si>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</si>
  <si>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</si>
  <si>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</si>
  <si>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</si>
  <si>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</si>
  <si>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</si>
  <si>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</si>
  <si>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</si>
  <si>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</si>
  <si>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</si>
  <si>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</si>
  <si>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</si>
  <si>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</si>
  <si>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</si>
  <si>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</si>
  <si>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</si>
  <si>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</si>
  <si>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</si>
  <si>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</si>
  <si>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</si>
  <si>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</si>
  <si>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</si>
  <si>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</si>
  <si>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</si>
  <si>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</si>
  <si>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</si>
  <si>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</si>
  <si>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</si>
  <si>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</si>
  <si>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עו'ש(לקבל)- בנק מזרחי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</si>
  <si>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</si>
  <si>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</si>
  <si>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</si>
  <si>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</si>
  <si>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</si>
  <si>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</si>
  <si>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</si>
  <si>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</si>
  <si>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</si>
  <si>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</si>
  <si>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</si>
  <si>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</si>
  <si>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</si>
  <si>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</si>
  <si>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</si>
  <si>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</si>
  <si>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</si>
  <si>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</si>
  <si>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</si>
  <si>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</si>
  <si>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</si>
  <si>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</si>
  <si>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</si>
  <si>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</si>
  <si>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ממצמ0923</t>
  </si>
  <si>
    <t>1128081</t>
  </si>
  <si>
    <t>30/12/19</t>
  </si>
  <si>
    <t>ממשל צמודה 0529- האוצר - ממשלתית צמודה</t>
  </si>
  <si>
    <t>1157023</t>
  </si>
  <si>
    <t>22/02/21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</si>
  <si>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</si>
  <si>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</si>
  <si>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</si>
  <si>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</si>
  <si>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</si>
  <si>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</si>
  <si>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</si>
  <si>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</si>
  <si>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</si>
  <si>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</si>
  <si>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</si>
  <si>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</si>
  <si>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</si>
  <si>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</si>
  <si>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</si>
  <si>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</si>
  <si>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</si>
  <si>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</si>
  <si>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</si>
  <si>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</si>
  <si>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</si>
  <si>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</si>
  <si>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</si>
  <si>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</si>
  <si>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07/02/22</t>
  </si>
  <si>
    <t>ממשל שקלית 1122- האוצר - ממשלתית שקלית</t>
  </si>
  <si>
    <t>1141225</t>
  </si>
  <si>
    <t>03/10/21</t>
  </si>
  <si>
    <t>ממשל שקלית 1123- האוצר - ממשלתית שקלית</t>
  </si>
  <si>
    <t>1155068</t>
  </si>
  <si>
    <t>24/06/19</t>
  </si>
  <si>
    <t>ממשלתי 0323</t>
  </si>
  <si>
    <t>1126747</t>
  </si>
  <si>
    <t>01/02/21</t>
  </si>
  <si>
    <t>ממשלתי 0324- האוצר - ממשלתית שקלית</t>
  </si>
  <si>
    <t>1130848</t>
  </si>
  <si>
    <t>31/03/22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</si>
  <si>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</si>
  <si>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</si>
  <si>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</si>
  <si>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</si>
  <si>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</si>
  <si>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09/01/22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</si>
  <si>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</si>
  <si>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</si>
  <si>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</si>
  <si>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</si>
  <si>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</si>
  <si>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</si>
  <si>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A+</t>
  </si>
  <si>
    <t>Fitch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</si>
  <si>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</si>
  <si>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</si>
  <si>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</si>
  <si>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</si>
  <si>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</si>
  <si>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</si>
  <si>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</si>
  <si>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</si>
  <si>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</si>
  <si>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</si>
  <si>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</si>
  <si>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</si>
  <si>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</si>
  <si>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</si>
  <si>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ilAAA</t>
  </si>
  <si>
    <t>S&amp;P מעלות</t>
  </si>
  <si>
    <t>25/06/19</t>
  </si>
  <si>
    <t>חשמל     אגח 29- חשמל</t>
  </si>
  <si>
    <t>6000236</t>
  </si>
  <si>
    <t>520000472</t>
  </si>
  <si>
    <t>אנרגיה</t>
  </si>
  <si>
    <t>ilAA+</t>
  </si>
  <si>
    <t>02/09/19</t>
  </si>
  <si>
    <t>אמות אג4- אמות</t>
  </si>
  <si>
    <t>1133149</t>
  </si>
  <si>
    <t>520026683</t>
  </si>
  <si>
    <t>נדלן מניב בישראל</t>
  </si>
  <si>
    <t>Aa2.il</t>
  </si>
  <si>
    <t>03/09/19</t>
  </si>
  <si>
    <t>ארפורט סיטי אג"ח 5- איירפורט סיטי</t>
  </si>
  <si>
    <t>1133487</t>
  </si>
  <si>
    <t>511659401</t>
  </si>
  <si>
    <t>ilAA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</si>
  <si>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</si>
  <si>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</si>
  <si>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</si>
  <si>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</si>
  <si>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</si>
  <si>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</si>
  <si>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</si>
  <si>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</si>
  <si>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</si>
  <si>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מבני תעשיה אגח כג- מבנה נדל"ן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</si>
  <si>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</si>
  <si>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</si>
  <si>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</si>
  <si>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</si>
  <si>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</si>
  <si>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</si>
  <si>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</si>
  <si>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ריט1</t>
  </si>
  <si>
    <t>1129899</t>
  </si>
  <si>
    <t>513821488</t>
  </si>
  <si>
    <t>19/12/19</t>
  </si>
  <si>
    <t>כללביט אג7</t>
  </si>
  <si>
    <t>1132950</t>
  </si>
  <si>
    <t>513754069</t>
  </si>
  <si>
    <t>ביטוח</t>
  </si>
  <si>
    <t>ilAA-</t>
  </si>
  <si>
    <t>10/09/19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</si>
  <si>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</si>
  <si>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</si>
  <si>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</si>
  <si>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</si>
  <si>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</si>
  <si>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</si>
  <si>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</si>
  <si>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</si>
  <si>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</si>
  <si>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גזית גלוב אג11- גזית גלוב</t>
  </si>
  <si>
    <t>1260546</t>
  </si>
  <si>
    <t>520033234</t>
  </si>
  <si>
    <t>נדלן מניב בחו"ל</t>
  </si>
  <si>
    <t>A1.il</t>
  </si>
  <si>
    <t>12/09/17</t>
  </si>
  <si>
    <t>גזית גלוב אגח יג- גזית גלוב</t>
  </si>
  <si>
    <t>1260652</t>
  </si>
  <si>
    <t>29/06/20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</si>
  <si>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</si>
  <si>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</si>
  <si>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</si>
  <si>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</si>
  <si>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</si>
  <si>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</si>
  <si>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</si>
  <si>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</si>
  <si>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</si>
  <si>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</si>
  <si>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</si>
  <si>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</si>
  <si>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</si>
  <si>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</si>
  <si>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</si>
  <si>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</si>
  <si>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</si>
  <si>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</si>
  <si>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</si>
  <si>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</si>
  <si>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</si>
  <si>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</si>
  <si>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</si>
  <si>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</si>
  <si>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</si>
  <si>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</si>
  <si>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מליסרון אגח טו</t>
  </si>
  <si>
    <t>3230240</t>
  </si>
  <si>
    <t>29/06/16</t>
  </si>
  <si>
    <t>סילברסטין אגח א- סילברסטין נכסים</t>
  </si>
  <si>
    <t>1145598</t>
  </si>
  <si>
    <t>1737</t>
  </si>
  <si>
    <t>07/05/18</t>
  </si>
  <si>
    <t>סילברסטין אגח ב- סילברסטין נכסים</t>
  </si>
  <si>
    <t>1160597</t>
  </si>
  <si>
    <t>19/10/21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</si>
  <si>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</si>
  <si>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</si>
  <si>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</si>
  <si>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</si>
  <si>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</si>
  <si>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</si>
  <si>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</si>
  <si>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</si>
  <si>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</si>
  <si>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</si>
  <si>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אג4- הפניקס</t>
  </si>
  <si>
    <t>7670250</t>
  </si>
  <si>
    <t>520017450</t>
  </si>
  <si>
    <t>הראל הנפ אגח טז- הראל ביטוח מימון והנפקות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</si>
  <si>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</si>
  <si>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</si>
  <si>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</si>
  <si>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</si>
  <si>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</si>
  <si>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</si>
  <si>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</si>
  <si>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</si>
  <si>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</si>
  <si>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</si>
  <si>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</si>
  <si>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</si>
  <si>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</si>
  <si>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</si>
  <si>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</si>
  <si>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</si>
  <si>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</si>
  <si>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</si>
  <si>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</si>
  <si>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</si>
  <si>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</si>
  <si>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</si>
  <si>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</si>
  <si>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</si>
  <si>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</si>
  <si>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</si>
  <si>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</si>
  <si>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</si>
  <si>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</si>
  <si>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</si>
  <si>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</si>
  <si>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</si>
  <si>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אלקטרה  אג"ח ה'- אלקטרה</t>
  </si>
  <si>
    <t>7390222</t>
  </si>
  <si>
    <t>520028911</t>
  </si>
  <si>
    <t>10/12/18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</si>
  <si>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</si>
  <si>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</si>
  <si>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</si>
  <si>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</si>
  <si>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</si>
  <si>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</si>
  <si>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</si>
  <si>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</si>
  <si>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</si>
  <si>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</si>
  <si>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</si>
  <si>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</si>
  <si>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</si>
  <si>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</si>
  <si>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</si>
  <si>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</si>
  <si>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</si>
  <si>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</si>
  <si>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</si>
  <si>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</si>
  <si>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</si>
  <si>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</si>
  <si>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</si>
  <si>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</si>
  <si>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</si>
  <si>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</si>
  <si>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</si>
  <si>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מויניאן אג"ח א'- מויניאן לימיטד</t>
  </si>
  <si>
    <t>1135656</t>
  </si>
  <si>
    <t>1643</t>
  </si>
  <si>
    <t>Baa1.il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</si>
  <si>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</si>
  <si>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</si>
  <si>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</si>
  <si>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</si>
  <si>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</si>
  <si>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</si>
  <si>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</si>
  <si>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</si>
  <si>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Caa2.il</t>
  </si>
  <si>
    <t>27/03/18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</si>
  <si>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</si>
  <si>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</si>
  <si>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</si>
  <si>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</si>
  <si>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</si>
  <si>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</si>
  <si>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</si>
  <si>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</si>
  <si>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</si>
  <si>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</si>
  <si>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</si>
  <si>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</si>
  <si>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</si>
  <si>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</si>
  <si>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</si>
  <si>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</si>
  <si>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</si>
  <si>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</si>
  <si>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לא מדורג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</si>
  <si>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</si>
  <si>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</si>
  <si>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</si>
  <si>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</si>
  <si>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</si>
  <si>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</si>
  <si>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סה"כ תל אביב 90</t>
  </si>
  <si>
    <t>סה"כ מניות היתר</t>
  </si>
  <si>
    <t>סולאיר- סולאיר</t>
  </si>
  <si>
    <t>1172287</t>
  </si>
  <si>
    <t>516046307</t>
  </si>
  <si>
    <t>ג'נסל- ג'נסל</t>
  </si>
  <si>
    <t>1169689</t>
  </si>
  <si>
    <t>514579887</t>
  </si>
  <si>
    <t>סה"כ call 001 אופציות</t>
  </si>
  <si>
    <t>ARKO CORP- ARKO</t>
  </si>
  <si>
    <t>US0412421085</t>
  </si>
  <si>
    <t>NASDAQ</t>
  </si>
  <si>
    <t>בלומברג</t>
  </si>
  <si>
    <t>3535148</t>
  </si>
  <si>
    <t>Energy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</si>
  <si>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</si>
  <si>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</si>
  <si>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</si>
  <si>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נאמנות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</si>
  <si>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</si>
  <si>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</si>
  <si>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</si>
  <si>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</si>
  <si>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</si>
  <si>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</si>
  <si>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</si>
  <si>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</si>
  <si>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</si>
  <si>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</si>
  <si>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</si>
  <si>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</si>
  <si>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</si>
  <si>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</si>
  <si>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</si>
  <si>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</si>
  <si>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</si>
  <si>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</si>
  <si>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</si>
  <si>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</si>
  <si>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</si>
  <si>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</si>
  <si>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</si>
  <si>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</si>
  <si>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</si>
  <si>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</si>
  <si>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</si>
  <si>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</si>
  <si>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</si>
  <si>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</si>
  <si>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</si>
  <si>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</si>
  <si>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</si>
  <si>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</si>
  <si>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</si>
  <si>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</si>
  <si>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</si>
  <si>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</si>
  <si>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</si>
  <si>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</si>
  <si>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</si>
  <si>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</si>
  <si>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</si>
  <si>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</si>
  <si>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</si>
  <si>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</si>
  <si>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</si>
  <si>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</si>
  <si>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</si>
  <si>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</si>
  <si>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</si>
  <si>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</si>
  <si>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1313</t>
  </si>
  <si>
    <t>AA+</t>
  </si>
  <si>
    <t>27/03/22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</si>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</sst>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3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27474.225549999992</v>
      </c>
      <c r="D11" s="76">
        <f>C11/$C$42</f>
        <v>9.9643042242847979E-2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220348.13254982</v>
      </c>
      <c r="D13" s="78">
        <f t="shared" ref="D13:D43" si="0">C13/$C$42</f>
        <v>0.79915476561247001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18734.958961509001</v>
      </c>
      <c r="D15" s="78">
        <f t="shared" si="0"/>
        <v>6.7947622538887725E-2</v>
      </c>
    </row>
    <row r="16" spans="1:36">
      <c r="A16" s="10" t="s">
        <v>13</v>
      </c>
      <c r="B16" s="70" t="s">
        <v>19</v>
      </c>
      <c r="C16" s="77">
        <v>1292.0208465359999</v>
      </c>
      <c r="D16" s="78">
        <f t="shared" si="0"/>
        <v>4.6858786813019698E-3</v>
      </c>
    </row>
    <row r="17" spans="1:4">
      <c r="A17" s="10" t="s">
        <v>13</v>
      </c>
      <c r="B17" s="70" t="s">
        <v>195</v>
      </c>
      <c r="C17" s="77">
        <v>5048.7254831999999</v>
      </c>
      <c r="D17" s="78">
        <f t="shared" si="0"/>
        <v>1.8310629563679941E-2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373.74625298400002</v>
      </c>
      <c r="D26" s="78">
        <f t="shared" si="0"/>
        <v>1.3554963944812949E-3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1676.3377499999999</v>
      </c>
      <c r="D33" s="78">
        <f t="shared" si="0"/>
        <v>6.0797125266568528E-3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778.33517400000005</v>
      </c>
      <c r="D37" s="78">
        <f t="shared" si="0"/>
        <v>2.8228524396741897E-3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275726.48256804899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0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2" workbookViewId="0">
      <selection activeCell="K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27474.225549999992</v>
      </c>
      <c r="K11" s="76">
        <f>J11/$J$11</f>
        <v>1</v>
      </c>
      <c r="L11" s="76">
        <f>J11/'סכום נכסי הקרן'!$C$42</f>
        <v>9.9643042242847979E-2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J13+J17+J19</f>
        <v>27474.225549999992</v>
      </c>
      <c r="K12" s="80">
        <f t="shared" ref="K12:K33" si="0">J12/$J$11</f>
        <v>1</v>
      </c>
      <c r="L12" s="80">
        <f>J12/'סכום נכסי הקרן'!$C$42</f>
        <v>9.9643042242847979E-2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43.53087</v>
      </c>
      <c r="K13" s="80">
        <f t="shared" si="0"/>
        <v>1.5844257346136555E-3</v>
      </c>
      <c r="L13" s="80">
        <f>J13/'סכום נכסי הקרן'!$C$42</f>
        <v>1.578770004047639E-4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150</v>
      </c>
      <c r="G14" t="s">
        <v>102</v>
      </c>
      <c r="H14" s="78">
        <v>0</v>
      </c>
      <c r="I14" s="78">
        <v>0</v>
      </c>
      <c r="J14" s="77">
        <v>2.6630000000000001E-2</v>
      </c>
      <c r="K14" s="78">
        <f t="shared" si="0"/>
        <v>9.6927208927277685E-7</v>
      </c>
      <c r="L14" s="78">
        <f>J14/'סכום נכסי הקרן'!$C$42</f>
        <v>9.6581219736220825E-8</v>
      </c>
    </row>
    <row r="15" spans="2:13">
      <c r="B15" t="s">
        <v>206</v>
      </c>
      <c r="C15" t="s">
        <v>203</v>
      </c>
      <c r="D15" t="s">
        <v>204</v>
      </c>
      <c r="E15" t="s">
        <v>205</v>
      </c>
      <c r="F15" t="s">
        <v>150</v>
      </c>
      <c r="G15" t="s">
        <v>102</v>
      </c>
      <c r="H15" s="78">
        <v>0</v>
      </c>
      <c r="I15" s="78">
        <v>0</v>
      </c>
      <c r="J15" s="77">
        <v>4756.0707199999997</v>
      </c>
      <c r="K15" s="78">
        <f t="shared" si="0"/>
        <v>0.17311027425848591</v>
      </c>
      <c r="L15" s="78">
        <f>J15/'סכום נכסי הקרן'!$C$42</f>
        <v>1.7249234370609313E-2</v>
      </c>
    </row>
    <row r="16" spans="2:13">
      <c r="B16" t="s">
        <v>207</v>
      </c>
      <c r="C16" t="s">
        <v>203</v>
      </c>
      <c r="D16" t="s">
        <v>204</v>
      </c>
      <c r="E16" t="s">
        <v>205</v>
      </c>
      <c r="F16" t="s">
        <v>150</v>
      </c>
      <c r="G16" t="s">
        <v>102</v>
      </c>
      <c r="H16" s="78">
        <v>0</v>
      </c>
      <c r="I16" s="78">
        <v>0</v>
      </c>
      <c r="J16" s="77">
        <v>-4712.5664800000004</v>
      </c>
      <c r="K16" s="78">
        <f t="shared" si="0"/>
        <v>-0.17152681779596157</v>
      </c>
      <c r="L16" s="78">
        <f>J16/'סכום נכסי הקרן'!$C$42</f>
        <v>-1.7091453951424286E-2</v>
      </c>
    </row>
    <row r="17" spans="2:12">
      <c r="B17" s="79" t="s">
        <v>208</v>
      </c>
      <c r="D17" s="16"/>
      <c r="I17" s="80">
        <v>0</v>
      </c>
      <c r="J17" s="81">
        <v>172.79425000000001</v>
      </c>
      <c r="K17" s="80">
        <f t="shared" si="0"/>
        <v>6.2893219568840603E-3</v>
      </c>
      <c r="L17" s="80">
        <f>J17/'סכום נכסי הקרן'!$C$42</f>
        <v>6.2668717342866977E-4</v>
      </c>
    </row>
    <row r="18" spans="2:12">
      <c r="B18" t="s">
        <v>209</v>
      </c>
      <c r="C18" t="s">
        <v>210</v>
      </c>
      <c r="D18" t="s">
        <v>204</v>
      </c>
      <c r="E18" t="s">
        <v>205</v>
      </c>
      <c r="F18" t="s">
        <v>150</v>
      </c>
      <c r="G18" t="s">
        <v>106</v>
      </c>
      <c r="H18" s="78">
        <v>0</v>
      </c>
      <c r="I18" s="78">
        <v>0</v>
      </c>
      <c r="J18" s="77">
        <v>172.79425000000001</v>
      </c>
      <c r="K18" s="78">
        <f t="shared" si="0"/>
        <v>6.2893219568840603E-3</v>
      </c>
      <c r="L18" s="78">
        <f>J18/'סכום נכסי הקרן'!$C$42</f>
        <v>6.2668717342866977E-4</v>
      </c>
    </row>
    <row r="19" spans="2:12">
      <c r="B19" s="79" t="s">
        <v>211</v>
      </c>
      <c r="D19" s="16"/>
      <c r="I19" s="80">
        <v>0</v>
      </c>
      <c r="J19" s="81">
        <f>J20</f>
        <v>27257.900429999991</v>
      </c>
      <c r="K19" s="80">
        <f t="shared" si="0"/>
        <v>0.99212625230850227</v>
      </c>
      <c r="L19" s="80">
        <f>J19/'סכום נכסי הקרן'!$C$42</f>
        <v>9.8858478069014544E-2</v>
      </c>
    </row>
    <row r="20" spans="2:12">
      <c r="B20" t="s">
        <v>212</v>
      </c>
      <c r="C20" t="s">
        <v>213</v>
      </c>
      <c r="D20" t="s">
        <v>204</v>
      </c>
      <c r="E20" t="s">
        <v>205</v>
      </c>
      <c r="F20" t="s">
        <v>150</v>
      </c>
      <c r="G20" t="s">
        <v>102</v>
      </c>
      <c r="H20" s="78">
        <v>0</v>
      </c>
      <c r="I20" s="78">
        <v>0</v>
      </c>
      <c r="J20" s="77">
        <f>27614.3-356.399570000009</f>
        <v>27257.900429999991</v>
      </c>
      <c r="K20" s="78">
        <f t="shared" si="0"/>
        <v>0.99212625230850227</v>
      </c>
      <c r="L20" s="78">
        <f>J20/'סכום נכסי הקרן'!$C$42</f>
        <v>9.8858478069014544E-2</v>
      </c>
    </row>
    <row r="21" spans="2:12">
      <c r="B21" s="79" t="s">
        <v>214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4.05</v>
      </c>
      <c r="I11" s="7"/>
      <c r="J11" s="7"/>
      <c r="K11" s="76">
        <v>-3.8999999999999998E-3</v>
      </c>
      <c r="L11" s="75">
        <v>194442029</v>
      </c>
      <c r="M11" s="7"/>
      <c r="N11" s="75">
        <v>0</v>
      </c>
      <c r="O11" s="75">
        <v>220348.13254982</v>
      </c>
      <c r="P11" s="7"/>
      <c r="Q11" s="76">
        <v>1</v>
      </c>
      <c r="R11" s="76">
        <v>0.79810000000000003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4.0599999999999996</v>
      </c>
      <c r="K12" s="80">
        <v>-4.1000000000000003E-3</v>
      </c>
      <c r="L12" s="81">
        <v>194023029</v>
      </c>
      <c r="N12" s="81">
        <v>0</v>
      </c>
      <c r="O12" s="81">
        <v>218993.22889249999</v>
      </c>
      <c r="Q12" s="80">
        <v>0.99390000000000001</v>
      </c>
      <c r="R12" s="80">
        <v>0.79320000000000002</v>
      </c>
    </row>
    <row r="13" spans="2:53">
      <c r="B13" s="79" t="s">
        <v>222</v>
      </c>
      <c r="C13" s="16"/>
      <c r="D13" s="16"/>
      <c r="H13" s="81">
        <v>3.66</v>
      </c>
      <c r="K13" s="80">
        <v>-0.02</v>
      </c>
      <c r="L13" s="81">
        <v>101014417</v>
      </c>
      <c r="N13" s="81">
        <v>0</v>
      </c>
      <c r="O13" s="81">
        <v>121684.2288065</v>
      </c>
      <c r="Q13" s="80">
        <v>0.55220000000000002</v>
      </c>
      <c r="R13" s="80">
        <v>0.44080000000000003</v>
      </c>
    </row>
    <row r="14" spans="2:53">
      <c r="B14" s="79" t="s">
        <v>223</v>
      </c>
      <c r="C14" s="16"/>
      <c r="D14" s="16"/>
      <c r="H14" s="81">
        <v>3.66</v>
      </c>
      <c r="K14" s="80">
        <v>-0.02</v>
      </c>
      <c r="L14" s="81">
        <v>101014417</v>
      </c>
      <c r="N14" s="81">
        <v>0</v>
      </c>
      <c r="O14" s="81">
        <v>121684.2288065</v>
      </c>
      <c r="Q14" s="80">
        <v>0.55220000000000002</v>
      </c>
      <c r="R14" s="80">
        <v>0.44080000000000003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15976514</v>
      </c>
      <c r="M15" s="77">
        <v>150.44999999999999</v>
      </c>
      <c r="N15" s="77">
        <v>0</v>
      </c>
      <c r="O15" s="77">
        <v>24036.665313000001</v>
      </c>
      <c r="P15" s="78">
        <v>1.1000000000000001E-3</v>
      </c>
      <c r="Q15" s="78">
        <v>0.1091</v>
      </c>
      <c r="R15" s="78">
        <v>8.7099999999999997E-2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1217656</v>
      </c>
      <c r="M16" s="77">
        <v>167.29</v>
      </c>
      <c r="N16" s="77">
        <v>0</v>
      </c>
      <c r="O16" s="77">
        <v>2037.0167223999999</v>
      </c>
      <c r="P16" s="78">
        <v>1E-4</v>
      </c>
      <c r="Q16" s="78">
        <v>9.1999999999999998E-3</v>
      </c>
      <c r="R16" s="78">
        <v>7.4000000000000003E-3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25164348</v>
      </c>
      <c r="M17" s="77">
        <v>113.7</v>
      </c>
      <c r="N17" s="77">
        <v>0</v>
      </c>
      <c r="O17" s="77">
        <v>28611.863676000001</v>
      </c>
      <c r="P17" s="78">
        <v>1.2999999999999999E-3</v>
      </c>
      <c r="Q17" s="78">
        <v>0.1298</v>
      </c>
      <c r="R17" s="78">
        <v>0.1036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236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1827986</v>
      </c>
      <c r="M18" s="77">
        <v>115.28</v>
      </c>
      <c r="N18" s="77">
        <v>0</v>
      </c>
      <c r="O18" s="77">
        <v>2107.3022608000001</v>
      </c>
      <c r="P18" s="78">
        <v>1E-4</v>
      </c>
      <c r="Q18" s="78">
        <v>9.5999999999999992E-3</v>
      </c>
      <c r="R18" s="78">
        <v>7.6E-3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G19" t="s">
        <v>239</v>
      </c>
      <c r="H19" s="77">
        <v>4.33</v>
      </c>
      <c r="I19" t="s">
        <v>102</v>
      </c>
      <c r="J19" s="78">
        <v>1E-3</v>
      </c>
      <c r="K19" s="78">
        <v>-1.6E-2</v>
      </c>
      <c r="L19" s="77">
        <v>9009838</v>
      </c>
      <c r="M19" s="77">
        <v>111.76</v>
      </c>
      <c r="N19" s="77">
        <v>0</v>
      </c>
      <c r="O19" s="77">
        <v>10069.3949488</v>
      </c>
      <c r="P19" s="78">
        <v>6.9999999999999999E-4</v>
      </c>
      <c r="Q19" s="78">
        <v>4.5699999999999998E-2</v>
      </c>
      <c r="R19" s="78">
        <v>3.6499999999999998E-2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G20" t="s">
        <v>239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29691829</v>
      </c>
      <c r="M20" s="77">
        <v>114.28</v>
      </c>
      <c r="N20" s="77">
        <v>0</v>
      </c>
      <c r="O20" s="77">
        <v>33931.822181199997</v>
      </c>
      <c r="P20" s="78">
        <v>1.4E-3</v>
      </c>
      <c r="Q20" s="78">
        <v>0.154</v>
      </c>
      <c r="R20" s="78">
        <v>0.1229</v>
      </c>
    </row>
    <row r="21" spans="2:18">
      <c r="B21" t="s">
        <v>242</v>
      </c>
      <c r="C21" t="s">
        <v>243</v>
      </c>
      <c r="D21" t="s">
        <v>100</v>
      </c>
      <c r="E21" t="s">
        <v>226</v>
      </c>
      <c r="G21" t="s">
        <v>244</v>
      </c>
      <c r="H21" s="77">
        <v>9.6300000000000008</v>
      </c>
      <c r="I21" t="s">
        <v>102</v>
      </c>
      <c r="J21" s="78">
        <v>1E-3</v>
      </c>
      <c r="K21" s="78">
        <v>-5.7000000000000002E-3</v>
      </c>
      <c r="L21" s="77">
        <v>6262339</v>
      </c>
      <c r="M21" s="77">
        <v>110.66</v>
      </c>
      <c r="N21" s="77">
        <v>0</v>
      </c>
      <c r="O21" s="77">
        <v>6929.9043374000003</v>
      </c>
      <c r="P21" s="78">
        <v>5.9999999999999995E-4</v>
      </c>
      <c r="Q21" s="78">
        <v>3.1399999999999997E-2</v>
      </c>
      <c r="R21" s="78">
        <v>2.5100000000000001E-2</v>
      </c>
    </row>
    <row r="22" spans="2:18">
      <c r="B22" t="s">
        <v>245</v>
      </c>
      <c r="C22" t="s">
        <v>246</v>
      </c>
      <c r="D22" t="s">
        <v>100</v>
      </c>
      <c r="E22" t="s">
        <v>226</v>
      </c>
      <c r="G22" t="s">
        <v>247</v>
      </c>
      <c r="H22" s="77">
        <v>5.07</v>
      </c>
      <c r="I22" t="s">
        <v>102</v>
      </c>
      <c r="J22" s="78">
        <v>7.4999999999999997E-3</v>
      </c>
      <c r="K22" s="78">
        <v>-2.3199999999999998E-2</v>
      </c>
      <c r="L22" s="77">
        <v>11863907</v>
      </c>
      <c r="M22" s="77">
        <v>117.67</v>
      </c>
      <c r="N22" s="77">
        <v>0</v>
      </c>
      <c r="O22" s="77">
        <v>13960.2593669</v>
      </c>
      <c r="P22" s="78">
        <v>5.9999999999999995E-4</v>
      </c>
      <c r="Q22" s="78">
        <v>6.3399999999999998E-2</v>
      </c>
      <c r="R22" s="78">
        <v>5.0599999999999999E-2</v>
      </c>
    </row>
    <row r="23" spans="2:18">
      <c r="B23" s="79" t="s">
        <v>248</v>
      </c>
      <c r="C23" s="16"/>
      <c r="D23" s="16"/>
      <c r="H23" s="81">
        <v>4.57</v>
      </c>
      <c r="K23" s="80">
        <v>1.5800000000000002E-2</v>
      </c>
      <c r="L23" s="81">
        <v>93008612</v>
      </c>
      <c r="N23" s="81">
        <v>0</v>
      </c>
      <c r="O23" s="81">
        <v>97309.000086</v>
      </c>
      <c r="Q23" s="80">
        <v>0.44159999999999999</v>
      </c>
      <c r="R23" s="80">
        <v>0.35249999999999998</v>
      </c>
    </row>
    <row r="24" spans="2:18">
      <c r="B24" s="79" t="s">
        <v>249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250</v>
      </c>
      <c r="C26" s="16"/>
      <c r="D26" s="16"/>
      <c r="H26" s="81">
        <v>4.57</v>
      </c>
      <c r="K26" s="80">
        <v>1.5800000000000002E-2</v>
      </c>
      <c r="L26" s="81">
        <v>93008612</v>
      </c>
      <c r="N26" s="81">
        <v>0</v>
      </c>
      <c r="O26" s="81">
        <v>97309.000086</v>
      </c>
      <c r="Q26" s="80">
        <v>0.44159999999999999</v>
      </c>
      <c r="R26" s="80">
        <v>0.35249999999999998</v>
      </c>
    </row>
    <row r="27" spans="2:18">
      <c r="B27" t="s">
        <v>251</v>
      </c>
      <c r="C27" t="s">
        <v>252</v>
      </c>
      <c r="D27" t="s">
        <v>100</v>
      </c>
      <c r="E27" t="s">
        <v>226</v>
      </c>
      <c r="G27" t="s">
        <v>239</v>
      </c>
      <c r="H27" s="77">
        <v>3.88</v>
      </c>
      <c r="I27" t="s">
        <v>102</v>
      </c>
      <c r="J27" s="78">
        <v>5.0000000000000001E-3</v>
      </c>
      <c r="K27" s="78">
        <v>1.6400000000000001E-2</v>
      </c>
      <c r="L27" s="77">
        <v>17594459</v>
      </c>
      <c r="M27" s="77">
        <v>95.76</v>
      </c>
      <c r="N27" s="77">
        <v>0</v>
      </c>
      <c r="O27" s="77">
        <v>16848.453938400002</v>
      </c>
      <c r="P27" s="78">
        <v>1.2999999999999999E-3</v>
      </c>
      <c r="Q27" s="78">
        <v>7.6499999999999999E-2</v>
      </c>
      <c r="R27" s="78">
        <v>6.0999999999999999E-2</v>
      </c>
    </row>
    <row r="28" spans="2:18">
      <c r="B28" t="s">
        <v>253</v>
      </c>
      <c r="C28" t="s">
        <v>254</v>
      </c>
      <c r="D28" t="s">
        <v>100</v>
      </c>
      <c r="E28" t="s">
        <v>226</v>
      </c>
      <c r="G28" t="s">
        <v>255</v>
      </c>
      <c r="H28" s="77">
        <v>2.58</v>
      </c>
      <c r="I28" t="s">
        <v>102</v>
      </c>
      <c r="J28" s="78">
        <v>4.0000000000000001E-3</v>
      </c>
      <c r="K28" s="78">
        <v>1.47E-2</v>
      </c>
      <c r="L28" s="77">
        <v>7541087</v>
      </c>
      <c r="M28" s="77">
        <v>97.46</v>
      </c>
      <c r="N28" s="77">
        <v>0</v>
      </c>
      <c r="O28" s="77">
        <v>7349.5433902000004</v>
      </c>
      <c r="P28" s="78">
        <v>6.9999999999999999E-4</v>
      </c>
      <c r="Q28" s="78">
        <v>3.3399999999999999E-2</v>
      </c>
      <c r="R28" s="78">
        <v>2.6599999999999999E-2</v>
      </c>
    </row>
    <row r="29" spans="2:18">
      <c r="B29" t="s">
        <v>256</v>
      </c>
      <c r="C29" t="s">
        <v>257</v>
      </c>
      <c r="D29" t="s">
        <v>100</v>
      </c>
      <c r="E29" t="s">
        <v>226</v>
      </c>
      <c r="G29" t="s">
        <v>258</v>
      </c>
      <c r="H29" s="77">
        <v>7.72</v>
      </c>
      <c r="I29" t="s">
        <v>102</v>
      </c>
      <c r="J29" s="78">
        <v>0.01</v>
      </c>
      <c r="K29" s="78">
        <v>2.0199999999999999E-2</v>
      </c>
      <c r="L29" s="77">
        <v>5272230</v>
      </c>
      <c r="M29" s="77">
        <v>92.63</v>
      </c>
      <c r="N29" s="77">
        <v>0</v>
      </c>
      <c r="O29" s="77">
        <v>4883.6666489999998</v>
      </c>
      <c r="P29" s="78">
        <v>2.0000000000000001E-4</v>
      </c>
      <c r="Q29" s="78">
        <v>2.2200000000000001E-2</v>
      </c>
      <c r="R29" s="78">
        <v>1.77E-2</v>
      </c>
    </row>
    <row r="30" spans="2:18">
      <c r="B30" t="s">
        <v>259</v>
      </c>
      <c r="C30" t="s">
        <v>260</v>
      </c>
      <c r="D30" t="s">
        <v>100</v>
      </c>
      <c r="E30" t="s">
        <v>226</v>
      </c>
      <c r="G30" t="s">
        <v>261</v>
      </c>
      <c r="H30" s="77">
        <v>17.21</v>
      </c>
      <c r="I30" t="s">
        <v>102</v>
      </c>
      <c r="J30" s="78">
        <v>3.7499999999999999E-2</v>
      </c>
      <c r="K30" s="78">
        <v>2.98E-2</v>
      </c>
      <c r="L30" s="77">
        <v>4264878</v>
      </c>
      <c r="M30" s="77">
        <v>113.4</v>
      </c>
      <c r="N30" s="77">
        <v>0</v>
      </c>
      <c r="O30" s="77">
        <v>4836.3716519999998</v>
      </c>
      <c r="P30" s="78">
        <v>2.0000000000000001E-4</v>
      </c>
      <c r="Q30" s="78">
        <v>2.1899999999999999E-2</v>
      </c>
      <c r="R30" s="78">
        <v>1.7500000000000002E-2</v>
      </c>
    </row>
    <row r="31" spans="2:18">
      <c r="B31" t="s">
        <v>262</v>
      </c>
      <c r="C31" t="s">
        <v>263</v>
      </c>
      <c r="D31" t="s">
        <v>100</v>
      </c>
      <c r="E31" t="s">
        <v>226</v>
      </c>
      <c r="G31" t="s">
        <v>264</v>
      </c>
      <c r="H31" s="77">
        <v>0.67</v>
      </c>
      <c r="I31" t="s">
        <v>102</v>
      </c>
      <c r="J31" s="78">
        <v>1.2500000000000001E-2</v>
      </c>
      <c r="K31" s="78">
        <v>3.5999999999999999E-3</v>
      </c>
      <c r="L31" s="77">
        <v>3181520</v>
      </c>
      <c r="M31" s="77">
        <v>101.01</v>
      </c>
      <c r="N31" s="77">
        <v>0</v>
      </c>
      <c r="O31" s="77">
        <v>3213.6533519999998</v>
      </c>
      <c r="P31" s="78">
        <v>2.0000000000000001E-4</v>
      </c>
      <c r="Q31" s="78">
        <v>1.46E-2</v>
      </c>
      <c r="R31" s="78">
        <v>1.1599999999999999E-2</v>
      </c>
    </row>
    <row r="32" spans="2:18">
      <c r="B32" t="s">
        <v>265</v>
      </c>
      <c r="C32" t="s">
        <v>266</v>
      </c>
      <c r="D32" t="s">
        <v>100</v>
      </c>
      <c r="E32" t="s">
        <v>226</v>
      </c>
      <c r="G32" t="s">
        <v>267</v>
      </c>
      <c r="H32" s="77">
        <v>1.65</v>
      </c>
      <c r="I32" t="s">
        <v>102</v>
      </c>
      <c r="J32" s="78">
        <v>1.4999999999999999E-2</v>
      </c>
      <c r="K32" s="78">
        <v>1.1900000000000001E-2</v>
      </c>
      <c r="L32" s="77">
        <v>5547811</v>
      </c>
      <c r="M32" s="77">
        <v>101</v>
      </c>
      <c r="N32" s="77">
        <v>0</v>
      </c>
      <c r="O32" s="77">
        <v>5603.2891099999997</v>
      </c>
      <c r="P32" s="78">
        <v>2.9999999999999997E-4</v>
      </c>
      <c r="Q32" s="78">
        <v>2.5399999999999999E-2</v>
      </c>
      <c r="R32" s="78">
        <v>2.0299999999999999E-2</v>
      </c>
    </row>
    <row r="33" spans="2:18">
      <c r="B33" t="s">
        <v>268</v>
      </c>
      <c r="C33" t="s">
        <v>269</v>
      </c>
      <c r="D33" t="s">
        <v>100</v>
      </c>
      <c r="E33" t="s">
        <v>226</v>
      </c>
      <c r="G33" t="s">
        <v>270</v>
      </c>
      <c r="H33" s="77">
        <v>1</v>
      </c>
      <c r="I33" t="s">
        <v>102</v>
      </c>
      <c r="J33" s="78">
        <v>4.2500000000000003E-2</v>
      </c>
      <c r="K33" s="78">
        <v>7.4999999999999997E-3</v>
      </c>
      <c r="L33" s="77">
        <v>10369295</v>
      </c>
      <c r="M33" s="77">
        <v>103.47</v>
      </c>
      <c r="N33" s="77">
        <v>0</v>
      </c>
      <c r="O33" s="77">
        <v>10729.1095365</v>
      </c>
      <c r="P33" s="78">
        <v>6.9999999999999999E-4</v>
      </c>
      <c r="Q33" s="78">
        <v>4.87E-2</v>
      </c>
      <c r="R33" s="78">
        <v>3.8899999999999997E-2</v>
      </c>
    </row>
    <row r="34" spans="2:18">
      <c r="B34" t="s">
        <v>271</v>
      </c>
      <c r="C34" t="s">
        <v>272</v>
      </c>
      <c r="D34" t="s">
        <v>100</v>
      </c>
      <c r="E34" t="s">
        <v>226</v>
      </c>
      <c r="G34" t="s">
        <v>273</v>
      </c>
      <c r="H34" s="77">
        <v>1.97</v>
      </c>
      <c r="I34" t="s">
        <v>102</v>
      </c>
      <c r="J34" s="78">
        <v>3.7499999999999999E-2</v>
      </c>
      <c r="K34" s="78">
        <v>1.37E-2</v>
      </c>
      <c r="L34" s="77">
        <v>29523134</v>
      </c>
      <c r="M34" s="77">
        <v>104.66</v>
      </c>
      <c r="N34" s="77">
        <v>0</v>
      </c>
      <c r="O34" s="77">
        <v>30898.9120444</v>
      </c>
      <c r="P34" s="78">
        <v>1.4E-3</v>
      </c>
      <c r="Q34" s="78">
        <v>0.14019999999999999</v>
      </c>
      <c r="R34" s="78">
        <v>0.1119</v>
      </c>
    </row>
    <row r="35" spans="2:18">
      <c r="B35" t="s">
        <v>274</v>
      </c>
      <c r="C35" t="s">
        <v>275</v>
      </c>
      <c r="D35" t="s">
        <v>100</v>
      </c>
      <c r="E35" t="s">
        <v>226</v>
      </c>
      <c r="G35" t="s">
        <v>276</v>
      </c>
      <c r="H35" s="77">
        <v>3.05</v>
      </c>
      <c r="I35" t="s">
        <v>102</v>
      </c>
      <c r="J35" s="78">
        <v>5.0000000000000001E-3</v>
      </c>
      <c r="K35" s="78">
        <v>1.52E-2</v>
      </c>
      <c r="L35" s="77">
        <v>2030909</v>
      </c>
      <c r="M35" s="77">
        <v>97.4</v>
      </c>
      <c r="N35" s="77">
        <v>0</v>
      </c>
      <c r="O35" s="77">
        <v>1978.105366</v>
      </c>
      <c r="P35" s="78">
        <v>1E-4</v>
      </c>
      <c r="Q35" s="78">
        <v>8.9999999999999993E-3</v>
      </c>
      <c r="R35" s="78">
        <v>7.1999999999999998E-3</v>
      </c>
    </row>
    <row r="36" spans="2:18">
      <c r="B36" t="s">
        <v>277</v>
      </c>
      <c r="C36" t="s">
        <v>278</v>
      </c>
      <c r="D36" t="s">
        <v>100</v>
      </c>
      <c r="E36" t="s">
        <v>226</v>
      </c>
      <c r="G36" t="s">
        <v>279</v>
      </c>
      <c r="H36" s="77">
        <v>13.72</v>
      </c>
      <c r="I36" t="s">
        <v>102</v>
      </c>
      <c r="J36" s="78">
        <v>5.5E-2</v>
      </c>
      <c r="K36" s="78">
        <v>2.7300000000000001E-2</v>
      </c>
      <c r="L36" s="77">
        <v>7683289</v>
      </c>
      <c r="M36" s="77">
        <v>142.75</v>
      </c>
      <c r="N36" s="77">
        <v>0</v>
      </c>
      <c r="O36" s="77">
        <v>10967.8950475</v>
      </c>
      <c r="P36" s="78">
        <v>4.0000000000000002E-4</v>
      </c>
      <c r="Q36" s="78">
        <v>4.9799999999999997E-2</v>
      </c>
      <c r="R36" s="78">
        <v>3.9699999999999999E-2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215</v>
      </c>
      <c r="C38" t="s">
        <v>215</v>
      </c>
      <c r="D38" s="16"/>
      <c r="E38" t="s">
        <v>215</v>
      </c>
      <c r="H38" s="77">
        <v>0</v>
      </c>
      <c r="I38" t="s">
        <v>215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215</v>
      </c>
      <c r="C40" t="s">
        <v>215</v>
      </c>
      <c r="D40" s="16"/>
      <c r="E40" t="s">
        <v>215</v>
      </c>
      <c r="H40" s="77">
        <v>0</v>
      </c>
      <c r="I40" t="s">
        <v>215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219</v>
      </c>
      <c r="C41" s="16"/>
      <c r="D41" s="16"/>
      <c r="H41" s="81">
        <v>1.23</v>
      </c>
      <c r="K41" s="80">
        <v>2.3199999999999998E-2</v>
      </c>
      <c r="L41" s="81">
        <v>419000</v>
      </c>
      <c r="N41" s="81">
        <v>0</v>
      </c>
      <c r="O41" s="81">
        <v>1354.9036573200001</v>
      </c>
      <c r="Q41" s="80">
        <v>6.1000000000000004E-3</v>
      </c>
      <c r="R41" s="80">
        <v>4.8999999999999998E-3</v>
      </c>
    </row>
    <row r="42" spans="2:18">
      <c r="B42" s="79" t="s">
        <v>282</v>
      </c>
      <c r="C42" s="16"/>
      <c r="D42" s="16"/>
      <c r="H42" s="81">
        <v>1.23</v>
      </c>
      <c r="K42" s="80">
        <v>2.3199999999999998E-2</v>
      </c>
      <c r="L42" s="81">
        <v>419000</v>
      </c>
      <c r="N42" s="81">
        <v>0</v>
      </c>
      <c r="O42" s="81">
        <v>1354.9036573200001</v>
      </c>
      <c r="Q42" s="80">
        <v>6.1000000000000004E-3</v>
      </c>
      <c r="R42" s="80">
        <v>4.8999999999999998E-3</v>
      </c>
    </row>
    <row r="43" spans="2:18">
      <c r="B43" t="s">
        <v>283</v>
      </c>
      <c r="C43" t="s">
        <v>284</v>
      </c>
      <c r="D43" t="s">
        <v>285</v>
      </c>
      <c r="E43" t="s">
        <v>286</v>
      </c>
      <c r="F43" t="s">
        <v>287</v>
      </c>
      <c r="G43" t="s">
        <v>288</v>
      </c>
      <c r="H43" s="77">
        <v>1.23</v>
      </c>
      <c r="I43" t="s">
        <v>106</v>
      </c>
      <c r="J43" s="78">
        <v>3.15E-2</v>
      </c>
      <c r="K43" s="78">
        <v>2.3199999999999998E-2</v>
      </c>
      <c r="L43" s="77">
        <v>419000</v>
      </c>
      <c r="M43" s="77">
        <v>101.8155</v>
      </c>
      <c r="N43" s="77">
        <v>0</v>
      </c>
      <c r="O43" s="77">
        <v>1354.9036573200001</v>
      </c>
      <c r="P43" s="78">
        <v>4.0000000000000002E-4</v>
      </c>
      <c r="Q43" s="78">
        <v>6.1000000000000004E-3</v>
      </c>
      <c r="R43" s="78">
        <v>4.8999999999999998E-3</v>
      </c>
    </row>
    <row r="44" spans="2:18">
      <c r="B44" s="79" t="s">
        <v>289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215</v>
      </c>
      <c r="C45" t="s">
        <v>215</v>
      </c>
      <c r="D45" s="16"/>
      <c r="E45" t="s">
        <v>215</v>
      </c>
      <c r="H45" s="77">
        <v>0</v>
      </c>
      <c r="I45" t="s">
        <v>215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290</v>
      </c>
      <c r="C46" s="16"/>
      <c r="D46" s="16"/>
    </row>
    <row r="47" spans="2:18">
      <c r="B47" t="s">
        <v>291</v>
      </c>
      <c r="C47" s="16"/>
      <c r="D47" s="16"/>
    </row>
    <row r="48" spans="2:18">
      <c r="B48" t="s">
        <v>292</v>
      </c>
      <c r="C48" s="16"/>
      <c r="D48" s="16"/>
    </row>
    <row r="49" spans="2:4">
      <c r="B49" t="s">
        <v>293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290</v>
      </c>
      <c r="C25" s="16"/>
      <c r="D25" s="16"/>
      <c r="E25" s="16"/>
      <c r="F25" s="16"/>
      <c r="G25" s="16"/>
    </row>
    <row r="26" spans="2:21">
      <c r="B26" t="s">
        <v>291</v>
      </c>
      <c r="C26" s="16"/>
      <c r="D26" s="16"/>
      <c r="E26" s="16"/>
      <c r="F26" s="16"/>
      <c r="G26" s="16"/>
    </row>
    <row r="27" spans="2:21">
      <c r="B27" t="s">
        <v>292</v>
      </c>
      <c r="C27" s="16"/>
      <c r="D27" s="16"/>
      <c r="E27" s="16"/>
      <c r="F27" s="16"/>
      <c r="G27" s="16"/>
    </row>
    <row r="28" spans="2:21">
      <c r="B28" t="s">
        <v>293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58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3.08</v>
      </c>
      <c r="L11" s="7"/>
      <c r="M11" s="7"/>
      <c r="N11" s="76">
        <v>1.84E-2</v>
      </c>
      <c r="O11" s="75">
        <v>18122684.670000002</v>
      </c>
      <c r="P11" s="33"/>
      <c r="Q11" s="75">
        <v>0</v>
      </c>
      <c r="R11" s="75">
        <v>18734.958961509001</v>
      </c>
      <c r="S11" s="7"/>
      <c r="T11" s="76">
        <v>1</v>
      </c>
      <c r="U11" s="76">
        <v>6.7900000000000002E-2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3.08</v>
      </c>
      <c r="N12" s="80">
        <v>1.84E-2</v>
      </c>
      <c r="O12" s="81">
        <v>18122684.670000002</v>
      </c>
      <c r="Q12" s="81">
        <v>0</v>
      </c>
      <c r="R12" s="81">
        <v>18734.958961509001</v>
      </c>
      <c r="T12" s="80">
        <v>1</v>
      </c>
      <c r="U12" s="80">
        <v>6.7900000000000002E-2</v>
      </c>
    </row>
    <row r="13" spans="2:66">
      <c r="B13" s="79" t="s">
        <v>294</v>
      </c>
      <c r="C13" s="16"/>
      <c r="D13" s="16"/>
      <c r="E13" s="16"/>
      <c r="F13" s="16"/>
      <c r="K13" s="81">
        <v>3.72</v>
      </c>
      <c r="N13" s="80">
        <v>-4.5999999999999999E-3</v>
      </c>
      <c r="O13" s="81">
        <v>5926185.4900000002</v>
      </c>
      <c r="Q13" s="81">
        <v>0</v>
      </c>
      <c r="R13" s="81">
        <v>6859.3293917609999</v>
      </c>
      <c r="T13" s="80">
        <v>0.36609999999999998</v>
      </c>
      <c r="U13" s="80">
        <v>2.4799999999999999E-2</v>
      </c>
    </row>
    <row r="14" spans="2:66">
      <c r="B14" t="s">
        <v>298</v>
      </c>
      <c r="C14" t="s">
        <v>299</v>
      </c>
      <c r="D14" t="s">
        <v>100</v>
      </c>
      <c r="E14" t="s">
        <v>123</v>
      </c>
      <c r="F14" t="s">
        <v>300</v>
      </c>
      <c r="G14" t="s">
        <v>301</v>
      </c>
      <c r="H14" t="s">
        <v>302</v>
      </c>
      <c r="I14" t="s">
        <v>303</v>
      </c>
      <c r="J14" t="s">
        <v>304</v>
      </c>
      <c r="K14" s="77">
        <v>3.77</v>
      </c>
      <c r="L14" t="s">
        <v>102</v>
      </c>
      <c r="M14" s="78">
        <v>1E-3</v>
      </c>
      <c r="N14" s="78">
        <v>-9.5999999999999992E-3</v>
      </c>
      <c r="O14" s="77">
        <v>321957</v>
      </c>
      <c r="P14" s="77">
        <v>106.25</v>
      </c>
      <c r="Q14" s="77">
        <v>0</v>
      </c>
      <c r="R14" s="77">
        <v>342.07931250000001</v>
      </c>
      <c r="S14" s="78">
        <v>5.0000000000000001E-4</v>
      </c>
      <c r="T14" s="78">
        <v>1.83E-2</v>
      </c>
      <c r="U14" s="78">
        <v>1.1999999999999999E-3</v>
      </c>
    </row>
    <row r="15" spans="2:66">
      <c r="B15" t="s">
        <v>305</v>
      </c>
      <c r="C15" t="s">
        <v>306</v>
      </c>
      <c r="D15" t="s">
        <v>100</v>
      </c>
      <c r="E15" t="s">
        <v>123</v>
      </c>
      <c r="F15" t="s">
        <v>307</v>
      </c>
      <c r="G15" t="s">
        <v>308</v>
      </c>
      <c r="H15" t="s">
        <v>309</v>
      </c>
      <c r="I15" t="s">
        <v>303</v>
      </c>
      <c r="J15" t="s">
        <v>310</v>
      </c>
      <c r="K15" s="77">
        <v>3.22</v>
      </c>
      <c r="L15" t="s">
        <v>102</v>
      </c>
      <c r="M15" s="78">
        <v>4.4999999999999998E-2</v>
      </c>
      <c r="N15" s="78">
        <v>-1.0200000000000001E-2</v>
      </c>
      <c r="O15" s="77">
        <v>218426</v>
      </c>
      <c r="P15" s="77">
        <v>125.7</v>
      </c>
      <c r="Q15" s="77">
        <v>0</v>
      </c>
      <c r="R15" s="77">
        <v>274.56148200000001</v>
      </c>
      <c r="S15" s="78">
        <v>1E-4</v>
      </c>
      <c r="T15" s="78">
        <v>1.47E-2</v>
      </c>
      <c r="U15" s="78">
        <v>1E-3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314</v>
      </c>
      <c r="H16" t="s">
        <v>315</v>
      </c>
      <c r="I16" t="s">
        <v>150</v>
      </c>
      <c r="J16" t="s">
        <v>316</v>
      </c>
      <c r="K16" s="77">
        <v>3.4</v>
      </c>
      <c r="L16" t="s">
        <v>102</v>
      </c>
      <c r="M16" s="78">
        <v>3.2000000000000001E-2</v>
      </c>
      <c r="N16" s="78">
        <v>2.9999999999999997E-4</v>
      </c>
      <c r="O16" s="77">
        <v>189597</v>
      </c>
      <c r="P16" s="77">
        <v>120.05</v>
      </c>
      <c r="Q16" s="77">
        <v>0</v>
      </c>
      <c r="R16" s="77">
        <v>227.6111985</v>
      </c>
      <c r="S16" s="78">
        <v>1E-4</v>
      </c>
      <c r="T16" s="78">
        <v>1.21E-2</v>
      </c>
      <c r="U16" s="78">
        <v>8.0000000000000004E-4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314</v>
      </c>
      <c r="H17" t="s">
        <v>320</v>
      </c>
      <c r="I17" t="s">
        <v>303</v>
      </c>
      <c r="J17" t="s">
        <v>321</v>
      </c>
      <c r="K17" s="77">
        <v>3.68</v>
      </c>
      <c r="L17" t="s">
        <v>102</v>
      </c>
      <c r="M17" s="78">
        <v>2.3400000000000001E-2</v>
      </c>
      <c r="N17" s="78">
        <v>-5.5999999999999999E-3</v>
      </c>
      <c r="O17" s="77">
        <v>448316.42</v>
      </c>
      <c r="P17" s="77">
        <v>114.96</v>
      </c>
      <c r="Q17" s="77">
        <v>0</v>
      </c>
      <c r="R17" s="77">
        <v>515.38455643199995</v>
      </c>
      <c r="S17" s="78">
        <v>1E-4</v>
      </c>
      <c r="T17" s="78">
        <v>2.75E-2</v>
      </c>
      <c r="U17" s="78">
        <v>1.9E-3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324</v>
      </c>
      <c r="G18" t="s">
        <v>314</v>
      </c>
      <c r="H18" t="s">
        <v>320</v>
      </c>
      <c r="I18" t="s">
        <v>303</v>
      </c>
      <c r="J18" t="s">
        <v>325</v>
      </c>
      <c r="K18" s="77">
        <v>4.7699999999999996</v>
      </c>
      <c r="L18" t="s">
        <v>102</v>
      </c>
      <c r="M18" s="78">
        <v>1.8200000000000001E-2</v>
      </c>
      <c r="N18" s="78">
        <v>-1.2999999999999999E-3</v>
      </c>
      <c r="O18" s="77">
        <v>602470.16</v>
      </c>
      <c r="P18" s="77">
        <v>114.41</v>
      </c>
      <c r="Q18" s="77">
        <v>0</v>
      </c>
      <c r="R18" s="77">
        <v>689.28611005599998</v>
      </c>
      <c r="S18" s="78">
        <v>1.5E-3</v>
      </c>
      <c r="T18" s="78">
        <v>3.6799999999999999E-2</v>
      </c>
      <c r="U18" s="78">
        <v>2.5000000000000001E-3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314</v>
      </c>
      <c r="H19" t="s">
        <v>320</v>
      </c>
      <c r="I19" t="s">
        <v>303</v>
      </c>
      <c r="J19" t="s">
        <v>329</v>
      </c>
      <c r="K19" s="77">
        <v>2.44</v>
      </c>
      <c r="L19" t="s">
        <v>102</v>
      </c>
      <c r="M19" s="78">
        <v>4.7500000000000001E-2</v>
      </c>
      <c r="N19" s="78">
        <v>-1.2200000000000001E-2</v>
      </c>
      <c r="O19" s="77">
        <v>197631.38</v>
      </c>
      <c r="P19" s="77">
        <v>144.9</v>
      </c>
      <c r="Q19" s="77">
        <v>0</v>
      </c>
      <c r="R19" s="77">
        <v>286.36786962000002</v>
      </c>
      <c r="S19" s="78">
        <v>2.0000000000000001E-4</v>
      </c>
      <c r="T19" s="78">
        <v>1.5299999999999999E-2</v>
      </c>
      <c r="U19" s="78">
        <v>1E-3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314</v>
      </c>
      <c r="H20" t="s">
        <v>320</v>
      </c>
      <c r="I20" t="s">
        <v>303</v>
      </c>
      <c r="J20" t="s">
        <v>333</v>
      </c>
      <c r="K20" s="77">
        <v>3.78</v>
      </c>
      <c r="L20" t="s">
        <v>102</v>
      </c>
      <c r="M20" s="78">
        <v>2.4E-2</v>
      </c>
      <c r="N20" s="78">
        <v>-6.0000000000000001E-3</v>
      </c>
      <c r="O20" s="77">
        <v>1200000</v>
      </c>
      <c r="P20" s="77">
        <v>116.45</v>
      </c>
      <c r="Q20" s="77">
        <v>0</v>
      </c>
      <c r="R20" s="77">
        <v>1397.4</v>
      </c>
      <c r="S20" s="78">
        <v>1.8E-3</v>
      </c>
      <c r="T20" s="78">
        <v>7.46E-2</v>
      </c>
      <c r="U20" s="78">
        <v>5.1000000000000004E-3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314</v>
      </c>
      <c r="H21" t="s">
        <v>320</v>
      </c>
      <c r="I21" t="s">
        <v>303</v>
      </c>
      <c r="J21" t="s">
        <v>337</v>
      </c>
      <c r="K21" s="77">
        <v>3.06</v>
      </c>
      <c r="L21" t="s">
        <v>102</v>
      </c>
      <c r="M21" s="78">
        <v>2.3E-2</v>
      </c>
      <c r="N21" s="78">
        <v>-5.0000000000000001E-3</v>
      </c>
      <c r="O21" s="77">
        <v>243633.7</v>
      </c>
      <c r="P21" s="77">
        <v>115.22</v>
      </c>
      <c r="Q21" s="77">
        <v>0</v>
      </c>
      <c r="R21" s="77">
        <v>280.71474913999998</v>
      </c>
      <c r="S21" s="78">
        <v>2.0000000000000001E-4</v>
      </c>
      <c r="T21" s="78">
        <v>1.4999999999999999E-2</v>
      </c>
      <c r="U21" s="78">
        <v>1E-3</v>
      </c>
    </row>
    <row r="22" spans="2:21">
      <c r="B22" t="s">
        <v>338</v>
      </c>
      <c r="C22" t="s">
        <v>339</v>
      </c>
      <c r="D22" t="s">
        <v>100</v>
      </c>
      <c r="E22" t="s">
        <v>123</v>
      </c>
      <c r="F22" t="s">
        <v>340</v>
      </c>
      <c r="G22" t="s">
        <v>314</v>
      </c>
      <c r="H22" t="s">
        <v>320</v>
      </c>
      <c r="I22" t="s">
        <v>303</v>
      </c>
      <c r="J22" t="s">
        <v>341</v>
      </c>
      <c r="K22" s="77">
        <v>1.47</v>
      </c>
      <c r="L22" t="s">
        <v>102</v>
      </c>
      <c r="M22" s="78">
        <v>0.04</v>
      </c>
      <c r="N22" s="78">
        <v>-1.67E-2</v>
      </c>
      <c r="O22" s="77">
        <v>69279.62</v>
      </c>
      <c r="P22" s="77">
        <v>112.33</v>
      </c>
      <c r="Q22" s="77">
        <v>0</v>
      </c>
      <c r="R22" s="77">
        <v>77.821797145999994</v>
      </c>
      <c r="S22" s="78">
        <v>2.9999999999999997E-4</v>
      </c>
      <c r="T22" s="78">
        <v>4.1999999999999997E-3</v>
      </c>
      <c r="U22" s="78">
        <v>2.9999999999999997E-4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345</v>
      </c>
      <c r="H23" t="s">
        <v>346</v>
      </c>
      <c r="I23" t="s">
        <v>303</v>
      </c>
      <c r="J23" t="s">
        <v>347</v>
      </c>
      <c r="K23" s="77">
        <v>1.72</v>
      </c>
      <c r="L23" t="s">
        <v>102</v>
      </c>
      <c r="M23" s="78">
        <v>2.3199999999999998E-2</v>
      </c>
      <c r="N23" s="78">
        <v>-1.9099999999999999E-2</v>
      </c>
      <c r="O23" s="77">
        <v>122042</v>
      </c>
      <c r="P23" s="77">
        <v>112.16</v>
      </c>
      <c r="Q23" s="77">
        <v>0</v>
      </c>
      <c r="R23" s="77">
        <v>136.88230720000001</v>
      </c>
      <c r="S23" s="78">
        <v>5.0000000000000001E-4</v>
      </c>
      <c r="T23" s="78">
        <v>7.3000000000000001E-3</v>
      </c>
      <c r="U23" s="78">
        <v>5.0000000000000001E-4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314</v>
      </c>
      <c r="H24" t="s">
        <v>351</v>
      </c>
      <c r="I24" t="s">
        <v>150</v>
      </c>
      <c r="J24" t="s">
        <v>329</v>
      </c>
      <c r="K24" s="77">
        <v>1.78</v>
      </c>
      <c r="L24" t="s">
        <v>102</v>
      </c>
      <c r="M24" s="78">
        <v>2.75E-2</v>
      </c>
      <c r="N24" s="78">
        <v>-1.6400000000000001E-2</v>
      </c>
      <c r="O24" s="77">
        <v>226212.84</v>
      </c>
      <c r="P24" s="77">
        <v>112.26</v>
      </c>
      <c r="Q24" s="77">
        <v>0</v>
      </c>
      <c r="R24" s="77">
        <v>253.946534184</v>
      </c>
      <c r="S24" s="78">
        <v>8.0000000000000004E-4</v>
      </c>
      <c r="T24" s="78">
        <v>1.3599999999999999E-2</v>
      </c>
      <c r="U24" s="78">
        <v>8.9999999999999998E-4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314</v>
      </c>
      <c r="H25" t="s">
        <v>355</v>
      </c>
      <c r="I25" t="s">
        <v>303</v>
      </c>
      <c r="J25" t="s">
        <v>356</v>
      </c>
      <c r="K25" s="77">
        <v>5.07</v>
      </c>
      <c r="L25" t="s">
        <v>102</v>
      </c>
      <c r="M25" s="78">
        <v>1.9400000000000001E-2</v>
      </c>
      <c r="N25" s="78">
        <v>-5.5999999999999999E-3</v>
      </c>
      <c r="O25" s="77">
        <v>335700</v>
      </c>
      <c r="P25" s="77">
        <v>114.18</v>
      </c>
      <c r="Q25" s="77">
        <v>0</v>
      </c>
      <c r="R25" s="77">
        <v>383.30225999999999</v>
      </c>
      <c r="S25" s="78">
        <v>1.4E-3</v>
      </c>
      <c r="T25" s="78">
        <v>2.0500000000000001E-2</v>
      </c>
      <c r="U25" s="78">
        <v>1.4E-3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359</v>
      </c>
      <c r="G26" t="s">
        <v>360</v>
      </c>
      <c r="H26" t="s">
        <v>361</v>
      </c>
      <c r="I26" t="s">
        <v>150</v>
      </c>
      <c r="J26" t="s">
        <v>362</v>
      </c>
      <c r="K26" s="77">
        <v>1.49</v>
      </c>
      <c r="L26" t="s">
        <v>102</v>
      </c>
      <c r="M26" s="78">
        <v>5.3499999999999999E-2</v>
      </c>
      <c r="N26" s="78">
        <v>-5.4000000000000003E-3</v>
      </c>
      <c r="O26" s="77">
        <v>91856.83</v>
      </c>
      <c r="P26" s="77">
        <v>116.84</v>
      </c>
      <c r="Q26" s="77">
        <v>0</v>
      </c>
      <c r="R26" s="77">
        <v>107.325520172</v>
      </c>
      <c r="S26" s="78">
        <v>1E-4</v>
      </c>
      <c r="T26" s="78">
        <v>5.7000000000000002E-3</v>
      </c>
      <c r="U26" s="78">
        <v>4.0000000000000002E-4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359</v>
      </c>
      <c r="G27" t="s">
        <v>360</v>
      </c>
      <c r="H27" t="s">
        <v>361</v>
      </c>
      <c r="I27" t="s">
        <v>150</v>
      </c>
      <c r="J27" t="s">
        <v>365</v>
      </c>
      <c r="K27" s="77">
        <v>4.03</v>
      </c>
      <c r="L27" t="s">
        <v>102</v>
      </c>
      <c r="M27" s="78">
        <v>2.7799999999999998E-2</v>
      </c>
      <c r="N27" s="78">
        <v>1.5E-3</v>
      </c>
      <c r="O27" s="77">
        <v>515192.6</v>
      </c>
      <c r="P27" s="77">
        <v>111.62</v>
      </c>
      <c r="Q27" s="77">
        <v>0</v>
      </c>
      <c r="R27" s="77">
        <v>575.05798012000002</v>
      </c>
      <c r="S27" s="78">
        <v>2.9999999999999997E-4</v>
      </c>
      <c r="T27" s="78">
        <v>3.0700000000000002E-2</v>
      </c>
      <c r="U27" s="78">
        <v>2.0999999999999999E-3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314</v>
      </c>
      <c r="H28" t="s">
        <v>361</v>
      </c>
      <c r="I28" t="s">
        <v>150</v>
      </c>
      <c r="J28" t="s">
        <v>369</v>
      </c>
      <c r="K28" s="77">
        <v>0.67</v>
      </c>
      <c r="L28" t="s">
        <v>102</v>
      </c>
      <c r="M28" s="78">
        <v>3.3000000000000002E-2</v>
      </c>
      <c r="N28" s="78">
        <v>-3.5999999999999997E-2</v>
      </c>
      <c r="O28" s="77">
        <v>48884.33</v>
      </c>
      <c r="P28" s="77">
        <v>109.45</v>
      </c>
      <c r="Q28" s="77">
        <v>0</v>
      </c>
      <c r="R28" s="77">
        <v>53.503899185000002</v>
      </c>
      <c r="S28" s="78">
        <v>1E-4</v>
      </c>
      <c r="T28" s="78">
        <v>2.8999999999999998E-3</v>
      </c>
      <c r="U28" s="78">
        <v>2.0000000000000001E-4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368</v>
      </c>
      <c r="G29" t="s">
        <v>314</v>
      </c>
      <c r="H29" t="s">
        <v>361</v>
      </c>
      <c r="I29" t="s">
        <v>150</v>
      </c>
      <c r="J29" t="s">
        <v>372</v>
      </c>
      <c r="K29" s="77">
        <v>3.6</v>
      </c>
      <c r="L29" t="s">
        <v>102</v>
      </c>
      <c r="M29" s="78">
        <v>2.1499999999999998E-2</v>
      </c>
      <c r="N29" s="78">
        <v>5.0000000000000001E-4</v>
      </c>
      <c r="O29" s="77">
        <v>188404.3</v>
      </c>
      <c r="P29" s="77">
        <v>114.05</v>
      </c>
      <c r="Q29" s="77">
        <v>0</v>
      </c>
      <c r="R29" s="77">
        <v>214.87510415</v>
      </c>
      <c r="S29" s="78">
        <v>1E-4</v>
      </c>
      <c r="T29" s="78">
        <v>1.15E-2</v>
      </c>
      <c r="U29" s="78">
        <v>8.0000000000000004E-4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360</v>
      </c>
      <c r="H30" t="s">
        <v>376</v>
      </c>
      <c r="I30" t="s">
        <v>150</v>
      </c>
      <c r="J30" t="s">
        <v>377</v>
      </c>
      <c r="K30" s="77">
        <v>3.32</v>
      </c>
      <c r="L30" t="s">
        <v>102</v>
      </c>
      <c r="M30" s="78">
        <v>2.8500000000000001E-2</v>
      </c>
      <c r="N30" s="78">
        <v>-8.0000000000000004E-4</v>
      </c>
      <c r="O30" s="77">
        <v>320000</v>
      </c>
      <c r="P30" s="77">
        <v>115.64</v>
      </c>
      <c r="Q30" s="77">
        <v>0</v>
      </c>
      <c r="R30" s="77">
        <v>370.048</v>
      </c>
      <c r="S30" s="78">
        <v>5.0000000000000001E-4</v>
      </c>
      <c r="T30" s="78">
        <v>1.9800000000000002E-2</v>
      </c>
      <c r="U30" s="78">
        <v>1.2999999999999999E-3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380</v>
      </c>
      <c r="G31" t="s">
        <v>308</v>
      </c>
      <c r="H31" t="s">
        <v>381</v>
      </c>
      <c r="I31" t="s">
        <v>303</v>
      </c>
      <c r="J31" t="s">
        <v>382</v>
      </c>
      <c r="K31" s="77">
        <v>4.8600000000000003</v>
      </c>
      <c r="L31" t="s">
        <v>102</v>
      </c>
      <c r="M31" s="78">
        <v>2.75E-2</v>
      </c>
      <c r="N31" s="78">
        <v>5.0000000000000001E-3</v>
      </c>
      <c r="O31" s="77">
        <v>586581.31000000006</v>
      </c>
      <c r="P31" s="77">
        <v>114.76</v>
      </c>
      <c r="Q31" s="77">
        <v>0</v>
      </c>
      <c r="R31" s="77">
        <v>673.16071135599998</v>
      </c>
      <c r="S31" s="78">
        <v>5.9999999999999995E-4</v>
      </c>
      <c r="T31" s="78">
        <v>3.5900000000000001E-2</v>
      </c>
      <c r="U31" s="78">
        <v>2.3999999999999998E-3</v>
      </c>
    </row>
    <row r="32" spans="2:21">
      <c r="B32" s="79" t="s">
        <v>248</v>
      </c>
      <c r="C32" s="16"/>
      <c r="D32" s="16"/>
      <c r="E32" s="16"/>
      <c r="F32" s="16"/>
      <c r="K32" s="81">
        <v>3.18</v>
      </c>
      <c r="N32" s="80">
        <v>2.7799999999999998E-2</v>
      </c>
      <c r="O32" s="81">
        <v>8110356.79</v>
      </c>
      <c r="Q32" s="81">
        <v>0</v>
      </c>
      <c r="R32" s="81">
        <v>8321.7274462360001</v>
      </c>
      <c r="T32" s="80">
        <v>0.44419999999999998</v>
      </c>
      <c r="U32" s="80">
        <v>3.0099999999999998E-2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386</v>
      </c>
      <c r="H33" t="s">
        <v>320</v>
      </c>
      <c r="I33" t="s">
        <v>303</v>
      </c>
      <c r="J33" t="s">
        <v>387</v>
      </c>
      <c r="K33" s="77">
        <v>1.1599999999999999</v>
      </c>
      <c r="L33" t="s">
        <v>102</v>
      </c>
      <c r="M33" s="78">
        <v>1.9099999999999999E-2</v>
      </c>
      <c r="N33" s="78">
        <v>1.7399999999999999E-2</v>
      </c>
      <c r="O33" s="77">
        <v>299031.26</v>
      </c>
      <c r="P33" s="77">
        <v>100.54</v>
      </c>
      <c r="Q33" s="77">
        <v>0</v>
      </c>
      <c r="R33" s="77">
        <v>300.64602880400003</v>
      </c>
      <c r="S33" s="78">
        <v>8.0000000000000004E-4</v>
      </c>
      <c r="T33" s="78">
        <v>1.6E-2</v>
      </c>
      <c r="U33" s="78">
        <v>1.1000000000000001E-3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360</v>
      </c>
      <c r="H34" t="s">
        <v>320</v>
      </c>
      <c r="I34" t="s">
        <v>303</v>
      </c>
      <c r="J34" t="s">
        <v>391</v>
      </c>
      <c r="K34" s="77">
        <v>2.0499999999999998</v>
      </c>
      <c r="L34" t="s">
        <v>102</v>
      </c>
      <c r="M34" s="78">
        <v>3.15E-2</v>
      </c>
      <c r="N34" s="78">
        <v>4.07E-2</v>
      </c>
      <c r="O34" s="77">
        <v>54809.79</v>
      </c>
      <c r="P34" s="77">
        <v>98.52</v>
      </c>
      <c r="Q34" s="77">
        <v>0</v>
      </c>
      <c r="R34" s="77">
        <v>53.998605108</v>
      </c>
      <c r="S34" s="78">
        <v>2.0000000000000001E-4</v>
      </c>
      <c r="T34" s="78">
        <v>2.8999999999999998E-3</v>
      </c>
      <c r="U34" s="78">
        <v>2.0000000000000001E-4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336</v>
      </c>
      <c r="G35" t="s">
        <v>314</v>
      </c>
      <c r="H35" t="s">
        <v>320</v>
      </c>
      <c r="I35" t="s">
        <v>303</v>
      </c>
      <c r="J35" t="s">
        <v>394</v>
      </c>
      <c r="K35" s="77">
        <v>2.34</v>
      </c>
      <c r="L35" t="s">
        <v>102</v>
      </c>
      <c r="M35" s="78">
        <v>3.5000000000000003E-2</v>
      </c>
      <c r="N35" s="78">
        <v>2.5000000000000001E-2</v>
      </c>
      <c r="O35" s="77">
        <v>91870.96</v>
      </c>
      <c r="P35" s="77">
        <v>103.25</v>
      </c>
      <c r="Q35" s="77">
        <v>0</v>
      </c>
      <c r="R35" s="77">
        <v>94.856766199999996</v>
      </c>
      <c r="S35" s="78">
        <v>1E-4</v>
      </c>
      <c r="T35" s="78">
        <v>5.1000000000000004E-3</v>
      </c>
      <c r="U35" s="78">
        <v>2.9999999999999997E-4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397</v>
      </c>
      <c r="G36" t="s">
        <v>360</v>
      </c>
      <c r="H36" t="s">
        <v>320</v>
      </c>
      <c r="I36" t="s">
        <v>303</v>
      </c>
      <c r="J36" t="s">
        <v>398</v>
      </c>
      <c r="K36" s="77">
        <v>1.7</v>
      </c>
      <c r="L36" t="s">
        <v>102</v>
      </c>
      <c r="M36" s="78">
        <v>3.3799999999999997E-2</v>
      </c>
      <c r="N36" s="78">
        <v>2.81E-2</v>
      </c>
      <c r="O36" s="77">
        <v>204451.5</v>
      </c>
      <c r="P36" s="77">
        <v>101.81</v>
      </c>
      <c r="Q36" s="77">
        <v>0</v>
      </c>
      <c r="R36" s="77">
        <v>208.15207215000001</v>
      </c>
      <c r="S36" s="78">
        <v>2.9999999999999997E-4</v>
      </c>
      <c r="T36" s="78">
        <v>1.11E-2</v>
      </c>
      <c r="U36" s="78">
        <v>8.0000000000000004E-4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397</v>
      </c>
      <c r="G37" t="s">
        <v>360</v>
      </c>
      <c r="H37" t="s">
        <v>320</v>
      </c>
      <c r="I37" t="s">
        <v>303</v>
      </c>
      <c r="J37" t="s">
        <v>401</v>
      </c>
      <c r="K37" s="77">
        <v>4.37</v>
      </c>
      <c r="L37" t="s">
        <v>102</v>
      </c>
      <c r="M37" s="78">
        <v>3.49E-2</v>
      </c>
      <c r="N37" s="78">
        <v>3.9300000000000002E-2</v>
      </c>
      <c r="O37" s="77">
        <v>1158190</v>
      </c>
      <c r="P37" s="77">
        <v>99.11</v>
      </c>
      <c r="Q37" s="77">
        <v>0</v>
      </c>
      <c r="R37" s="77">
        <v>1147.8821089999999</v>
      </c>
      <c r="S37" s="78">
        <v>2.0999999999999999E-3</v>
      </c>
      <c r="T37" s="78">
        <v>6.13E-2</v>
      </c>
      <c r="U37" s="78">
        <v>4.1999999999999997E-3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314</v>
      </c>
      <c r="H38" t="s">
        <v>346</v>
      </c>
      <c r="I38" t="s">
        <v>303</v>
      </c>
      <c r="J38" t="s">
        <v>405</v>
      </c>
      <c r="K38" s="77">
        <v>3.29</v>
      </c>
      <c r="L38" t="s">
        <v>102</v>
      </c>
      <c r="M38" s="78">
        <v>2.3400000000000001E-2</v>
      </c>
      <c r="N38" s="78">
        <v>1.26E-2</v>
      </c>
      <c r="O38" s="77">
        <v>859367</v>
      </c>
      <c r="P38" s="77">
        <v>103.8</v>
      </c>
      <c r="Q38" s="77">
        <v>0</v>
      </c>
      <c r="R38" s="77">
        <v>892.02294600000005</v>
      </c>
      <c r="S38" s="78">
        <v>5.9999999999999995E-4</v>
      </c>
      <c r="T38" s="78">
        <v>4.7600000000000003E-2</v>
      </c>
      <c r="U38" s="78">
        <v>3.2000000000000002E-3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404</v>
      </c>
      <c r="G39" t="s">
        <v>314</v>
      </c>
      <c r="H39" t="s">
        <v>346</v>
      </c>
      <c r="I39" t="s">
        <v>303</v>
      </c>
      <c r="J39" t="s">
        <v>408</v>
      </c>
      <c r="K39" s="77">
        <v>2.93</v>
      </c>
      <c r="L39" t="s">
        <v>102</v>
      </c>
      <c r="M39" s="78">
        <v>3.85E-2</v>
      </c>
      <c r="N39" s="78">
        <v>2.3800000000000002E-2</v>
      </c>
      <c r="O39" s="77">
        <v>199753.16</v>
      </c>
      <c r="P39" s="77">
        <v>104.58</v>
      </c>
      <c r="Q39" s="77">
        <v>0</v>
      </c>
      <c r="R39" s="77">
        <v>208.90185472799999</v>
      </c>
      <c r="S39" s="78">
        <v>2.0000000000000001E-4</v>
      </c>
      <c r="T39" s="78">
        <v>1.12E-2</v>
      </c>
      <c r="U39" s="78">
        <v>8.0000000000000004E-4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411</v>
      </c>
      <c r="G40" t="s">
        <v>132</v>
      </c>
      <c r="H40" t="s">
        <v>351</v>
      </c>
      <c r="I40" t="s">
        <v>150</v>
      </c>
      <c r="J40" t="s">
        <v>362</v>
      </c>
      <c r="K40" s="77">
        <v>0.67</v>
      </c>
      <c r="L40" t="s">
        <v>102</v>
      </c>
      <c r="M40" s="78">
        <v>1.4E-2</v>
      </c>
      <c r="N40" s="78">
        <v>5.8999999999999999E-3</v>
      </c>
      <c r="O40" s="77">
        <v>115714.66</v>
      </c>
      <c r="P40" s="77">
        <v>100.66</v>
      </c>
      <c r="Q40" s="77">
        <v>0</v>
      </c>
      <c r="R40" s="77">
        <v>116.478376756</v>
      </c>
      <c r="S40" s="78">
        <v>3.2000000000000002E-3</v>
      </c>
      <c r="T40" s="78">
        <v>6.1999999999999998E-3</v>
      </c>
      <c r="U40" s="78">
        <v>4.0000000000000002E-4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345</v>
      </c>
      <c r="H41" t="s">
        <v>346</v>
      </c>
      <c r="I41" t="s">
        <v>303</v>
      </c>
      <c r="J41" t="s">
        <v>316</v>
      </c>
      <c r="K41" s="77">
        <v>4.67</v>
      </c>
      <c r="L41" t="s">
        <v>102</v>
      </c>
      <c r="M41" s="78">
        <v>1.38E-2</v>
      </c>
      <c r="N41" s="78">
        <v>1.3599999999999999E-2</v>
      </c>
      <c r="O41" s="77">
        <v>357870.32</v>
      </c>
      <c r="P41" s="77">
        <v>100.33</v>
      </c>
      <c r="Q41" s="77">
        <v>0</v>
      </c>
      <c r="R41" s="77">
        <v>359.05129205600002</v>
      </c>
      <c r="S41" s="78">
        <v>1.1000000000000001E-3</v>
      </c>
      <c r="T41" s="78">
        <v>1.9199999999999998E-2</v>
      </c>
      <c r="U41" s="78">
        <v>1.2999999999999999E-3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345</v>
      </c>
      <c r="H42" t="s">
        <v>346</v>
      </c>
      <c r="I42" t="s">
        <v>303</v>
      </c>
      <c r="J42" t="s">
        <v>418</v>
      </c>
      <c r="K42" s="77">
        <v>4</v>
      </c>
      <c r="L42" t="s">
        <v>102</v>
      </c>
      <c r="M42" s="78">
        <v>2.9100000000000001E-2</v>
      </c>
      <c r="N42" s="78">
        <v>2.75E-2</v>
      </c>
      <c r="O42" s="77">
        <v>373000</v>
      </c>
      <c r="P42" s="77">
        <v>101.42</v>
      </c>
      <c r="Q42" s="77">
        <v>0</v>
      </c>
      <c r="R42" s="77">
        <v>378.29660000000001</v>
      </c>
      <c r="S42" s="78">
        <v>5.9999999999999995E-4</v>
      </c>
      <c r="T42" s="78">
        <v>2.0199999999999999E-2</v>
      </c>
      <c r="U42" s="78">
        <v>1.4E-3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360</v>
      </c>
      <c r="H43" t="s">
        <v>346</v>
      </c>
      <c r="I43" t="s">
        <v>303</v>
      </c>
      <c r="J43" t="s">
        <v>422</v>
      </c>
      <c r="K43" s="77">
        <v>2.73</v>
      </c>
      <c r="L43" t="s">
        <v>102</v>
      </c>
      <c r="M43" s="78">
        <v>4.8000000000000001E-2</v>
      </c>
      <c r="N43" s="78">
        <v>3.5999999999999997E-2</v>
      </c>
      <c r="O43" s="77">
        <v>266360.05</v>
      </c>
      <c r="P43" s="77">
        <v>105.39</v>
      </c>
      <c r="Q43" s="77">
        <v>0</v>
      </c>
      <c r="R43" s="77">
        <v>280.71685669499999</v>
      </c>
      <c r="S43" s="78">
        <v>5.9999999999999995E-4</v>
      </c>
      <c r="T43" s="78">
        <v>1.4999999999999999E-2</v>
      </c>
      <c r="U43" s="78">
        <v>1E-3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425</v>
      </c>
      <c r="G44" t="s">
        <v>360</v>
      </c>
      <c r="H44" t="s">
        <v>346</v>
      </c>
      <c r="I44" t="s">
        <v>303</v>
      </c>
      <c r="J44" t="s">
        <v>422</v>
      </c>
      <c r="K44" s="77">
        <v>1.5</v>
      </c>
      <c r="L44" t="s">
        <v>102</v>
      </c>
      <c r="M44" s="78">
        <v>3.9E-2</v>
      </c>
      <c r="N44" s="78">
        <v>3.2099999999999997E-2</v>
      </c>
      <c r="O44" s="77">
        <v>262532.65999999997</v>
      </c>
      <c r="P44" s="77">
        <v>101.4</v>
      </c>
      <c r="Q44" s="77">
        <v>0</v>
      </c>
      <c r="R44" s="77">
        <v>266.20811723999998</v>
      </c>
      <c r="S44" s="78">
        <v>5.0000000000000001E-4</v>
      </c>
      <c r="T44" s="78">
        <v>1.4200000000000001E-2</v>
      </c>
      <c r="U44" s="78">
        <v>1E-3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429</v>
      </c>
      <c r="H45" t="s">
        <v>346</v>
      </c>
      <c r="I45" t="s">
        <v>303</v>
      </c>
      <c r="J45" t="s">
        <v>430</v>
      </c>
      <c r="K45" s="77">
        <v>0.75</v>
      </c>
      <c r="L45" t="s">
        <v>102</v>
      </c>
      <c r="M45" s="78">
        <v>2.7900000000000001E-2</v>
      </c>
      <c r="N45" s="78">
        <v>5.1999999999999998E-3</v>
      </c>
      <c r="O45" s="77">
        <v>80238.789999999994</v>
      </c>
      <c r="P45" s="77">
        <v>101.7</v>
      </c>
      <c r="Q45" s="77">
        <v>0</v>
      </c>
      <c r="R45" s="77">
        <v>81.602849430000006</v>
      </c>
      <c r="S45" s="78">
        <v>5.9999999999999995E-4</v>
      </c>
      <c r="T45" s="78">
        <v>4.4000000000000003E-3</v>
      </c>
      <c r="U45" s="78">
        <v>2.9999999999999997E-4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314</v>
      </c>
      <c r="H46" t="s">
        <v>346</v>
      </c>
      <c r="I46" t="s">
        <v>303</v>
      </c>
      <c r="J46" t="s">
        <v>310</v>
      </c>
      <c r="K46" s="77">
        <v>2.76</v>
      </c>
      <c r="L46" t="s">
        <v>102</v>
      </c>
      <c r="M46" s="78">
        <v>5.0500000000000003E-2</v>
      </c>
      <c r="N46" s="78">
        <v>2.1700000000000001E-2</v>
      </c>
      <c r="O46" s="77">
        <v>13693.75</v>
      </c>
      <c r="P46" s="77">
        <v>108.47</v>
      </c>
      <c r="Q46" s="77">
        <v>0</v>
      </c>
      <c r="R46" s="77">
        <v>14.853610625</v>
      </c>
      <c r="S46" s="78">
        <v>0</v>
      </c>
      <c r="T46" s="78">
        <v>8.0000000000000004E-4</v>
      </c>
      <c r="U46" s="78">
        <v>1E-4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436</v>
      </c>
      <c r="G47" t="s">
        <v>345</v>
      </c>
      <c r="H47" t="s">
        <v>351</v>
      </c>
      <c r="I47" t="s">
        <v>150</v>
      </c>
      <c r="J47" t="s">
        <v>437</v>
      </c>
      <c r="K47" s="77">
        <v>4.3899999999999997</v>
      </c>
      <c r="L47" t="s">
        <v>102</v>
      </c>
      <c r="M47" s="78">
        <v>4.1000000000000002E-2</v>
      </c>
      <c r="N47" s="78">
        <v>2.98E-2</v>
      </c>
      <c r="O47" s="77">
        <v>347155</v>
      </c>
      <c r="P47" s="77">
        <v>105.88</v>
      </c>
      <c r="Q47" s="77">
        <v>0</v>
      </c>
      <c r="R47" s="77">
        <v>367.56771400000002</v>
      </c>
      <c r="S47" s="78">
        <v>5.0000000000000001E-4</v>
      </c>
      <c r="T47" s="78">
        <v>1.9599999999999999E-2</v>
      </c>
      <c r="U47" s="78">
        <v>1.2999999999999999E-3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436</v>
      </c>
      <c r="G48" t="s">
        <v>345</v>
      </c>
      <c r="H48" t="s">
        <v>351</v>
      </c>
      <c r="I48" t="s">
        <v>150</v>
      </c>
      <c r="J48" t="s">
        <v>440</v>
      </c>
      <c r="K48" s="77">
        <v>3.6</v>
      </c>
      <c r="L48" t="s">
        <v>102</v>
      </c>
      <c r="M48" s="78">
        <v>2.63E-2</v>
      </c>
      <c r="N48" s="78">
        <v>2.6700000000000002E-2</v>
      </c>
      <c r="O48" s="77">
        <v>236838</v>
      </c>
      <c r="P48" s="77">
        <v>100.48</v>
      </c>
      <c r="Q48" s="77">
        <v>0</v>
      </c>
      <c r="R48" s="77">
        <v>237.97482239999999</v>
      </c>
      <c r="S48" s="78">
        <v>2.0000000000000001E-4</v>
      </c>
      <c r="T48" s="78">
        <v>1.2699999999999999E-2</v>
      </c>
      <c r="U48" s="78">
        <v>8.9999999999999998E-4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443</v>
      </c>
      <c r="G49" t="s">
        <v>360</v>
      </c>
      <c r="H49" t="s">
        <v>346</v>
      </c>
      <c r="I49" t="s">
        <v>303</v>
      </c>
      <c r="J49" t="s">
        <v>444</v>
      </c>
      <c r="K49" s="77">
        <v>1.8</v>
      </c>
      <c r="L49" t="s">
        <v>102</v>
      </c>
      <c r="M49" s="78">
        <v>5.8000000000000003E-2</v>
      </c>
      <c r="N49" s="78">
        <v>4.0500000000000001E-2</v>
      </c>
      <c r="O49" s="77">
        <v>196930.63</v>
      </c>
      <c r="P49" s="77">
        <v>105.14</v>
      </c>
      <c r="Q49" s="77">
        <v>0</v>
      </c>
      <c r="R49" s="77">
        <v>207.052864382</v>
      </c>
      <c r="S49" s="78">
        <v>4.0000000000000002E-4</v>
      </c>
      <c r="T49" s="78">
        <v>1.11E-2</v>
      </c>
      <c r="U49" s="78">
        <v>6.9999999999999999E-4</v>
      </c>
    </row>
    <row r="50" spans="2:21">
      <c r="B50" t="s">
        <v>445</v>
      </c>
      <c r="C50" t="s">
        <v>446</v>
      </c>
      <c r="D50" t="s">
        <v>100</v>
      </c>
      <c r="E50" t="s">
        <v>123</v>
      </c>
      <c r="F50" t="s">
        <v>447</v>
      </c>
      <c r="G50" t="s">
        <v>345</v>
      </c>
      <c r="H50" t="s">
        <v>346</v>
      </c>
      <c r="I50" t="s">
        <v>303</v>
      </c>
      <c r="J50" t="s">
        <v>408</v>
      </c>
      <c r="K50" s="77">
        <v>1.78</v>
      </c>
      <c r="L50" t="s">
        <v>102</v>
      </c>
      <c r="M50" s="78">
        <v>3.85E-2</v>
      </c>
      <c r="N50" s="78">
        <v>2.0400000000000001E-2</v>
      </c>
      <c r="O50" s="77">
        <v>37982</v>
      </c>
      <c r="P50" s="77">
        <v>103.88</v>
      </c>
      <c r="Q50" s="77">
        <v>0</v>
      </c>
      <c r="R50" s="77">
        <v>39.455701599999998</v>
      </c>
      <c r="S50" s="78">
        <v>1E-4</v>
      </c>
      <c r="T50" s="78">
        <v>2.0999999999999999E-3</v>
      </c>
      <c r="U50" s="78">
        <v>1E-4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450</v>
      </c>
      <c r="G51" t="s">
        <v>386</v>
      </c>
      <c r="H51" t="s">
        <v>355</v>
      </c>
      <c r="I51" t="s">
        <v>303</v>
      </c>
      <c r="J51" t="s">
        <v>451</v>
      </c>
      <c r="K51" s="77">
        <v>4.3499999999999996</v>
      </c>
      <c r="L51" t="s">
        <v>102</v>
      </c>
      <c r="M51" s="78">
        <v>3.7499999999999999E-2</v>
      </c>
      <c r="N51" s="78">
        <v>2.76E-2</v>
      </c>
      <c r="O51" s="77">
        <v>481762</v>
      </c>
      <c r="P51" s="77">
        <v>105.23</v>
      </c>
      <c r="Q51" s="77">
        <v>0</v>
      </c>
      <c r="R51" s="77">
        <v>506.95815260000001</v>
      </c>
      <c r="S51" s="78">
        <v>8.9999999999999998E-4</v>
      </c>
      <c r="T51" s="78">
        <v>2.7099999999999999E-2</v>
      </c>
      <c r="U51" s="78">
        <v>1.8E-3</v>
      </c>
    </row>
    <row r="52" spans="2:21">
      <c r="B52" t="s">
        <v>452</v>
      </c>
      <c r="C52" t="s">
        <v>453</v>
      </c>
      <c r="D52" t="s">
        <v>100</v>
      </c>
      <c r="E52" t="s">
        <v>123</v>
      </c>
      <c r="F52" t="s">
        <v>454</v>
      </c>
      <c r="G52" t="s">
        <v>132</v>
      </c>
      <c r="H52" t="s">
        <v>355</v>
      </c>
      <c r="I52" t="s">
        <v>303</v>
      </c>
      <c r="J52" t="s">
        <v>455</v>
      </c>
      <c r="K52" s="77">
        <v>3.34</v>
      </c>
      <c r="L52" t="s">
        <v>102</v>
      </c>
      <c r="M52" s="78">
        <v>0.04</v>
      </c>
      <c r="N52" s="78">
        <v>2.8299999999999999E-2</v>
      </c>
      <c r="O52" s="77">
        <v>385600</v>
      </c>
      <c r="P52" s="77">
        <v>107</v>
      </c>
      <c r="Q52" s="77">
        <v>0</v>
      </c>
      <c r="R52" s="77">
        <v>412.59199999999998</v>
      </c>
      <c r="S52" s="78">
        <v>5.0000000000000001E-4</v>
      </c>
      <c r="T52" s="78">
        <v>2.1999999999999999E-2</v>
      </c>
      <c r="U52" s="78">
        <v>1.5E-3</v>
      </c>
    </row>
    <row r="53" spans="2:21">
      <c r="B53" t="s">
        <v>456</v>
      </c>
      <c r="C53" t="s">
        <v>457</v>
      </c>
      <c r="D53" t="s">
        <v>100</v>
      </c>
      <c r="E53" t="s">
        <v>123</v>
      </c>
      <c r="F53" t="s">
        <v>458</v>
      </c>
      <c r="G53" t="s">
        <v>459</v>
      </c>
      <c r="H53" t="s">
        <v>376</v>
      </c>
      <c r="I53" t="s">
        <v>150</v>
      </c>
      <c r="J53" t="s">
        <v>460</v>
      </c>
      <c r="K53" s="77">
        <v>1.69</v>
      </c>
      <c r="L53" t="s">
        <v>102</v>
      </c>
      <c r="M53" s="78">
        <v>3.15E-2</v>
      </c>
      <c r="N53" s="78">
        <v>2.6200000000000001E-2</v>
      </c>
      <c r="O53" s="77">
        <v>122289.08</v>
      </c>
      <c r="P53" s="77">
        <v>101.71</v>
      </c>
      <c r="Q53" s="77">
        <v>0</v>
      </c>
      <c r="R53" s="77">
        <v>124.38022326799999</v>
      </c>
      <c r="S53" s="78">
        <v>5.0000000000000001E-4</v>
      </c>
      <c r="T53" s="78">
        <v>6.6E-3</v>
      </c>
      <c r="U53" s="78">
        <v>5.0000000000000001E-4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463</v>
      </c>
      <c r="G54" t="s">
        <v>464</v>
      </c>
      <c r="H54" t="s">
        <v>376</v>
      </c>
      <c r="I54" t="s">
        <v>150</v>
      </c>
      <c r="J54" t="s">
        <v>465</v>
      </c>
      <c r="K54" s="77">
        <v>3.28</v>
      </c>
      <c r="L54" t="s">
        <v>102</v>
      </c>
      <c r="M54" s="78">
        <v>3.4500000000000003E-2</v>
      </c>
      <c r="N54" s="78">
        <v>2.8000000000000001E-2</v>
      </c>
      <c r="O54" s="77">
        <v>548148.39</v>
      </c>
      <c r="P54" s="77">
        <v>102.47</v>
      </c>
      <c r="Q54" s="77">
        <v>0</v>
      </c>
      <c r="R54" s="77">
        <v>561.68765523299999</v>
      </c>
      <c r="S54" s="78">
        <v>1.1000000000000001E-3</v>
      </c>
      <c r="T54" s="78">
        <v>0.03</v>
      </c>
      <c r="U54" s="78">
        <v>2E-3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459</v>
      </c>
      <c r="H55" t="s">
        <v>469</v>
      </c>
      <c r="I55" t="s">
        <v>303</v>
      </c>
      <c r="J55" t="s">
        <v>470</v>
      </c>
      <c r="K55" s="77">
        <v>3.27</v>
      </c>
      <c r="L55" t="s">
        <v>102</v>
      </c>
      <c r="M55" s="78">
        <v>4.2999999999999997E-2</v>
      </c>
      <c r="N55" s="78">
        <v>3.0599999999999999E-2</v>
      </c>
      <c r="O55" s="77">
        <v>280000</v>
      </c>
      <c r="P55" s="77">
        <v>105.03</v>
      </c>
      <c r="Q55" s="77">
        <v>0</v>
      </c>
      <c r="R55" s="77">
        <v>294.084</v>
      </c>
      <c r="S55" s="78">
        <v>2.9999999999999997E-4</v>
      </c>
      <c r="T55" s="78">
        <v>1.5699999999999999E-2</v>
      </c>
      <c r="U55" s="78">
        <v>1.1000000000000001E-3</v>
      </c>
    </row>
    <row r="56" spans="2:21">
      <c r="B56" t="s">
        <v>471</v>
      </c>
      <c r="C56" t="s">
        <v>472</v>
      </c>
      <c r="D56" t="s">
        <v>100</v>
      </c>
      <c r="E56" t="s">
        <v>123</v>
      </c>
      <c r="F56" t="s">
        <v>473</v>
      </c>
      <c r="G56" t="s">
        <v>386</v>
      </c>
      <c r="H56" t="s">
        <v>469</v>
      </c>
      <c r="I56" t="s">
        <v>303</v>
      </c>
      <c r="J56" t="s">
        <v>474</v>
      </c>
      <c r="K56" s="77">
        <v>2.46</v>
      </c>
      <c r="L56" t="s">
        <v>102</v>
      </c>
      <c r="M56" s="78">
        <v>3.3500000000000002E-2</v>
      </c>
      <c r="N56" s="78">
        <v>2.3599999999999999E-2</v>
      </c>
      <c r="O56" s="77">
        <v>428440.5</v>
      </c>
      <c r="P56" s="77">
        <v>102.43</v>
      </c>
      <c r="Q56" s="77">
        <v>0</v>
      </c>
      <c r="R56" s="77">
        <v>438.85160415000001</v>
      </c>
      <c r="S56" s="78">
        <v>8.9999999999999998E-4</v>
      </c>
      <c r="T56" s="78">
        <v>2.3400000000000001E-2</v>
      </c>
      <c r="U56" s="78">
        <v>1.6000000000000001E-3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314</v>
      </c>
      <c r="H57" t="s">
        <v>376</v>
      </c>
      <c r="I57" t="s">
        <v>150</v>
      </c>
      <c r="J57" t="s">
        <v>478</v>
      </c>
      <c r="K57" s="77">
        <v>4.71</v>
      </c>
      <c r="L57" t="s">
        <v>102</v>
      </c>
      <c r="M57" s="78">
        <v>3.95E-2</v>
      </c>
      <c r="N57" s="78">
        <v>3.7699999999999997E-2</v>
      </c>
      <c r="O57" s="77">
        <v>89141.16</v>
      </c>
      <c r="P57" s="77">
        <v>101.97</v>
      </c>
      <c r="Q57" s="77">
        <v>0</v>
      </c>
      <c r="R57" s="77">
        <v>90.897240851999996</v>
      </c>
      <c r="S57" s="78">
        <v>1E-4</v>
      </c>
      <c r="T57" s="78">
        <v>4.8999999999999998E-3</v>
      </c>
      <c r="U57" s="78">
        <v>2.9999999999999997E-4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481</v>
      </c>
      <c r="G58" t="s">
        <v>360</v>
      </c>
      <c r="H58" t="s">
        <v>482</v>
      </c>
      <c r="I58" t="s">
        <v>150</v>
      </c>
      <c r="J58" t="s">
        <v>444</v>
      </c>
      <c r="K58" s="77">
        <v>0.25</v>
      </c>
      <c r="L58" t="s">
        <v>102</v>
      </c>
      <c r="M58" s="78">
        <v>4.4499999999999998E-2</v>
      </c>
      <c r="N58" s="78">
        <v>4.8300000000000003E-2</v>
      </c>
      <c r="O58" s="77">
        <v>136924.10999999999</v>
      </c>
      <c r="P58" s="77">
        <v>101.03</v>
      </c>
      <c r="Q58" s="77">
        <v>0</v>
      </c>
      <c r="R58" s="77">
        <v>138.33442833300001</v>
      </c>
      <c r="S58" s="78">
        <v>8.0000000000000004E-4</v>
      </c>
      <c r="T58" s="78">
        <v>7.4000000000000003E-3</v>
      </c>
      <c r="U58" s="78">
        <v>5.0000000000000001E-4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485</v>
      </c>
      <c r="G59" t="s">
        <v>386</v>
      </c>
      <c r="H59" t="s">
        <v>486</v>
      </c>
      <c r="I59" t="s">
        <v>303</v>
      </c>
      <c r="J59" t="s">
        <v>487</v>
      </c>
      <c r="K59" s="77">
        <v>2.56</v>
      </c>
      <c r="L59" t="s">
        <v>102</v>
      </c>
      <c r="M59" s="78">
        <v>4.8000000000000001E-2</v>
      </c>
      <c r="N59" s="78">
        <v>3.8100000000000002E-2</v>
      </c>
      <c r="O59" s="77">
        <v>319204.7</v>
      </c>
      <c r="P59" s="77">
        <v>103.81</v>
      </c>
      <c r="Q59" s="77">
        <v>0</v>
      </c>
      <c r="R59" s="77">
        <v>331.36639907</v>
      </c>
      <c r="S59" s="78">
        <v>2.0000000000000001E-4</v>
      </c>
      <c r="T59" s="78">
        <v>1.77E-2</v>
      </c>
      <c r="U59" s="78">
        <v>1.1999999999999999E-3</v>
      </c>
    </row>
    <row r="60" spans="2:21">
      <c r="B60" t="s">
        <v>488</v>
      </c>
      <c r="C60" t="s">
        <v>489</v>
      </c>
      <c r="D60" t="s">
        <v>100</v>
      </c>
      <c r="E60" t="s">
        <v>123</v>
      </c>
      <c r="F60" t="s">
        <v>490</v>
      </c>
      <c r="G60" t="s">
        <v>132</v>
      </c>
      <c r="H60" t="s">
        <v>491</v>
      </c>
      <c r="I60" t="s">
        <v>150</v>
      </c>
      <c r="J60" t="s">
        <v>492</v>
      </c>
      <c r="K60" s="77">
        <v>2.54</v>
      </c>
      <c r="L60" t="s">
        <v>102</v>
      </c>
      <c r="M60" s="78">
        <v>3.85E-2</v>
      </c>
      <c r="N60" s="78">
        <v>3.3099999999999997E-2</v>
      </c>
      <c r="O60" s="77">
        <v>163057.32</v>
      </c>
      <c r="P60" s="77">
        <v>102.33</v>
      </c>
      <c r="Q60" s="77">
        <v>0</v>
      </c>
      <c r="R60" s="77">
        <v>166.85655555599999</v>
      </c>
      <c r="S60" s="78">
        <v>2.9999999999999997E-4</v>
      </c>
      <c r="T60" s="78">
        <v>8.8999999999999999E-3</v>
      </c>
      <c r="U60" s="78">
        <v>5.9999999999999995E-4</v>
      </c>
    </row>
    <row r="61" spans="2:21">
      <c r="B61" s="79" t="s">
        <v>295</v>
      </c>
      <c r="C61" s="16"/>
      <c r="D61" s="16"/>
      <c r="E61" s="16"/>
      <c r="F61" s="16"/>
      <c r="K61" s="81">
        <v>1.59</v>
      </c>
      <c r="N61" s="80">
        <v>4.1099999999999998E-2</v>
      </c>
      <c r="O61" s="81">
        <v>4086142.39</v>
      </c>
      <c r="Q61" s="81">
        <v>0</v>
      </c>
      <c r="R61" s="81">
        <v>3553.9021235119999</v>
      </c>
      <c r="T61" s="80">
        <v>0.18970000000000001</v>
      </c>
      <c r="U61" s="80">
        <v>1.29E-2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496</v>
      </c>
      <c r="H62" t="s">
        <v>320</v>
      </c>
      <c r="I62" t="s">
        <v>303</v>
      </c>
      <c r="J62" t="s">
        <v>341</v>
      </c>
      <c r="K62" s="77">
        <v>1.69</v>
      </c>
      <c r="L62" t="s">
        <v>102</v>
      </c>
      <c r="M62" s="78">
        <v>3.49E-2</v>
      </c>
      <c r="N62" s="78">
        <v>3.8899999999999997E-2</v>
      </c>
      <c r="O62" s="77">
        <v>1170074.94</v>
      </c>
      <c r="P62" s="77">
        <v>88.88</v>
      </c>
      <c r="Q62" s="77">
        <v>0</v>
      </c>
      <c r="R62" s="77">
        <v>1039.962606672</v>
      </c>
      <c r="S62" s="78">
        <v>8.9999999999999998E-4</v>
      </c>
      <c r="T62" s="78">
        <v>5.5500000000000001E-2</v>
      </c>
      <c r="U62" s="78">
        <v>3.8E-3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496</v>
      </c>
      <c r="H63" t="s">
        <v>361</v>
      </c>
      <c r="I63" t="s">
        <v>150</v>
      </c>
      <c r="J63" t="s">
        <v>500</v>
      </c>
      <c r="K63" s="77">
        <v>4.51</v>
      </c>
      <c r="L63" t="s">
        <v>102</v>
      </c>
      <c r="M63" s="78">
        <v>4.6899999999999997E-2</v>
      </c>
      <c r="N63" s="78">
        <v>5.0900000000000001E-2</v>
      </c>
      <c r="O63" s="77">
        <v>251680.74</v>
      </c>
      <c r="P63" s="77">
        <v>90.67</v>
      </c>
      <c r="Q63" s="77">
        <v>0</v>
      </c>
      <c r="R63" s="77">
        <v>228.19892695799999</v>
      </c>
      <c r="S63" s="78">
        <v>2.0000000000000001E-4</v>
      </c>
      <c r="T63" s="78">
        <v>1.2200000000000001E-2</v>
      </c>
      <c r="U63" s="78">
        <v>8.0000000000000004E-4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473</v>
      </c>
      <c r="G64" t="s">
        <v>386</v>
      </c>
      <c r="H64" t="s">
        <v>469</v>
      </c>
      <c r="I64" t="s">
        <v>303</v>
      </c>
      <c r="J64" t="s">
        <v>341</v>
      </c>
      <c r="K64" s="77">
        <v>1.19</v>
      </c>
      <c r="L64" t="s">
        <v>102</v>
      </c>
      <c r="M64" s="78">
        <v>5.2499999999999998E-2</v>
      </c>
      <c r="N64" s="78">
        <v>3.8600000000000002E-2</v>
      </c>
      <c r="O64" s="77">
        <v>2167323.31</v>
      </c>
      <c r="P64" s="77">
        <v>85.22</v>
      </c>
      <c r="Q64" s="77">
        <v>0</v>
      </c>
      <c r="R64" s="77">
        <v>1846.992924782</v>
      </c>
      <c r="S64" s="78">
        <v>2.5999999999999999E-3</v>
      </c>
      <c r="T64" s="78">
        <v>9.8599999999999993E-2</v>
      </c>
      <c r="U64" s="78">
        <v>6.7000000000000002E-3</v>
      </c>
    </row>
    <row r="65" spans="2:21">
      <c r="B65" t="s">
        <v>503</v>
      </c>
      <c r="C65" t="s">
        <v>504</v>
      </c>
      <c r="D65" t="s">
        <v>100</v>
      </c>
      <c r="E65" t="s">
        <v>123</v>
      </c>
      <c r="F65" t="s">
        <v>505</v>
      </c>
      <c r="G65" t="s">
        <v>506</v>
      </c>
      <c r="H65" t="s">
        <v>381</v>
      </c>
      <c r="I65" t="s">
        <v>303</v>
      </c>
      <c r="J65" t="s">
        <v>507</v>
      </c>
      <c r="K65" s="77">
        <v>1.45</v>
      </c>
      <c r="L65" t="s">
        <v>102</v>
      </c>
      <c r="M65" s="78">
        <v>3.8300000000000001E-2</v>
      </c>
      <c r="N65" s="78">
        <v>3.9399999999999998E-2</v>
      </c>
      <c r="O65" s="77">
        <v>380696.4</v>
      </c>
      <c r="P65" s="77">
        <v>91</v>
      </c>
      <c r="Q65" s="77">
        <v>0</v>
      </c>
      <c r="R65" s="77">
        <v>346.43372399999998</v>
      </c>
      <c r="S65" s="78">
        <v>1.1000000000000001E-3</v>
      </c>
      <c r="T65" s="78">
        <v>1.8499999999999999E-2</v>
      </c>
      <c r="U65" s="78">
        <v>1.2999999999999999E-3</v>
      </c>
    </row>
    <row r="66" spans="2:21">
      <c r="B66" t="s">
        <v>508</v>
      </c>
      <c r="C66" t="s">
        <v>509</v>
      </c>
      <c r="D66" t="s">
        <v>100</v>
      </c>
      <c r="E66" t="s">
        <v>123</v>
      </c>
      <c r="F66" t="s">
        <v>510</v>
      </c>
      <c r="G66" t="s">
        <v>132</v>
      </c>
      <c r="H66" t="s">
        <v>215</v>
      </c>
      <c r="I66" t="s">
        <v>511</v>
      </c>
      <c r="J66" t="s">
        <v>512</v>
      </c>
      <c r="K66" s="77">
        <v>1.73</v>
      </c>
      <c r="L66" t="s">
        <v>102</v>
      </c>
      <c r="M66" s="78">
        <v>5.9499999999999997E-2</v>
      </c>
      <c r="N66" s="78">
        <v>9.9199999999999997E-2</v>
      </c>
      <c r="O66" s="77">
        <v>116367</v>
      </c>
      <c r="P66" s="77">
        <v>79.33</v>
      </c>
      <c r="Q66" s="77">
        <v>0</v>
      </c>
      <c r="R66" s="77">
        <v>92.313941099999994</v>
      </c>
      <c r="S66" s="78">
        <v>1E-4</v>
      </c>
      <c r="T66" s="78">
        <v>4.8999999999999998E-3</v>
      </c>
      <c r="U66" s="78">
        <v>2.9999999999999997E-4</v>
      </c>
    </row>
    <row r="67" spans="2:21">
      <c r="B67" s="79" t="s">
        <v>513</v>
      </c>
      <c r="C67" s="16"/>
      <c r="D67" s="16"/>
      <c r="E67" s="16"/>
      <c r="F67" s="16"/>
      <c r="K67" s="81">
        <v>0</v>
      </c>
      <c r="N67" s="80">
        <v>0</v>
      </c>
      <c r="O67" s="81">
        <v>0</v>
      </c>
      <c r="Q67" s="81">
        <v>0</v>
      </c>
      <c r="R67" s="81">
        <v>0</v>
      </c>
      <c r="T67" s="80">
        <v>0</v>
      </c>
      <c r="U67" s="80">
        <v>0</v>
      </c>
    </row>
    <row r="68" spans="2:21">
      <c r="B68" t="s">
        <v>215</v>
      </c>
      <c r="C68" t="s">
        <v>215</v>
      </c>
      <c r="D68" s="16"/>
      <c r="E68" s="16"/>
      <c r="F68" s="16"/>
      <c r="G68" t="s">
        <v>215</v>
      </c>
      <c r="H68" t="s">
        <v>215</v>
      </c>
      <c r="K68" s="77">
        <v>0</v>
      </c>
      <c r="L68" t="s">
        <v>215</v>
      </c>
      <c r="M68" s="78">
        <v>0</v>
      </c>
      <c r="N68" s="78">
        <v>0</v>
      </c>
      <c r="O68" s="77">
        <v>0</v>
      </c>
      <c r="P68" s="77">
        <v>0</v>
      </c>
      <c r="R68" s="77">
        <v>0</v>
      </c>
      <c r="S68" s="78">
        <v>0</v>
      </c>
      <c r="T68" s="78">
        <v>0</v>
      </c>
      <c r="U68" s="78">
        <v>0</v>
      </c>
    </row>
    <row r="69" spans="2:21">
      <c r="B69" s="79" t="s">
        <v>219</v>
      </c>
      <c r="C69" s="16"/>
      <c r="D69" s="16"/>
      <c r="E69" s="16"/>
      <c r="F69" s="16"/>
      <c r="K69" s="81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s="79" t="s">
        <v>296</v>
      </c>
      <c r="C70" s="16"/>
      <c r="D70" s="16"/>
      <c r="E70" s="16"/>
      <c r="F70" s="16"/>
      <c r="K70" s="81">
        <v>0</v>
      </c>
      <c r="N70" s="80">
        <v>0</v>
      </c>
      <c r="O70" s="81">
        <v>0</v>
      </c>
      <c r="Q70" s="81">
        <v>0</v>
      </c>
      <c r="R70" s="81">
        <v>0</v>
      </c>
      <c r="T70" s="80">
        <v>0</v>
      </c>
      <c r="U70" s="80">
        <v>0</v>
      </c>
    </row>
    <row r="71" spans="2:21">
      <c r="B71" t="s">
        <v>215</v>
      </c>
      <c r="C71" t="s">
        <v>215</v>
      </c>
      <c r="D71" s="16"/>
      <c r="E71" s="16"/>
      <c r="F71" s="16"/>
      <c r="G71" t="s">
        <v>215</v>
      </c>
      <c r="H71" t="s">
        <v>215</v>
      </c>
      <c r="K71" s="77">
        <v>0</v>
      </c>
      <c r="L71" t="s">
        <v>215</v>
      </c>
      <c r="M71" s="78">
        <v>0</v>
      </c>
      <c r="N71" s="78">
        <v>0</v>
      </c>
      <c r="O71" s="77">
        <v>0</v>
      </c>
      <c r="P71" s="77">
        <v>0</v>
      </c>
      <c r="R71" s="77">
        <v>0</v>
      </c>
      <c r="S71" s="78">
        <v>0</v>
      </c>
      <c r="T71" s="78">
        <v>0</v>
      </c>
      <c r="U71" s="78">
        <v>0</v>
      </c>
    </row>
    <row r="72" spans="2:21">
      <c r="B72" s="79" t="s">
        <v>297</v>
      </c>
      <c r="C72" s="16"/>
      <c r="D72" s="16"/>
      <c r="E72" s="16"/>
      <c r="F72" s="16"/>
      <c r="K72" s="81">
        <v>0</v>
      </c>
      <c r="N72" s="80">
        <v>0</v>
      </c>
      <c r="O72" s="81">
        <v>0</v>
      </c>
      <c r="Q72" s="81">
        <v>0</v>
      </c>
      <c r="R72" s="81">
        <v>0</v>
      </c>
      <c r="T72" s="80">
        <v>0</v>
      </c>
      <c r="U72" s="80">
        <v>0</v>
      </c>
    </row>
    <row r="73" spans="2:21">
      <c r="B73" t="s">
        <v>215</v>
      </c>
      <c r="C73" t="s">
        <v>215</v>
      </c>
      <c r="D73" s="16"/>
      <c r="E73" s="16"/>
      <c r="F73" s="16"/>
      <c r="G73" t="s">
        <v>215</v>
      </c>
      <c r="H73" t="s">
        <v>215</v>
      </c>
      <c r="K73" s="77">
        <v>0</v>
      </c>
      <c r="L73" t="s">
        <v>215</v>
      </c>
      <c r="M73" s="78">
        <v>0</v>
      </c>
      <c r="N73" s="78">
        <v>0</v>
      </c>
      <c r="O73" s="77">
        <v>0</v>
      </c>
      <c r="P73" s="77">
        <v>0</v>
      </c>
      <c r="R73" s="77">
        <v>0</v>
      </c>
      <c r="S73" s="78">
        <v>0</v>
      </c>
      <c r="T73" s="78">
        <v>0</v>
      </c>
      <c r="U73" s="78">
        <v>0</v>
      </c>
    </row>
    <row r="74" spans="2:21">
      <c r="B74" t="s">
        <v>221</v>
      </c>
      <c r="C74" s="16"/>
      <c r="D74" s="16"/>
      <c r="E74" s="16"/>
      <c r="F74" s="16"/>
    </row>
    <row r="75" spans="2:21">
      <c r="B75" t="s">
        <v>290</v>
      </c>
      <c r="C75" s="16"/>
      <c r="D75" s="16"/>
      <c r="E75" s="16"/>
      <c r="F75" s="16"/>
    </row>
    <row r="76" spans="2:21">
      <c r="B76" t="s">
        <v>291</v>
      </c>
      <c r="C76" s="16"/>
      <c r="D76" s="16"/>
      <c r="E76" s="16"/>
      <c r="F76" s="16"/>
    </row>
    <row r="77" spans="2:21">
      <c r="B77" t="s">
        <v>292</v>
      </c>
      <c r="C77" s="16"/>
      <c r="D77" s="16"/>
      <c r="E77" s="16"/>
      <c r="F77" s="16"/>
    </row>
    <row r="78" spans="2:21">
      <c r="B78" t="s">
        <v>293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94838.21</v>
      </c>
      <c r="J11" s="7"/>
      <c r="K11" s="75">
        <v>1.59185</v>
      </c>
      <c r="L11" s="75">
        <v>1292.0208465359999</v>
      </c>
      <c r="M11" s="7"/>
      <c r="N11" s="76">
        <v>1</v>
      </c>
      <c r="O11" s="76">
        <v>4.7000000000000002E-3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85496</v>
      </c>
      <c r="K12" s="81">
        <v>1.59185</v>
      </c>
      <c r="L12" s="81">
        <v>1022.01603</v>
      </c>
      <c r="N12" s="80">
        <v>0.79100000000000004</v>
      </c>
      <c r="O12" s="80">
        <v>3.7000000000000002E-3</v>
      </c>
    </row>
    <row r="13" spans="2:62">
      <c r="B13" s="79" t="s">
        <v>514</v>
      </c>
      <c r="E13" s="16"/>
      <c r="F13" s="16"/>
      <c r="G13" s="16"/>
      <c r="I13" s="81">
        <v>31837</v>
      </c>
      <c r="K13" s="81">
        <v>1.59185</v>
      </c>
      <c r="L13" s="81">
        <v>391.5951</v>
      </c>
      <c r="N13" s="80">
        <v>0.30309999999999998</v>
      </c>
      <c r="O13" s="80">
        <v>1.4E-3</v>
      </c>
    </row>
    <row r="14" spans="2:62">
      <c r="B14" t="s">
        <v>515</v>
      </c>
      <c r="C14" t="s">
        <v>516</v>
      </c>
      <c r="D14" t="s">
        <v>100</v>
      </c>
      <c r="E14" t="s">
        <v>123</v>
      </c>
      <c r="F14" t="s">
        <v>517</v>
      </c>
      <c r="G14" t="s">
        <v>464</v>
      </c>
      <c r="H14" t="s">
        <v>102</v>
      </c>
      <c r="I14" s="77">
        <v>31837</v>
      </c>
      <c r="J14" s="77">
        <v>1225</v>
      </c>
      <c r="K14" s="77">
        <v>1.59185</v>
      </c>
      <c r="L14" s="77">
        <v>391.5951</v>
      </c>
      <c r="M14" s="78">
        <v>1E-4</v>
      </c>
      <c r="N14" s="78">
        <v>0.30309999999999998</v>
      </c>
      <c r="O14" s="78">
        <v>1.4E-3</v>
      </c>
    </row>
    <row r="15" spans="2:62">
      <c r="B15" s="79" t="s">
        <v>518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215</v>
      </c>
      <c r="C16" t="s">
        <v>215</v>
      </c>
      <c r="E16" s="16"/>
      <c r="F16" s="16"/>
      <c r="G16" t="s">
        <v>215</v>
      </c>
      <c r="H16" t="s">
        <v>215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519</v>
      </c>
      <c r="E17" s="16"/>
      <c r="F17" s="16"/>
      <c r="G17" s="16"/>
      <c r="I17" s="81">
        <v>53659</v>
      </c>
      <c r="K17" s="81">
        <v>0</v>
      </c>
      <c r="L17" s="81">
        <v>630.42093</v>
      </c>
      <c r="N17" s="80">
        <v>0.4879</v>
      </c>
      <c r="O17" s="80">
        <v>2.3E-3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522</v>
      </c>
      <c r="G18" t="s">
        <v>464</v>
      </c>
      <c r="H18" t="s">
        <v>102</v>
      </c>
      <c r="I18" s="77">
        <v>8000</v>
      </c>
      <c r="J18" s="77">
        <v>3731</v>
      </c>
      <c r="K18" s="77">
        <v>0</v>
      </c>
      <c r="L18" s="77">
        <v>298.48</v>
      </c>
      <c r="M18" s="78">
        <v>5.9999999999999995E-4</v>
      </c>
      <c r="N18" s="78">
        <v>0.23100000000000001</v>
      </c>
      <c r="O18" s="78">
        <v>1.1000000000000001E-3</v>
      </c>
    </row>
    <row r="19" spans="2:15">
      <c r="B19" t="s">
        <v>523</v>
      </c>
      <c r="C19" t="s">
        <v>524</v>
      </c>
      <c r="D19" t="s">
        <v>100</v>
      </c>
      <c r="E19" t="s">
        <v>123</v>
      </c>
      <c r="F19" t="s">
        <v>525</v>
      </c>
      <c r="G19" t="s">
        <v>125</v>
      </c>
      <c r="H19" t="s">
        <v>102</v>
      </c>
      <c r="I19" s="77">
        <v>45659</v>
      </c>
      <c r="J19" s="77">
        <v>727</v>
      </c>
      <c r="K19" s="77">
        <v>0</v>
      </c>
      <c r="L19" s="77">
        <v>331.94092999999998</v>
      </c>
      <c r="M19" s="78">
        <v>4.0000000000000002E-4</v>
      </c>
      <c r="N19" s="78">
        <v>0.25690000000000002</v>
      </c>
      <c r="O19" s="78">
        <v>1.1999999999999999E-3</v>
      </c>
    </row>
    <row r="20" spans="2:15">
      <c r="B20" s="79" t="s">
        <v>526</v>
      </c>
      <c r="E20" s="16"/>
      <c r="F20" s="16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215</v>
      </c>
      <c r="C21" t="s">
        <v>215</v>
      </c>
      <c r="E21" s="16"/>
      <c r="F21" s="16"/>
      <c r="G21" t="s">
        <v>215</v>
      </c>
      <c r="H21" t="s">
        <v>215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219</v>
      </c>
      <c r="E22" s="16"/>
      <c r="F22" s="16"/>
      <c r="G22" s="16"/>
      <c r="I22" s="81">
        <v>9342.2099999999991</v>
      </c>
      <c r="K22" s="81">
        <v>0</v>
      </c>
      <c r="L22" s="81">
        <v>270.00481653600002</v>
      </c>
      <c r="N22" s="80">
        <v>0.20899999999999999</v>
      </c>
      <c r="O22" s="80">
        <v>1E-3</v>
      </c>
    </row>
    <row r="23" spans="2:15">
      <c r="B23" s="79" t="s">
        <v>296</v>
      </c>
      <c r="E23" s="16"/>
      <c r="F23" s="16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s="16"/>
      <c r="F24" s="16"/>
      <c r="G24" t="s">
        <v>215</v>
      </c>
      <c r="H24" t="s">
        <v>215</v>
      </c>
      <c r="I24" s="77">
        <v>0</v>
      </c>
      <c r="J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297</v>
      </c>
      <c r="E25" s="16"/>
      <c r="F25" s="16"/>
      <c r="G25" s="16"/>
      <c r="I25" s="81">
        <v>9342.2099999999991</v>
      </c>
      <c r="K25" s="81">
        <v>0</v>
      </c>
      <c r="L25" s="81">
        <v>270.00481653600002</v>
      </c>
      <c r="N25" s="80">
        <v>0.20899999999999999</v>
      </c>
      <c r="O25" s="80">
        <v>1E-3</v>
      </c>
    </row>
    <row r="26" spans="2:15">
      <c r="B26" t="s">
        <v>527</v>
      </c>
      <c r="C26" t="s">
        <v>528</v>
      </c>
      <c r="D26" t="s">
        <v>529</v>
      </c>
      <c r="E26" t="s">
        <v>530</v>
      </c>
      <c r="F26" t="s">
        <v>531</v>
      </c>
      <c r="G26" t="s">
        <v>532</v>
      </c>
      <c r="H26" t="s">
        <v>106</v>
      </c>
      <c r="I26" s="77">
        <v>9342.2099999999991</v>
      </c>
      <c r="J26" s="77">
        <v>910</v>
      </c>
      <c r="K26" s="77">
        <v>0</v>
      </c>
      <c r="L26" s="77">
        <v>270.00481653600002</v>
      </c>
      <c r="M26" s="78">
        <v>1E-4</v>
      </c>
      <c r="N26" s="78">
        <v>0.20899999999999999</v>
      </c>
      <c r="O26" s="78">
        <v>1E-3</v>
      </c>
    </row>
    <row r="27" spans="2:15">
      <c r="B27" t="s">
        <v>221</v>
      </c>
      <c r="E27" s="16"/>
      <c r="F27" s="16"/>
      <c r="G27" s="16"/>
    </row>
    <row r="28" spans="2:15">
      <c r="B28" t="s">
        <v>290</v>
      </c>
      <c r="E28" s="16"/>
      <c r="F28" s="16"/>
      <c r="G28" s="16"/>
    </row>
    <row r="29" spans="2:15">
      <c r="B29" t="s">
        <v>291</v>
      </c>
      <c r="E29" s="16"/>
      <c r="F29" s="16"/>
      <c r="G29" s="16"/>
    </row>
    <row r="30" spans="2:15">
      <c r="B30" t="s">
        <v>292</v>
      </c>
      <c r="E30" s="16"/>
      <c r="F30" s="16"/>
      <c r="G30" s="16"/>
    </row>
    <row r="31" spans="2:15">
      <c r="B31" t="s">
        <v>293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5048.7254831999999</v>
      </c>
      <c r="L11" s="7"/>
      <c r="M11" s="76">
        <v>1</v>
      </c>
      <c r="N11" s="76">
        <v>1.83E-2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5048.7254831999999</v>
      </c>
      <c r="M12" s="80">
        <v>1</v>
      </c>
      <c r="N12" s="80">
        <v>1.83E-2</v>
      </c>
    </row>
    <row r="13" spans="2:63">
      <c r="B13" s="79" t="s">
        <v>533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535</v>
      </c>
      <c r="D17" s="16"/>
      <c r="E17" s="16"/>
      <c r="F17" s="16"/>
      <c r="G17" s="16"/>
      <c r="H17" s="81">
        <v>140966</v>
      </c>
      <c r="J17" s="81">
        <v>0</v>
      </c>
      <c r="K17" s="81">
        <v>5048.7254831999999</v>
      </c>
      <c r="M17" s="80">
        <v>1</v>
      </c>
      <c r="N17" s="80">
        <v>1.83E-2</v>
      </c>
    </row>
    <row r="18" spans="2:14">
      <c r="B18" t="s">
        <v>536</v>
      </c>
      <c r="C18" t="s">
        <v>537</v>
      </c>
      <c r="D18" t="s">
        <v>100</v>
      </c>
      <c r="E18" t="s">
        <v>538</v>
      </c>
      <c r="F18" t="s">
        <v>539</v>
      </c>
      <c r="G18" t="s">
        <v>102</v>
      </c>
      <c r="H18" s="77">
        <v>140966</v>
      </c>
      <c r="I18" s="77">
        <v>3581.52</v>
      </c>
      <c r="J18" s="77">
        <v>0</v>
      </c>
      <c r="K18" s="77">
        <v>5048.7254831999999</v>
      </c>
      <c r="L18" s="78">
        <v>1E-3</v>
      </c>
      <c r="M18" s="78">
        <v>1</v>
      </c>
      <c r="N18" s="78">
        <v>1.83E-2</v>
      </c>
    </row>
    <row r="19" spans="2:14">
      <c r="B19" s="79" t="s">
        <v>540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513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541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542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543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513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541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221</v>
      </c>
      <c r="D34" s="16"/>
      <c r="E34" s="16"/>
      <c r="F34" s="16"/>
      <c r="G34" s="16"/>
    </row>
    <row r="35" spans="2:14">
      <c r="B35" t="s">
        <v>290</v>
      </c>
      <c r="D35" s="16"/>
      <c r="E35" s="16"/>
      <c r="F35" s="16"/>
      <c r="G35" s="16"/>
    </row>
    <row r="36" spans="2:14">
      <c r="B36" t="s">
        <v>291</v>
      </c>
      <c r="D36" s="16"/>
      <c r="E36" s="16"/>
      <c r="F36" s="16"/>
      <c r="G36" s="16"/>
    </row>
    <row r="37" spans="2:14">
      <c r="B37" t="s">
        <v>292</v>
      </c>
      <c r="D37" s="16"/>
      <c r="E37" s="16"/>
      <c r="F37" s="16"/>
      <c r="G37" s="16"/>
    </row>
    <row r="38" spans="2:14">
      <c r="B38" t="s">
        <v>293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6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544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544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513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290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546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547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290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548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551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553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554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290</v>
      </c>
    </row>
    <row r="42" spans="2:17">
      <c r="B42" t="s">
        <v>291</v>
      </c>
    </row>
    <row r="43" spans="2:17">
      <c r="B43" t="s">
        <v>292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19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564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290</v>
      </c>
    </row>
    <row r="29" spans="2:16">
      <c r="B29" t="s">
        <v>291</v>
      </c>
    </row>
    <row r="30" spans="2:16">
      <c r="B30" t="s">
        <v>292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567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568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290</v>
      </c>
      <c r="D27" s="16"/>
      <c r="E27" s="16"/>
      <c r="F27" s="16"/>
    </row>
    <row r="28" spans="2:19">
      <c r="B28" t="s">
        <v>291</v>
      </c>
      <c r="D28" s="16"/>
      <c r="E28" s="16"/>
      <c r="F28" s="16"/>
    </row>
    <row r="29" spans="2:19">
      <c r="B29" t="s">
        <v>292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1.61</v>
      </c>
      <c r="K11" s="7"/>
      <c r="L11" s="7"/>
      <c r="M11" s="76">
        <v>1.9199999999999998E-2</v>
      </c>
      <c r="N11" s="75">
        <v>359933.08</v>
      </c>
      <c r="O11" s="7"/>
      <c r="P11" s="75">
        <v>373.74625298400002</v>
      </c>
      <c r="Q11" s="7"/>
      <c r="R11" s="76">
        <v>1</v>
      </c>
      <c r="S11" s="76">
        <v>1.4E-3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1.61</v>
      </c>
      <c r="M12" s="80">
        <v>1.9199999999999998E-2</v>
      </c>
      <c r="N12" s="81">
        <v>359933.08</v>
      </c>
      <c r="P12" s="81">
        <v>373.74625298400002</v>
      </c>
      <c r="R12" s="80">
        <v>1</v>
      </c>
      <c r="S12" s="80">
        <v>1.4E-3</v>
      </c>
    </row>
    <row r="13" spans="2:81">
      <c r="B13" s="79" t="s">
        <v>565</v>
      </c>
      <c r="C13" s="16"/>
      <c r="D13" s="16"/>
      <c r="E13" s="16"/>
      <c r="J13" s="81">
        <v>0.75</v>
      </c>
      <c r="M13" s="80">
        <v>-9.7000000000000003E-3</v>
      </c>
      <c r="N13" s="81">
        <v>143023.6</v>
      </c>
      <c r="P13" s="81">
        <v>155.79560748</v>
      </c>
      <c r="R13" s="80">
        <v>0.4168</v>
      </c>
      <c r="S13" s="80">
        <v>5.9999999999999995E-4</v>
      </c>
    </row>
    <row r="14" spans="2:81">
      <c r="B14" t="s">
        <v>569</v>
      </c>
      <c r="C14" t="s">
        <v>570</v>
      </c>
      <c r="D14" t="s">
        <v>123</v>
      </c>
      <c r="E14" t="s">
        <v>571</v>
      </c>
      <c r="F14" t="s">
        <v>506</v>
      </c>
      <c r="G14" t="s">
        <v>376</v>
      </c>
      <c r="H14" t="s">
        <v>150</v>
      </c>
      <c r="I14" t="s">
        <v>572</v>
      </c>
      <c r="J14" s="77">
        <v>0.75</v>
      </c>
      <c r="K14" t="s">
        <v>102</v>
      </c>
      <c r="L14" s="78">
        <v>3.15E-2</v>
      </c>
      <c r="M14" s="78">
        <v>-9.7000000000000003E-3</v>
      </c>
      <c r="N14" s="77">
        <v>143023.6</v>
      </c>
      <c r="O14" s="77">
        <v>108.93</v>
      </c>
      <c r="P14" s="77">
        <v>155.79560748</v>
      </c>
      <c r="Q14" s="78">
        <v>8.0000000000000004E-4</v>
      </c>
      <c r="R14" s="78">
        <v>0.4168</v>
      </c>
      <c r="S14" s="78">
        <v>5.9999999999999995E-4</v>
      </c>
    </row>
    <row r="15" spans="2:81">
      <c r="B15" s="79" t="s">
        <v>566</v>
      </c>
      <c r="C15" s="16"/>
      <c r="D15" s="16"/>
      <c r="E15" s="16"/>
      <c r="J15" s="81">
        <v>2.23</v>
      </c>
      <c r="M15" s="80">
        <v>3.9800000000000002E-2</v>
      </c>
      <c r="N15" s="81">
        <v>216909.48</v>
      </c>
      <c r="P15" s="81">
        <v>217.95064550399999</v>
      </c>
      <c r="R15" s="80">
        <v>0.58320000000000005</v>
      </c>
      <c r="S15" s="80">
        <v>8.0000000000000004E-4</v>
      </c>
    </row>
    <row r="16" spans="2:81">
      <c r="B16" t="s">
        <v>573</v>
      </c>
      <c r="C16" t="s">
        <v>574</v>
      </c>
      <c r="D16" t="s">
        <v>123</v>
      </c>
      <c r="E16" t="s">
        <v>575</v>
      </c>
      <c r="F16" t="s">
        <v>345</v>
      </c>
      <c r="G16" t="s">
        <v>376</v>
      </c>
      <c r="H16" t="s">
        <v>150</v>
      </c>
      <c r="I16" t="s">
        <v>576</v>
      </c>
      <c r="J16" s="77">
        <v>2.23</v>
      </c>
      <c r="K16" t="s">
        <v>102</v>
      </c>
      <c r="L16" s="78">
        <v>4.1000000000000002E-2</v>
      </c>
      <c r="M16" s="78">
        <v>3.9800000000000002E-2</v>
      </c>
      <c r="N16" s="77">
        <v>216909.48</v>
      </c>
      <c r="O16" s="77">
        <v>100.48</v>
      </c>
      <c r="P16" s="77">
        <v>217.95064550399999</v>
      </c>
      <c r="Q16" s="78">
        <v>2.0000000000000001E-4</v>
      </c>
      <c r="R16" s="78">
        <v>0.58320000000000005</v>
      </c>
      <c r="S16" s="78">
        <v>8.0000000000000004E-4</v>
      </c>
    </row>
    <row r="17" spans="2:19">
      <c r="B17" s="79" t="s">
        <v>295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290</v>
      </c>
      <c r="C27" s="16"/>
      <c r="D27" s="16"/>
      <c r="E27" s="16"/>
    </row>
    <row r="28" spans="2:19">
      <c r="B28" t="s">
        <v>291</v>
      </c>
      <c r="C28" s="16"/>
      <c r="D28" s="16"/>
      <c r="E28" s="16"/>
    </row>
    <row r="29" spans="2:19">
      <c r="B29" t="s">
        <v>292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290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290</v>
      </c>
      <c r="C31" s="16"/>
    </row>
    <row r="32" spans="2:11">
      <c r="B32" t="s">
        <v>291</v>
      </c>
      <c r="C32" s="16"/>
    </row>
    <row r="33" spans="2:3">
      <c r="B33" t="s">
        <v>292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215</v>
      </c>
      <c r="C13" t="s">
        <v>215</v>
      </c>
      <c r="D13" t="s">
        <v>215</v>
      </c>
      <c r="E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215</v>
      </c>
      <c r="C15" t="s">
        <v>215</v>
      </c>
      <c r="D15" t="s">
        <v>215</v>
      </c>
      <c r="E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290</v>
      </c>
      <c r="C17" s="16"/>
      <c r="D17" s="16"/>
    </row>
    <row r="18" spans="2:4">
      <c r="B18" t="s">
        <v>291</v>
      </c>
      <c r="C18" s="16"/>
      <c r="D18" s="16"/>
    </row>
    <row r="19" spans="2:4">
      <c r="B19" t="s">
        <v>292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290</v>
      </c>
      <c r="C35" s="16"/>
      <c r="D35" s="16"/>
    </row>
    <row r="36" spans="2:12">
      <c r="B36" t="s">
        <v>291</v>
      </c>
      <c r="C36" s="16"/>
      <c r="D36" s="16"/>
    </row>
    <row r="37" spans="2:12">
      <c r="B37" t="s">
        <v>292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548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550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513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548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550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513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290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554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557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557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290</v>
      </c>
      <c r="D41" s="16"/>
    </row>
    <row r="42" spans="2:17">
      <c r="B42" t="s">
        <v>291</v>
      </c>
      <c r="D42" s="16"/>
    </row>
    <row r="43" spans="2:17">
      <c r="B43" t="s">
        <v>292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4.41</v>
      </c>
      <c r="J11" s="18"/>
      <c r="K11" s="18"/>
      <c r="L11" s="18"/>
      <c r="M11" s="76">
        <v>0</v>
      </c>
      <c r="N11" s="75">
        <v>1550742.382</v>
      </c>
      <c r="O11" s="7"/>
      <c r="P11" s="75">
        <v>1676.3377499999999</v>
      </c>
      <c r="Q11" s="76">
        <v>1</v>
      </c>
      <c r="R11" s="76">
        <v>6.1000000000000004E-3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4.41</v>
      </c>
      <c r="M12" s="80">
        <v>0</v>
      </c>
      <c r="N12" s="81">
        <v>1550742.382</v>
      </c>
      <c r="P12" s="81">
        <v>1676.3377499999999</v>
      </c>
      <c r="Q12" s="80">
        <v>1</v>
      </c>
      <c r="R12" s="80">
        <v>6.1000000000000004E-3</v>
      </c>
    </row>
    <row r="13" spans="2:60">
      <c r="B13" s="79" t="s">
        <v>587</v>
      </c>
      <c r="I13" s="81">
        <v>4.41</v>
      </c>
      <c r="M13" s="80">
        <v>0</v>
      </c>
      <c r="N13" s="81">
        <v>1550742.382</v>
      </c>
      <c r="P13" s="81">
        <v>1676.3377499999999</v>
      </c>
      <c r="Q13" s="80">
        <v>1</v>
      </c>
      <c r="R13" s="80">
        <v>6.1000000000000004E-3</v>
      </c>
    </row>
    <row r="14" spans="2:60">
      <c r="B14" s="82" t="s">
        <v>610</v>
      </c>
      <c r="C14" t="s">
        <v>588</v>
      </c>
      <c r="D14" t="s">
        <v>589</v>
      </c>
      <c r="F14" t="s">
        <v>590</v>
      </c>
      <c r="G14" t="s">
        <v>591</v>
      </c>
      <c r="H14" t="s">
        <v>592</v>
      </c>
      <c r="I14" s="77">
        <v>4.41</v>
      </c>
      <c r="J14" t="s">
        <v>593</v>
      </c>
      <c r="K14" t="s">
        <v>102</v>
      </c>
      <c r="L14" s="78">
        <v>0</v>
      </c>
      <c r="M14" s="78">
        <v>0</v>
      </c>
      <c r="N14" s="77">
        <v>1550742.382</v>
      </c>
      <c r="O14" s="77">
        <v>108.0990478791209</v>
      </c>
      <c r="P14" s="77">
        <v>1676.3377499999999</v>
      </c>
      <c r="Q14" s="78">
        <v>1</v>
      </c>
      <c r="R14" s="78">
        <v>6.1000000000000004E-3</v>
      </c>
    </row>
    <row r="15" spans="2:60">
      <c r="B15" s="79" t="s">
        <v>594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290</v>
      </c>
    </row>
    <row r="43" spans="2:18">
      <c r="B43" t="s">
        <v>291</v>
      </c>
    </row>
    <row r="44" spans="2:18">
      <c r="B44" t="s">
        <v>292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565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566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290</v>
      </c>
    </row>
    <row r="27" spans="2:15">
      <c r="B27" t="s">
        <v>291</v>
      </c>
    </row>
    <row r="28" spans="2:15">
      <c r="B28" t="s">
        <v>292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607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607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778.33517400000005</v>
      </c>
      <c r="J11" s="76">
        <v>1</v>
      </c>
      <c r="K11" s="76">
        <v>2.8E-3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778.33517400000005</v>
      </c>
      <c r="J14" s="80">
        <v>1</v>
      </c>
      <c r="K14" s="80">
        <v>2.8E-3</v>
      </c>
    </row>
    <row r="15" spans="2:60">
      <c r="B15" t="s">
        <v>608</v>
      </c>
      <c r="C15" t="s">
        <v>609</v>
      </c>
      <c r="D15" t="s">
        <v>215</v>
      </c>
      <c r="E15" t="s">
        <v>511</v>
      </c>
      <c r="F15" s="78">
        <v>0</v>
      </c>
      <c r="G15" t="s">
        <v>106</v>
      </c>
      <c r="H15" s="78">
        <v>0</v>
      </c>
      <c r="I15" s="77">
        <v>778.33517400000005</v>
      </c>
      <c r="J15" s="78">
        <v>1</v>
      </c>
      <c r="K15" s="78">
        <v>2.8E-3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290</v>
      </c>
      <c r="D27" s="16"/>
    </row>
    <row r="28" spans="2:16">
      <c r="B28" t="s">
        <v>292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290</v>
      </c>
      <c r="D27" s="16"/>
    </row>
    <row r="28" spans="2:23">
      <c r="B28" t="s">
        <v>291</v>
      </c>
      <c r="D28" s="16"/>
    </row>
    <row r="29" spans="2:23">
      <c r="B29" t="s">
        <v>292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C6EDC-1059-4249-9C38-AF04154A4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6861A-89CE-472F-95F9-5ADD4B1E4F72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F3F4E6-37CD-4D01-BFB2-FD21EAD86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