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hidePivotFieldList="1" defaultThemeVersion="124226"/>
  <bookViews>
    <workbookView xWindow="0" yWindow="180" windowWidth="19440" windowHeight="10860" tabRatio="959"/>
  </bookViews>
  <sheets>
    <sheet name="הכשרה - קרן י" sheetId="1" r:id="rId1"/>
    <sheet name="הכשרה- קרן ט" sheetId="2" r:id="rId2"/>
    <sheet name="הכשרה - כללי" sheetId="10" r:id="rId3"/>
    <sheet name="הכשרה - מסלול לבני 50 ומטה" sheetId="18" r:id="rId4"/>
    <sheet name="הכשרה - מסלול לבני 50 עד 60" sheetId="19" r:id="rId5"/>
    <sheet name="הכשרה - מסלול לבני 60 ומעלה" sheetId="20" r:id="rId6"/>
    <sheet name="הכשרה - מסלול בסיסי למקבלי קצבה" sheetId="22" r:id="rId7"/>
    <sheet name="הכשרה - שיקלי טווח קצר" sheetId="17" r:id="rId8"/>
    <sheet name="הכשרה - עוקב מדדים גמיש" sheetId="40" r:id="rId9"/>
    <sheet name="הכשרה - משולב סחיר" sheetId="39" r:id="rId10"/>
    <sheet name="הכשרה אג&quot;ח" sheetId="41" r:id="rId11"/>
    <sheet name="אג&quot;ח ממשלת ישראל" sheetId="12" r:id="rId12"/>
    <sheet name="מסלול מניות" sheetId="11" r:id="rId13"/>
    <sheet name="בתי השקעות - כללי" sheetId="24" r:id="rId14"/>
    <sheet name="הכשרה - כללי פאסיבי" sheetId="30" r:id="rId15"/>
    <sheet name="פיזור ענפי - טיוטא" sheetId="38" state="hidden" r:id="rId16"/>
  </sheets>
  <definedNames>
    <definedName name="_xlnm.Print_Area" localSheetId="13">'בתי השקעות - כללי'!$B$1:$I$80</definedName>
    <definedName name="_xlnm.Print_Area" localSheetId="6">'הכשרה - מסלול בסיסי למקבלי קצבה'!$A$1:$H$16</definedName>
    <definedName name="_xlnm.Print_Area" localSheetId="9">'הכשרה - משולב סחיר'!#REF!</definedName>
    <definedName name="_xlnm.Print_Area" localSheetId="8">'הכשרה - עוקב מדדים גמיש'!#REF!</definedName>
  </definedNames>
  <calcPr calcId="162913"/>
</workbook>
</file>

<file path=xl/calcChain.xml><?xml version="1.0" encoding="utf-8"?>
<calcChain xmlns="http://schemas.openxmlformats.org/spreadsheetml/2006/main">
  <c r="D27" i="2" l="1"/>
  <c r="D28" i="2"/>
  <c r="E61" i="24" l="1"/>
  <c r="E62" i="24" l="1"/>
  <c r="B6" i="30" l="1"/>
  <c r="E84" i="24" l="1"/>
  <c r="E21" i="24" l="1"/>
  <c r="D21" i="22" l="1"/>
  <c r="D21" i="20"/>
  <c r="D21" i="19"/>
  <c r="D21" i="18"/>
  <c r="D21" i="10"/>
  <c r="D23" i="2"/>
  <c r="D21" i="1" l="1"/>
  <c r="H15" i="20" l="1"/>
  <c r="H14" i="20"/>
  <c r="H13" i="20"/>
  <c r="H12" i="20"/>
  <c r="H11" i="20"/>
  <c r="H9" i="20"/>
  <c r="H7" i="20"/>
  <c r="H4" i="20"/>
  <c r="D15" i="20"/>
  <c r="C15" i="20"/>
  <c r="H15" i="19"/>
  <c r="H14" i="1" l="1"/>
  <c r="H13" i="1"/>
  <c r="H12" i="1"/>
  <c r="H10" i="1"/>
  <c r="H9" i="1"/>
  <c r="H8" i="1"/>
  <c r="H7" i="1"/>
  <c r="H6" i="1"/>
  <c r="H5" i="1"/>
  <c r="H4" i="1"/>
  <c r="H16" i="2"/>
  <c r="H15" i="2"/>
  <c r="H13" i="2"/>
  <c r="H12" i="2"/>
  <c r="H11" i="2"/>
  <c r="H8" i="2"/>
  <c r="H7" i="2"/>
  <c r="H6" i="2"/>
  <c r="H5" i="2"/>
  <c r="H4" i="2"/>
  <c r="H14" i="10"/>
  <c r="H13" i="10"/>
  <c r="H11" i="10"/>
  <c r="H10" i="10"/>
  <c r="H9" i="10"/>
  <c r="H8" i="10"/>
  <c r="H7" i="10"/>
  <c r="H6" i="10"/>
  <c r="H5" i="10"/>
  <c r="H4" i="10"/>
  <c r="H14" i="18"/>
  <c r="H13" i="18"/>
  <c r="H12" i="18"/>
  <c r="H10" i="18"/>
  <c r="H9" i="18"/>
  <c r="H8" i="18"/>
  <c r="H7" i="18"/>
  <c r="H6" i="18"/>
  <c r="H5" i="18"/>
  <c r="H4" i="18"/>
  <c r="H10" i="19"/>
  <c r="H9" i="19"/>
  <c r="H8" i="19"/>
  <c r="H7" i="19"/>
  <c r="H6" i="19"/>
  <c r="H5" i="19"/>
  <c r="H4" i="19"/>
  <c r="H14" i="19"/>
  <c r="C78" i="24" l="1"/>
  <c r="C55" i="24"/>
  <c r="I101" i="24"/>
  <c r="I93" i="24"/>
  <c r="I90" i="24"/>
  <c r="I99" i="24"/>
  <c r="I98" i="24"/>
  <c r="I97" i="24"/>
  <c r="I95" i="24"/>
  <c r="E100" i="24"/>
  <c r="I100" i="24" s="1"/>
  <c r="C17" i="2"/>
  <c r="H18" i="2" l="1"/>
  <c r="E55" i="24" l="1"/>
  <c r="E15" i="24" l="1"/>
  <c r="E78" i="24" l="1"/>
  <c r="E37" i="24" l="1"/>
  <c r="H16" i="19" l="1"/>
  <c r="D15" i="22" l="1"/>
  <c r="D15" i="19"/>
  <c r="D15" i="18"/>
  <c r="D17" i="2"/>
  <c r="D15" i="10"/>
  <c r="D15" i="1"/>
  <c r="C37" i="24" l="1"/>
  <c r="C15" i="24"/>
  <c r="B15" i="22"/>
  <c r="B15" i="20"/>
  <c r="B15" i="19"/>
  <c r="B15" i="18"/>
  <c r="B15" i="1"/>
  <c r="B17" i="2"/>
  <c r="B15" i="10"/>
  <c r="I79" i="24" l="1"/>
  <c r="I77" i="24"/>
  <c r="I76" i="24"/>
  <c r="I75" i="24"/>
  <c r="I73" i="24"/>
  <c r="I71" i="24"/>
  <c r="I68" i="24"/>
  <c r="D78" i="24" l="1"/>
  <c r="I78" i="24" s="1"/>
  <c r="D55" i="24"/>
  <c r="D37" i="24"/>
  <c r="D15" i="24"/>
  <c r="C15" i="22"/>
  <c r="C15" i="19"/>
  <c r="C15" i="18"/>
  <c r="C15" i="10"/>
  <c r="C15" i="1"/>
  <c r="H16" i="20" l="1"/>
  <c r="H12" i="22" l="1"/>
  <c r="H12" i="19"/>
  <c r="H16" i="10"/>
  <c r="H12" i="10"/>
  <c r="H15" i="10" l="1"/>
  <c r="H14" i="2"/>
  <c r="I35" i="24" l="1"/>
  <c r="I38" i="24" l="1"/>
  <c r="I36" i="24"/>
  <c r="I34" i="24"/>
  <c r="I32" i="24"/>
  <c r="I30" i="24"/>
  <c r="I27" i="24"/>
  <c r="I37" i="24" l="1"/>
  <c r="I16" i="24"/>
  <c r="I14" i="24"/>
  <c r="I13" i="24"/>
  <c r="I12" i="24"/>
  <c r="I10" i="24"/>
  <c r="I8" i="24"/>
  <c r="I5" i="24"/>
  <c r="I56" i="24"/>
  <c r="I54" i="24"/>
  <c r="I53" i="24"/>
  <c r="I52" i="24"/>
  <c r="I50" i="24"/>
  <c r="I48" i="24"/>
  <c r="I45" i="24"/>
  <c r="I55" i="24" l="1"/>
  <c r="I15" i="24"/>
  <c r="H16" i="22" l="1"/>
  <c r="H11" i="22"/>
  <c r="H14" i="22" l="1"/>
  <c r="H13" i="22"/>
  <c r="H9" i="22"/>
  <c r="H7" i="22"/>
  <c r="H4" i="22"/>
  <c r="H16" i="1"/>
  <c r="H16" i="18"/>
  <c r="H13" i="19"/>
  <c r="H11" i="19"/>
  <c r="H11" i="18"/>
  <c r="H17" i="2" l="1"/>
  <c r="H15" i="22"/>
  <c r="D4" i="38" l="1"/>
  <c r="D5" i="38"/>
  <c r="D6" i="38"/>
  <c r="D7" i="38"/>
  <c r="D8" i="38"/>
  <c r="D9" i="38"/>
  <c r="D10" i="38"/>
  <c r="D11" i="38"/>
  <c r="D12" i="38"/>
  <c r="D13" i="38"/>
  <c r="D14" i="38"/>
  <c r="D15" i="38"/>
  <c r="D16" i="38"/>
  <c r="D17" i="38"/>
  <c r="D18" i="38"/>
  <c r="D19" i="38"/>
  <c r="D20" i="38"/>
  <c r="D21" i="38"/>
  <c r="D22" i="38"/>
  <c r="D23" i="38"/>
  <c r="D24" i="38"/>
  <c r="D25" i="38"/>
  <c r="D26" i="38"/>
  <c r="D27" i="38"/>
  <c r="D28" i="38"/>
  <c r="D29" i="38"/>
  <c r="D30" i="38"/>
  <c r="D31" i="38"/>
  <c r="D32" i="38"/>
  <c r="D33" i="38"/>
  <c r="D34" i="38"/>
  <c r="D35" i="38"/>
  <c r="D36" i="38"/>
  <c r="D37" i="38"/>
  <c r="D38" i="38"/>
  <c r="D39" i="38"/>
  <c r="D40" i="38"/>
  <c r="D41" i="38"/>
  <c r="D42" i="38"/>
  <c r="D43" i="38"/>
  <c r="D44" i="38"/>
  <c r="D45" i="38"/>
  <c r="D46" i="38"/>
  <c r="D47" i="38"/>
  <c r="D48" i="38"/>
  <c r="D49" i="38"/>
  <c r="D50" i="38"/>
  <c r="D51" i="38"/>
  <c r="D52" i="38"/>
  <c r="D53" i="38"/>
  <c r="D54" i="38"/>
  <c r="D55" i="38"/>
  <c r="D56" i="38"/>
  <c r="D57" i="38"/>
  <c r="D58" i="38"/>
  <c r="D59" i="38"/>
  <c r="D60" i="38"/>
  <c r="D61" i="38"/>
  <c r="D62" i="38"/>
  <c r="D63" i="38"/>
  <c r="D64" i="38"/>
  <c r="D65" i="38"/>
  <c r="D66" i="38"/>
  <c r="D67" i="38"/>
  <c r="D68" i="38"/>
  <c r="D69" i="38"/>
  <c r="D70" i="38"/>
  <c r="D71" i="38"/>
  <c r="D72" i="38"/>
  <c r="D73" i="38"/>
  <c r="D74" i="38"/>
  <c r="D75" i="38"/>
  <c r="D76" i="38"/>
  <c r="D77" i="38"/>
  <c r="D78" i="38"/>
  <c r="D79" i="38"/>
  <c r="D80" i="38"/>
  <c r="D81" i="38"/>
  <c r="D82" i="38"/>
  <c r="D83" i="38"/>
  <c r="D84" i="38"/>
  <c r="D85" i="38"/>
  <c r="D86" i="38"/>
  <c r="D87" i="38"/>
  <c r="D88" i="38"/>
  <c r="D89" i="38"/>
  <c r="D90" i="38"/>
  <c r="D91" i="38"/>
  <c r="D92" i="38"/>
  <c r="D93" i="38"/>
  <c r="D94" i="38"/>
  <c r="D95" i="38"/>
  <c r="D96" i="38"/>
  <c r="D97" i="38"/>
  <c r="D98" i="38"/>
  <c r="D99" i="38"/>
  <c r="D100" i="38"/>
  <c r="D101" i="38"/>
  <c r="D102" i="38"/>
  <c r="D103" i="38"/>
  <c r="D104" i="38"/>
  <c r="D105" i="38"/>
  <c r="D106" i="38"/>
  <c r="D107" i="38"/>
  <c r="D108" i="38"/>
  <c r="D109" i="38"/>
  <c r="D110" i="38"/>
  <c r="D111" i="38"/>
  <c r="D112" i="38"/>
  <c r="D113" i="38"/>
  <c r="D114" i="38"/>
  <c r="D115" i="38"/>
  <c r="D116" i="38"/>
  <c r="D117" i="38"/>
  <c r="D118" i="38"/>
  <c r="D119" i="38"/>
  <c r="D120" i="38"/>
  <c r="D121" i="38"/>
  <c r="D122" i="38"/>
  <c r="D123" i="38"/>
  <c r="D124" i="38"/>
  <c r="D125" i="38"/>
  <c r="D126" i="38"/>
  <c r="D127" i="38"/>
  <c r="D128" i="38"/>
  <c r="D129" i="38"/>
  <c r="D130" i="38"/>
  <c r="D131" i="38"/>
  <c r="D132" i="38"/>
  <c r="D133" i="38"/>
  <c r="D134" i="38"/>
  <c r="D135" i="38"/>
  <c r="D136" i="38"/>
  <c r="D137" i="38"/>
  <c r="D138" i="38"/>
  <c r="D139" i="38"/>
  <c r="D140" i="38"/>
  <c r="D141" i="38"/>
  <c r="D142" i="38"/>
  <c r="D143" i="38"/>
  <c r="D144" i="38"/>
  <c r="D145" i="38"/>
  <c r="D146" i="38"/>
  <c r="D147" i="38"/>
  <c r="D148" i="38"/>
  <c r="D149" i="38"/>
  <c r="D150" i="38"/>
  <c r="D151" i="38"/>
  <c r="D152" i="38"/>
  <c r="D153" i="38"/>
  <c r="D154" i="38"/>
  <c r="D155" i="38"/>
  <c r="D156" i="38"/>
  <c r="D157" i="38"/>
  <c r="D158" i="38"/>
  <c r="D159" i="38"/>
  <c r="D160" i="38"/>
  <c r="D161" i="38"/>
  <c r="D162" i="38"/>
  <c r="D163" i="38"/>
  <c r="D164" i="38"/>
  <c r="D165" i="38"/>
  <c r="D166" i="38"/>
  <c r="D167" i="38"/>
  <c r="D168" i="38"/>
  <c r="D169" i="38"/>
  <c r="D170" i="38"/>
  <c r="D171" i="38"/>
  <c r="D172" i="38"/>
  <c r="D173" i="38"/>
  <c r="D174" i="38"/>
  <c r="D175" i="38"/>
  <c r="D176" i="38"/>
  <c r="D177" i="38"/>
  <c r="D178" i="38"/>
  <c r="D179" i="38"/>
  <c r="D180" i="38"/>
  <c r="D181" i="38"/>
  <c r="D182" i="38"/>
  <c r="D183" i="38"/>
  <c r="D184" i="38"/>
  <c r="D185" i="38"/>
  <c r="D186" i="38"/>
  <c r="D187" i="38"/>
  <c r="D188" i="38"/>
  <c r="D189" i="38"/>
  <c r="D190" i="38"/>
  <c r="D191" i="38"/>
  <c r="D192" i="38"/>
  <c r="D193" i="38"/>
  <c r="D194" i="38"/>
  <c r="D195" i="38"/>
  <c r="D196" i="38"/>
  <c r="D197" i="38"/>
  <c r="D198" i="38"/>
  <c r="D199" i="38"/>
  <c r="D200" i="38"/>
  <c r="D201" i="38"/>
  <c r="D202" i="38"/>
  <c r="D203" i="38"/>
  <c r="D204" i="38"/>
  <c r="D205" i="38"/>
  <c r="D206" i="38"/>
  <c r="D207" i="38"/>
  <c r="D208" i="38"/>
  <c r="D209" i="38"/>
  <c r="D210" i="38"/>
  <c r="D211" i="38"/>
  <c r="D212" i="38"/>
  <c r="D213" i="38"/>
  <c r="D214" i="38"/>
  <c r="D215" i="38"/>
  <c r="D216" i="38"/>
  <c r="D217" i="38"/>
  <c r="D218" i="38"/>
  <c r="D219" i="38"/>
  <c r="D220" i="38"/>
  <c r="D221" i="38"/>
  <c r="D222" i="38"/>
  <c r="D223" i="38"/>
  <c r="D224" i="38"/>
  <c r="D225" i="38"/>
  <c r="D226" i="38"/>
  <c r="D227" i="38"/>
  <c r="D228" i="38"/>
  <c r="D229" i="38"/>
  <c r="D230" i="38"/>
  <c r="D231" i="38"/>
  <c r="D232" i="38"/>
  <c r="D233" i="38"/>
  <c r="D234" i="38"/>
  <c r="D235" i="38"/>
  <c r="D236" i="38"/>
  <c r="D237" i="38"/>
  <c r="D238" i="38"/>
  <c r="D239" i="38"/>
  <c r="D240" i="38"/>
  <c r="D241" i="38"/>
  <c r="D242" i="38"/>
  <c r="D243" i="38"/>
  <c r="D244" i="38"/>
  <c r="D245" i="38"/>
  <c r="D246" i="38"/>
  <c r="D247" i="38"/>
  <c r="D248" i="38"/>
  <c r="D249" i="38"/>
  <c r="D250" i="38"/>
  <c r="D251" i="38"/>
  <c r="D252" i="38"/>
  <c r="D253" i="38"/>
  <c r="D254" i="38"/>
  <c r="D255" i="38"/>
  <c r="D256" i="38"/>
  <c r="D257" i="38"/>
  <c r="D258" i="38"/>
  <c r="D259" i="38"/>
  <c r="D260" i="38"/>
  <c r="D261" i="38"/>
  <c r="D262" i="38"/>
  <c r="D263" i="38"/>
  <c r="D264" i="38"/>
  <c r="D265" i="38"/>
  <c r="D266" i="38"/>
  <c r="D267" i="38"/>
  <c r="D268" i="38"/>
  <c r="D269" i="38"/>
  <c r="D270" i="38"/>
  <c r="D271" i="38"/>
  <c r="D272" i="38"/>
  <c r="D273" i="38"/>
  <c r="D274" i="38"/>
  <c r="D275" i="38"/>
  <c r="D276" i="38"/>
  <c r="D277" i="38"/>
  <c r="D278" i="38"/>
  <c r="D279" i="38"/>
  <c r="D280" i="38"/>
  <c r="D281" i="38"/>
  <c r="D282" i="38"/>
  <c r="D283" i="38"/>
  <c r="D284" i="38"/>
  <c r="D285" i="38"/>
  <c r="D286" i="38"/>
  <c r="D287" i="38"/>
  <c r="D288" i="38"/>
  <c r="D289" i="38"/>
  <c r="D290" i="38"/>
  <c r="D291" i="38"/>
  <c r="D292" i="38"/>
  <c r="D293" i="38"/>
  <c r="D294" i="38"/>
  <c r="D295" i="38"/>
  <c r="D296" i="38"/>
  <c r="D297" i="38"/>
  <c r="D298" i="38"/>
  <c r="D299" i="38"/>
  <c r="D300" i="38"/>
  <c r="D301" i="38"/>
  <c r="D302" i="38"/>
  <c r="D303" i="38"/>
  <c r="D304" i="38"/>
  <c r="D305" i="38"/>
  <c r="D306" i="38"/>
  <c r="D307" i="38"/>
  <c r="D308" i="38"/>
  <c r="D3" i="38"/>
  <c r="H15" i="18" l="1"/>
  <c r="H11" i="1" l="1"/>
  <c r="H15" i="1" l="1"/>
</calcChain>
</file>

<file path=xl/sharedStrings.xml><?xml version="1.0" encoding="utf-8"?>
<sst xmlns="http://schemas.openxmlformats.org/spreadsheetml/2006/main" count="1460" uniqueCount="517">
  <si>
    <t>אפיק השקעה</t>
  </si>
  <si>
    <t>טווח סטייה</t>
  </si>
  <si>
    <t>גבולות שיעור החשיפה הצפויה</t>
  </si>
  <si>
    <t>מדד ייחוס</t>
  </si>
  <si>
    <t>סה"כ</t>
  </si>
  <si>
    <t>חשיפה למט"ח</t>
  </si>
  <si>
    <t>+/- 6%</t>
  </si>
  <si>
    <t>+/- 5%</t>
  </si>
  <si>
    <t>מדיניות השקעה</t>
  </si>
  <si>
    <t>מדד יחוס</t>
  </si>
  <si>
    <t>0%-10%</t>
  </si>
  <si>
    <t>ממשלתי סחיר</t>
  </si>
  <si>
    <t>אג"ח מיועדות</t>
  </si>
  <si>
    <t>מתוך זה :</t>
  </si>
  <si>
    <t xml:space="preserve">אג"ח ממשלתי </t>
  </si>
  <si>
    <t>נדל"ן</t>
  </si>
  <si>
    <t>20% - תל בונד 60</t>
  </si>
  <si>
    <t>80% - אג"ח ממשלתי כללי</t>
  </si>
  <si>
    <t>ריבית בנק ישראל</t>
  </si>
  <si>
    <t xml:space="preserve">נכסי המסלול יהיו חשופים למניות בארץ ובחו"ל, בשיעור חשיפה שלא יפחת מ-75% ולא יעלה על 120% מנכסי המסלול. </t>
  </si>
  <si>
    <t>חשיפה לנכסים כאמור תושג באמצעות השקעה במישרין, בנגזרים, בתעודות סל, בקרנות נאמנות או בקרנות השקעה.</t>
  </si>
  <si>
    <t>יתרת הנכסים תושקע בכפוף להוראות הדין, ובכפוף לשיקול דעתה של ועדת ההשקעות.</t>
  </si>
  <si>
    <t>60% - MSCI World</t>
  </si>
  <si>
    <t xml:space="preserve">נכסי המסלול יהיו חשופים לנכסים הבאים, שאינם צמודים : פקדונות שקליים, מלוות ממשלתיות, הלוואות שקליות   ואג"ח שקליות סחירות ושאינן סחירות, בשיעור חשיפה שלא יפחת מ-75% ולא יעלה על 120% מנכסי המסלול. </t>
  </si>
  <si>
    <t>נכסי המסלול יהיו חשופים לנכסים המפורטים לעיל שמשך החיים הממוצע שלהם אינו עולה על שנה.</t>
  </si>
  <si>
    <t>50% מדד ממשלתי שקלי 2-5</t>
  </si>
  <si>
    <t>50% מדד ממשלתי צמוד 2-5</t>
  </si>
  <si>
    <t>80% תלבונד 60</t>
  </si>
  <si>
    <t>20% Barclays Global Aggregate Index</t>
  </si>
  <si>
    <t>70% דולר 30% אירו</t>
  </si>
  <si>
    <t>קרן ט'</t>
  </si>
  <si>
    <t>הכשרה לבני 50 ומטה</t>
  </si>
  <si>
    <t>הכשרה לבני 50-60</t>
  </si>
  <si>
    <t>הכשרה לבני 60 ומעלה</t>
  </si>
  <si>
    <t>מסלול מניות בניהול :</t>
  </si>
  <si>
    <t>הכשרה שקלי טווח קצר (לל"ש)</t>
  </si>
  <si>
    <t>0%-9%</t>
  </si>
  <si>
    <t xml:space="preserve">40% - ת"א 125 </t>
  </si>
  <si>
    <t>מסלול כללי</t>
  </si>
  <si>
    <t>S&amp;P500</t>
  </si>
  <si>
    <t>אפיק</t>
  </si>
  <si>
    <t>34%-46%</t>
  </si>
  <si>
    <t>16%-28%</t>
  </si>
  <si>
    <t>0%-7%</t>
  </si>
  <si>
    <t>קרן י'</t>
  </si>
  <si>
    <t>שרותים פיננסים</t>
  </si>
  <si>
    <t>מסחר</t>
  </si>
  <si>
    <t>ביטחוניות</t>
  </si>
  <si>
    <t>השקעות במדעי החיים</t>
  </si>
  <si>
    <t>מכשור רפואי</t>
  </si>
  <si>
    <t>ביוטכנולוגיה</t>
  </si>
  <si>
    <t>אלקטרוניקה ואופטיקה</t>
  </si>
  <si>
    <t>מוליכים למחצה</t>
  </si>
  <si>
    <t>קלינטק</t>
  </si>
  <si>
    <t>מזון</t>
  </si>
  <si>
    <t>שרותים</t>
  </si>
  <si>
    <t>תוכנה ואינטרנט</t>
  </si>
  <si>
    <t>ביטוח</t>
  </si>
  <si>
    <t>תקשורת ומדיה</t>
  </si>
  <si>
    <t>שרותי מידע</t>
  </si>
  <si>
    <t>בנקים</t>
  </si>
  <si>
    <t>אלוני חץ</t>
  </si>
  <si>
    <t>דיסקונט</t>
  </si>
  <si>
    <t>אירונאוטיקס</t>
  </si>
  <si>
    <t>TENCENT HOLDING</t>
  </si>
  <si>
    <t>HBM  Healthcare Investment AG</t>
  </si>
  <si>
    <t>רמי לוי</t>
  </si>
  <si>
    <t>מעברות</t>
  </si>
  <si>
    <t>נשאר לל"ש</t>
  </si>
  <si>
    <t>תעודות סל</t>
  </si>
  <si>
    <t>נייס</t>
  </si>
  <si>
    <t>ריט 1</t>
  </si>
  <si>
    <t>Under/Over</t>
  </si>
  <si>
    <t>אפריקה מגורים</t>
  </si>
  <si>
    <t>חג'ג' נדל"ן</t>
  </si>
  <si>
    <t>דמרי</t>
  </si>
  <si>
    <t>שיכון ובינוי</t>
  </si>
  <si>
    <t>אלקטרה נדלן</t>
  </si>
  <si>
    <t>מנרב פרויקטים</t>
  </si>
  <si>
    <t>אאורה</t>
  </si>
  <si>
    <t>אזורים</t>
  </si>
  <si>
    <t>צמח המרמן</t>
  </si>
  <si>
    <t>שנפ</t>
  </si>
  <si>
    <t>מהדרין</t>
  </si>
  <si>
    <t>בראק אן וי</t>
  </si>
  <si>
    <t>אדגר</t>
  </si>
  <si>
    <t>נכסים בנין</t>
  </si>
  <si>
    <t>גזית גלוב</t>
  </si>
  <si>
    <t>פוליגון</t>
  </si>
  <si>
    <t>מגדלי תיכון</t>
  </si>
  <si>
    <t>מבני תעשיה</t>
  </si>
  <si>
    <t>אספן גרופ</t>
  </si>
  <si>
    <t>לוינשטין נכסים</t>
  </si>
  <si>
    <t>אמות</t>
  </si>
  <si>
    <t>רבוע נדלן</t>
  </si>
  <si>
    <t>וילאר</t>
  </si>
  <si>
    <t>אפריקה נכסים</t>
  </si>
  <si>
    <t>סאמיט</t>
  </si>
  <si>
    <t>ביג</t>
  </si>
  <si>
    <t>מליסרון</t>
  </si>
  <si>
    <t>מגה אור</t>
  </si>
  <si>
    <t>סלע נדל"ן</t>
  </si>
  <si>
    <t>נאוי</t>
  </si>
  <si>
    <t>תדיראן הולדינגס</t>
  </si>
  <si>
    <t>עמיר שיווק</t>
  </si>
  <si>
    <t>אילקס מדיקל</t>
  </si>
  <si>
    <t>מדטכניקה</t>
  </si>
  <si>
    <t>אלקטרה צריכה</t>
  </si>
  <si>
    <t>אינרום</t>
  </si>
  <si>
    <t>סקופ</t>
  </si>
  <si>
    <t>גאון קבוצה</t>
  </si>
  <si>
    <t>בית שמש</t>
  </si>
  <si>
    <t>אלביט מערכות</t>
  </si>
  <si>
    <t>נפטא</t>
  </si>
  <si>
    <t>בזן</t>
  </si>
  <si>
    <t>תמר פטרוליום</t>
  </si>
  <si>
    <t>פז נפט</t>
  </si>
  <si>
    <t>מזרחי</t>
  </si>
  <si>
    <t>אגוד</t>
  </si>
  <si>
    <t>פיבי</t>
  </si>
  <si>
    <t>לאומי</t>
  </si>
  <si>
    <t>פועלים</t>
  </si>
  <si>
    <t>ביטוח ישיר</t>
  </si>
  <si>
    <t>יצוא</t>
  </si>
  <si>
    <t>ערד</t>
  </si>
  <si>
    <t>אלקטרה</t>
  </si>
  <si>
    <t>קנון</t>
  </si>
  <si>
    <t>אלקו</t>
  </si>
  <si>
    <t>חברה לישראל</t>
  </si>
  <si>
    <t>מבטח שמיר</t>
  </si>
  <si>
    <t>דלק קבוצה</t>
  </si>
  <si>
    <t>יואל</t>
  </si>
  <si>
    <t>צור שמיר</t>
  </si>
  <si>
    <t>טבע</t>
  </si>
  <si>
    <t>מחשוב ישיר</t>
  </si>
  <si>
    <t>אמת</t>
  </si>
  <si>
    <t>טלדור</t>
  </si>
  <si>
    <t>חילן</t>
  </si>
  <si>
    <t>פורמולה</t>
  </si>
  <si>
    <t>וואן תוכנה</t>
  </si>
  <si>
    <t>פרטנר</t>
  </si>
  <si>
    <t>אודיוקודס</t>
  </si>
  <si>
    <t>גילת</t>
  </si>
  <si>
    <t>טלרד נטוורקס</t>
  </si>
  <si>
    <t>סלקום</t>
  </si>
  <si>
    <t>בי קומיוניקיישנס</t>
  </si>
  <si>
    <t>בזק</t>
  </si>
  <si>
    <t>איידיאיי ביטוח</t>
  </si>
  <si>
    <t>כלל ביטוח</t>
  </si>
  <si>
    <t>מגדל ביטוח</t>
  </si>
  <si>
    <t>אמנת</t>
  </si>
  <si>
    <t>רפק</t>
  </si>
  <si>
    <t>אוריין</t>
  </si>
  <si>
    <t>גלובל כנפיים</t>
  </si>
  <si>
    <t>דנאל כא</t>
  </si>
  <si>
    <t>נובולוג</t>
  </si>
  <si>
    <t>רם און</t>
  </si>
  <si>
    <t>רבל</t>
  </si>
  <si>
    <t>כפרית</t>
  </si>
  <si>
    <t>כיל</t>
  </si>
  <si>
    <t>שופרסל</t>
  </si>
  <si>
    <t>גן שמואל</t>
  </si>
  <si>
    <t>טיב טעם</t>
  </si>
  <si>
    <t>נטו</t>
  </si>
  <si>
    <t>על בד</t>
  </si>
  <si>
    <t>ניסן</t>
  </si>
  <si>
    <t>נייר חדרה</t>
  </si>
  <si>
    <t>שלאג</t>
  </si>
  <si>
    <t>אבגול</t>
  </si>
  <si>
    <t>אנרג'יקס</t>
  </si>
  <si>
    <t>אנלייט אנרגיה</t>
  </si>
  <si>
    <t>אורמת טכנו</t>
  </si>
  <si>
    <t>טאואר</t>
  </si>
  <si>
    <t>נובה</t>
  </si>
  <si>
    <t>נורסטאר החזקות</t>
  </si>
  <si>
    <t>מיטרוניקס</t>
  </si>
  <si>
    <t>פריורטק</t>
  </si>
  <si>
    <t>ארד</t>
  </si>
  <si>
    <t>אבוג'ן</t>
  </si>
  <si>
    <t>קמהדע</t>
  </si>
  <si>
    <t>פוקס</t>
  </si>
  <si>
    <t>ביו ויו</t>
  </si>
  <si>
    <t>איתמר</t>
  </si>
  <si>
    <t>דלק רכב</t>
  </si>
  <si>
    <t>קרסו</t>
  </si>
  <si>
    <t>ישרוטל</t>
  </si>
  <si>
    <t>איסתא</t>
  </si>
  <si>
    <t>כלל ביוטכנולוגיה</t>
  </si>
  <si>
    <t>קפיטל פוינט</t>
  </si>
  <si>
    <t>ELBIT SYSTEMS L</t>
  </si>
  <si>
    <t>ADOBE SYSTENS-ADBE</t>
  </si>
  <si>
    <t>AAPL - Apple</t>
  </si>
  <si>
    <t>MSFT -  MICROSOFT</t>
  </si>
  <si>
    <t>TOWER SEMICONDU</t>
  </si>
  <si>
    <t>ROCHE HOLDING A-RDG</t>
  </si>
  <si>
    <t>NVIDIA CORP - NVDA</t>
  </si>
  <si>
    <t>CHKP - CHECK POINT</t>
  </si>
  <si>
    <t>ORMAT TECHNOLOGIES-ORA</t>
  </si>
  <si>
    <t>NICE SYSTEMS LT</t>
  </si>
  <si>
    <t>AMAZON-AMZN COM</t>
  </si>
  <si>
    <t>CATERPILLAR</t>
  </si>
  <si>
    <t>צים - מניה לא סחירה</t>
  </si>
  <si>
    <t>סינמה סיטי-מניה-ל.סחיר</t>
  </si>
  <si>
    <t>HEALTH CARE XLV</t>
  </si>
  <si>
    <t>CARNIVAL CCL</t>
  </si>
  <si>
    <t>NETFLIX</t>
  </si>
  <si>
    <t>SMSN LI - SAMSUNG</t>
  </si>
  <si>
    <t>MYL-MYLAN LABORATOR</t>
  </si>
  <si>
    <t>אופ. המשביר-ידני</t>
  </si>
  <si>
    <t>כלכלית  ים</t>
  </si>
  <si>
    <t>ישרמקו יהש</t>
  </si>
  <si>
    <t>WING LN-IShares HY F</t>
  </si>
  <si>
    <t>IGV-N.American Tech&amp;Softare</t>
  </si>
  <si>
    <t>FXI - CHINA 50</t>
  </si>
  <si>
    <t>XLF - Financial Select</t>
  </si>
  <si>
    <t>XLY - CONSUMER DISCRETIONARY</t>
  </si>
  <si>
    <t>VANGURUARD INFO</t>
  </si>
  <si>
    <t>SOXX - SEMICONDUCTOR</t>
  </si>
  <si>
    <t>WISDOMTREE INDIA</t>
  </si>
  <si>
    <t>רציו   יהש</t>
  </si>
  <si>
    <t>FORTINET INC</t>
  </si>
  <si>
    <t>INDY - ISHARES INDIA 50</t>
  </si>
  <si>
    <t>CSI-KWEB CHINA</t>
  </si>
  <si>
    <t>GLOBAL WORTH REAL ESTATE</t>
  </si>
  <si>
    <t>FIRST TRUST CLOUD COMPUTING-SK</t>
  </si>
  <si>
    <t>SOLAREDGE SEDG US</t>
  </si>
  <si>
    <t>KORNIT DIGITAL-KRNT</t>
  </si>
  <si>
    <t>דלק קד יהש</t>
  </si>
  <si>
    <t>PYPL US</t>
  </si>
  <si>
    <t>הראל     1</t>
  </si>
  <si>
    <t>בינלאומי 5</t>
  </si>
  <si>
    <t>גב ים    1</t>
  </si>
  <si>
    <t>פניקס    1</t>
  </si>
  <si>
    <t>אירפורט סיטי</t>
  </si>
  <si>
    <t>משביר לצרכן</t>
  </si>
  <si>
    <t>עזריאלי קבוצה</t>
  </si>
  <si>
    <t>פריגו (חדש)</t>
  </si>
  <si>
    <t>פסגות סל אנרגיה ארה"ב S&amp;P</t>
  </si>
  <si>
    <t>תכלית סל (A4) ת"א 35</t>
  </si>
  <si>
    <t>תכלית דאקס</t>
  </si>
  <si>
    <t>פסגות סל תל בונד 60 סדרה 3</t>
  </si>
  <si>
    <t>פסגות תל בונד מאגר</t>
  </si>
  <si>
    <t>פסגות ETF תא 35</t>
  </si>
  <si>
    <t>הראל סל (A4) ת"א בנקים</t>
  </si>
  <si>
    <t>הכשרה כללי</t>
  </si>
  <si>
    <t>Other</t>
  </si>
  <si>
    <t>Software &amp; Services</t>
  </si>
  <si>
    <t>Technology Hardware &amp; Equip</t>
  </si>
  <si>
    <t>Semiconductors &amp; Semicon Equip</t>
  </si>
  <si>
    <t>Pharma &amp; Biotechnology</t>
  </si>
  <si>
    <t>Utilities</t>
  </si>
  <si>
    <t>השקעות ואחזקות</t>
  </si>
  <si>
    <t>Consumer Durables &amp; Apparel</t>
  </si>
  <si>
    <t>Media</t>
  </si>
  <si>
    <t>נפט</t>
  </si>
  <si>
    <t>תעשיות שונות</t>
  </si>
  <si>
    <t>Banks</t>
  </si>
  <si>
    <t>Real Estate</t>
  </si>
  <si>
    <t>כימיה,גומי ופלסטיק</t>
  </si>
  <si>
    <t>מתכת</t>
  </si>
  <si>
    <t>ענף פעילות</t>
  </si>
  <si>
    <t>תירות ומלונות</t>
  </si>
  <si>
    <t>Materials</t>
  </si>
  <si>
    <t>Energy</t>
  </si>
  <si>
    <t>Capital Goods</t>
  </si>
  <si>
    <t>ציוד תקשורת</t>
  </si>
  <si>
    <t>Health Care Equip &amp; Services</t>
  </si>
  <si>
    <t>Transportation</t>
  </si>
  <si>
    <t>קרנות מניות</t>
  </si>
  <si>
    <t>איביאי טכנולוגיה עלית</t>
  </si>
  <si>
    <t>SUMI JAPAN SMALL CAP</t>
  </si>
  <si>
    <t>AVALORN JP - AJVFPF LX</t>
  </si>
  <si>
    <t>שם נייר</t>
  </si>
  <si>
    <t>אשטרום נכס</t>
  </si>
  <si>
    <t>0.00%</t>
  </si>
  <si>
    <t>רומטק -מטריקס</t>
  </si>
  <si>
    <t>מנורה    1</t>
  </si>
  <si>
    <t>ישרס     1</t>
  </si>
  <si>
    <t>קרור     1</t>
  </si>
  <si>
    <t>עץ ומוצריו</t>
  </si>
  <si>
    <t>דקסיה ישראל</t>
  </si>
  <si>
    <t>קליל     5</t>
  </si>
  <si>
    <t>פלסון</t>
  </si>
  <si>
    <t>דש איפקס</t>
  </si>
  <si>
    <t>מגיק</t>
  </si>
  <si>
    <t>טקסטיל</t>
  </si>
  <si>
    <t>סאפינס</t>
  </si>
  <si>
    <t>ספנטק</t>
  </si>
  <si>
    <t>שפיר הנדסה ותעשיה בע"מ</t>
  </si>
  <si>
    <t>או.פי.סי אנרגיה</t>
  </si>
  <si>
    <t>אדגר (דיבידנד לקבל)</t>
  </si>
  <si>
    <t>גולד</t>
  </si>
  <si>
    <t>בית  זהב</t>
  </si>
  <si>
    <t>צרפתי</t>
  </si>
  <si>
    <t>וויי בוקס נדל"ן</t>
  </si>
  <si>
    <t>איי דיי או גרופ</t>
  </si>
  <si>
    <t>גבאי מניבים</t>
  </si>
  <si>
    <t>שניב</t>
  </si>
  <si>
    <t>תאת טכנולוגיה</t>
  </si>
  <si>
    <t>דור אלון</t>
  </si>
  <si>
    <t>גניגר</t>
  </si>
  <si>
    <t>בריינסוויי 0.01</t>
  </si>
  <si>
    <t>ויתניה</t>
  </si>
  <si>
    <t>אוברסיז קומרס בע"מ</t>
  </si>
  <si>
    <t>אוברסיז קומרס בע"מ (דיבידנד לק</t>
  </si>
  <si>
    <t>מדיפאואר</t>
  </si>
  <si>
    <t>סים בכורה  סד L</t>
  </si>
  <si>
    <t>פננטפארק</t>
  </si>
  <si>
    <t>יעקובי קבוצה</t>
  </si>
  <si>
    <t>הולמס פלייס</t>
  </si>
  <si>
    <t>רני צים</t>
  </si>
  <si>
    <t>גלוברנדס</t>
  </si>
  <si>
    <t>כלל משקאות</t>
  </si>
  <si>
    <t>שטראוס</t>
  </si>
  <si>
    <t>מזור</t>
  </si>
  <si>
    <t>אורמת טכנו (דיבידנד לקבל)</t>
  </si>
  <si>
    <t>פתאל החזקות</t>
  </si>
  <si>
    <t>איי.אפ.אפ</t>
  </si>
  <si>
    <t>BA - BOEING CO</t>
  </si>
  <si>
    <t>ATTUNITY LTD- ATTU</t>
  </si>
  <si>
    <t>ORBOTECH LTD-OR</t>
  </si>
  <si>
    <t>SOUTHWEST AIRLI</t>
  </si>
  <si>
    <t>Telecommunication Services</t>
  </si>
  <si>
    <t>RDCM-RADCOM LTD</t>
  </si>
  <si>
    <t>RADWARE LTD</t>
  </si>
  <si>
    <t>SILICOM</t>
  </si>
  <si>
    <t>MICRON TECH-INC</t>
  </si>
  <si>
    <t>ALIGN TECHNOLOGY-ALGN</t>
  </si>
  <si>
    <t>ATRIUM EUROPEAN-ARTS AV</t>
  </si>
  <si>
    <t>GemEQUITY E.Market USD</t>
  </si>
  <si>
    <t>DELEK US HLDNGS-DK</t>
  </si>
  <si>
    <t>ROGEN PHARMAL - URGN</t>
  </si>
  <si>
    <t>AROUNDTOWN PROP</t>
  </si>
  <si>
    <t>RCL US-ROYAL CARIBBEAN</t>
  </si>
  <si>
    <t>UNIVERSAL DISPLAY-OLED</t>
  </si>
  <si>
    <t>BIDU -  BAIDU</t>
  </si>
  <si>
    <t>COM.888</t>
  </si>
  <si>
    <t>MLNX - MELLANOX</t>
  </si>
  <si>
    <t>SUNNY OPTICAL Technology</t>
  </si>
  <si>
    <t>Centene Coporation</t>
  </si>
  <si>
    <t>DELTA AIR LINES</t>
  </si>
  <si>
    <t>BUILDERS FIRSTSOURCE-BLDR</t>
  </si>
  <si>
    <t>CESAR STONE SDO</t>
  </si>
  <si>
    <t>FB - FACEBOOK</t>
  </si>
  <si>
    <t>PALO ALTO NETWORKS-PANW</t>
  </si>
  <si>
    <t>WIX -  WIX.COM</t>
  </si>
  <si>
    <t>MDWD-MEDIWOUND LTD</t>
  </si>
  <si>
    <t>KAMADA  LTD</t>
  </si>
  <si>
    <t>Comgest Growth Europe Opportun</t>
  </si>
  <si>
    <t>KOTAK FUNDS-IND-KOTIMAU</t>
  </si>
  <si>
    <t>LGI HOMES INC</t>
  </si>
  <si>
    <t>ALIBABA GROUP H</t>
  </si>
  <si>
    <t>AROUNDTOWN PROP-ALATP</t>
  </si>
  <si>
    <t>ELOXX PHARMACEUTICALS-ELOX</t>
  </si>
  <si>
    <t>תכלית S&amp;P 500</t>
  </si>
  <si>
    <t>הראל סל S&amp;P500</t>
  </si>
  <si>
    <t>הראל סל נאסד"ק 100</t>
  </si>
  <si>
    <t>קסם נאסד"ק</t>
  </si>
  <si>
    <t>קסם ראסל</t>
  </si>
  <si>
    <t>קסם S&amp;P500</t>
  </si>
  <si>
    <t>פסגות סל נאסדק 100</t>
  </si>
  <si>
    <t>פסגות סל ספ 500</t>
  </si>
  <si>
    <t>הראל סל דאו ג'ונס</t>
  </si>
  <si>
    <t>פסגות SP TECHNO ארה"ב</t>
  </si>
  <si>
    <t>הראל סל פיננסים ארהב  S&amp;P IXM</t>
  </si>
  <si>
    <t>הראל סל טכנולוגיה S&amp;P</t>
  </si>
  <si>
    <t>פסגות סל תעשיה ארה"ב S&amp;P</t>
  </si>
  <si>
    <t>תכלית סל 600 4STOXX</t>
  </si>
  <si>
    <t>תכלית סל (A4) ת"א SME 60</t>
  </si>
  <si>
    <t>קסם ETF ת"א 90</t>
  </si>
  <si>
    <t>קסם ETF ת"א בנקים</t>
  </si>
  <si>
    <t>קסם דאקס</t>
  </si>
  <si>
    <t>פסגות סל EuroStoxx</t>
  </si>
  <si>
    <t>פסגות אירו 50</t>
  </si>
  <si>
    <t>פסגות סל דקס</t>
  </si>
  <si>
    <t>הראל סל 50 EURO STOXX</t>
  </si>
  <si>
    <t>הראל סל STOXX Europe 60</t>
  </si>
  <si>
    <t>קסם תל בונד גלובל</t>
  </si>
  <si>
    <t>EWY - SOUTH KOREA</t>
  </si>
  <si>
    <t>XLK - Technology</t>
  </si>
  <si>
    <t>DIA - Dow Jones</t>
  </si>
  <si>
    <t>SPY - S&amp;P 500</t>
  </si>
  <si>
    <t>QQQQ - Nasdaq 100</t>
  </si>
  <si>
    <t>ISHARE JAPAN EWJ</t>
  </si>
  <si>
    <t>Emerging Markets - EEM</t>
  </si>
  <si>
    <t>REAL ESTATE SEL-XLRE</t>
  </si>
  <si>
    <t>XLI - INDUSTRIAL SELECT</t>
  </si>
  <si>
    <t>IWM - RUSSELL 2000</t>
  </si>
  <si>
    <t>I SHARES A50 CHINA ETF</t>
  </si>
  <si>
    <t>VGK-VANGUARD EUROPE</t>
  </si>
  <si>
    <t>DAXEX  GY - DAX</t>
  </si>
  <si>
    <t>ISHARES HYG IBOXX</t>
  </si>
  <si>
    <t>SPDR S&amp;P OIL &amp; GAS ETF-XOP</t>
  </si>
  <si>
    <t>ISHARES MSCI EU</t>
  </si>
  <si>
    <t>ISHARES MSCI INDA US</t>
  </si>
  <si>
    <t>DXJ - WISDOM TREE JAPAN</t>
  </si>
  <si>
    <t>Invesco financils s&amp;p us secto</t>
  </si>
  <si>
    <t>מתחרים כללי ממוצע</t>
  </si>
  <si>
    <t>0%</t>
  </si>
  <si>
    <t>0%-6%</t>
  </si>
  <si>
    <t>חשיפה מט"חית עד 15%</t>
  </si>
  <si>
    <t>גבולות שיעור החשיפה המומלץ</t>
  </si>
  <si>
    <t>הלוואות לחברות + הלוואות עמיתים</t>
  </si>
  <si>
    <t>ממשלתי צמוד 5-10</t>
  </si>
  <si>
    <t>ממשלתי לא צמוד 2-5</t>
  </si>
  <si>
    <t>הכשרה למקבלי קצבה</t>
  </si>
  <si>
    <t>3%-13%</t>
  </si>
  <si>
    <t>4%-14%</t>
  </si>
  <si>
    <t xml:space="preserve"> מדד HFRI WORLD</t>
  </si>
  <si>
    <t>0%-5%</t>
  </si>
  <si>
    <t>מסלול אג"ח ממשלת ישראל בניהול:</t>
  </si>
  <si>
    <t>נכסי המסלול יהיו חשופים לאג"ח של ממשלת ישראל בשיעור חשיפה שלא יפחת מ-75% ולא יעלה על 120% מנכסי המסלול. חשיפה לנכסים כאמור תושג באמצעות השקעה במישרין, בנגזרים, בתעודות סל, בקרנות נאמנות או בקרנות השקעה.                                נכסי המסלול יהיו חשופים עד 5% למניות בארץ ובחו"ל.</t>
  </si>
  <si>
    <t>1%-11%</t>
  </si>
  <si>
    <t>20%-32%</t>
  </si>
  <si>
    <t>15%-25%</t>
  </si>
  <si>
    <t>13%-25%</t>
  </si>
  <si>
    <t>9%-21%</t>
  </si>
  <si>
    <t>0%-8%</t>
  </si>
  <si>
    <t>10%-22%</t>
  </si>
  <si>
    <t>5%-15%</t>
  </si>
  <si>
    <t>27%-37%</t>
  </si>
  <si>
    <t>35%-47%</t>
  </si>
  <si>
    <t>חשיפה מט"חית עד 50%</t>
  </si>
  <si>
    <t>40%-52%</t>
  </si>
  <si>
    <t>29%-39%</t>
  </si>
  <si>
    <t>8%-20%</t>
  </si>
  <si>
    <t>10%-20%</t>
  </si>
  <si>
    <t>26%-36%</t>
  </si>
  <si>
    <t>12%-24%</t>
  </si>
  <si>
    <t>הכשרה - כללי פאסיבי</t>
  </si>
  <si>
    <t>שיעור חשיפה ליום 30.11.2021</t>
  </si>
  <si>
    <t>38%-50%</t>
  </si>
  <si>
    <t>39%-51%</t>
  </si>
  <si>
    <t>19%-31%</t>
  </si>
  <si>
    <t>24%-36%</t>
  </si>
  <si>
    <t>18%-28%</t>
  </si>
  <si>
    <t>34-44%</t>
  </si>
  <si>
    <t>אחר (מזומן, פקדונות, סחורות)</t>
  </si>
  <si>
    <t>קרנות השקעה + קרנות גידור</t>
  </si>
  <si>
    <t>אג"ח קונצרני (סחיר ולא סחיר, קרנות נאמנות, תעודות סל, חוזים ונגזרים)</t>
  </si>
  <si>
    <t>מניות (תעודות סל, קרנות נאמנות, חוזים אופציות ונגזרים)</t>
  </si>
  <si>
    <t>אג"ח ממשלתי (סחיר ולא סחיר, קרנות נאמנות, תעודות סל, חוזים ונגזרים)</t>
  </si>
  <si>
    <t xml:space="preserve">מניות (תעודות סל, קרנות נאמנות, חוזים אופציות ונגזרים) </t>
  </si>
  <si>
    <t>הכשרה חברה לביטוח, אלטשולר שחם, מיטב, ילין לפידות, מור, אנליסט</t>
  </si>
  <si>
    <t>* המסלול החל לפעול ב- 19/5/22</t>
  </si>
  <si>
    <t>מדיניות השקעות 2022</t>
  </si>
  <si>
    <t>שיעור חשיפה מומלץ לשנת 2023</t>
  </si>
  <si>
    <t>שיעור חשיפה ליום 09/11/2022</t>
  </si>
  <si>
    <t>שינוי ממדיניות 2022</t>
  </si>
  <si>
    <t>שינוי מ- 2022</t>
  </si>
  <si>
    <t>שיעור חשיפה ליום 09.11.2022</t>
  </si>
  <si>
    <t>מסלול כללי אלטשולר שחם  2023</t>
  </si>
  <si>
    <t>מסלול כללי מיטב 2023</t>
  </si>
  <si>
    <t>מסלול כללי ילין 2023</t>
  </si>
  <si>
    <t>מסלול כללי מור 2023</t>
  </si>
  <si>
    <t>מסלול כללי אנליסט 2023 *</t>
  </si>
  <si>
    <t>המסלול רשאי להחזיק עד 10% חשיפה לאג"ח קונצרני שקלי</t>
  </si>
  <si>
    <t>;</t>
  </si>
  <si>
    <t>18%-30%</t>
  </si>
  <si>
    <t>2%-12%</t>
  </si>
  <si>
    <t>16%-26%</t>
  </si>
  <si>
    <t>0%-12%</t>
  </si>
  <si>
    <t>0-10%</t>
  </si>
  <si>
    <t>20%-30%</t>
  </si>
  <si>
    <t>4%-16%</t>
  </si>
  <si>
    <t>5%-17%</t>
  </si>
  <si>
    <t>17%-27%</t>
  </si>
  <si>
    <t>32%-42%</t>
  </si>
  <si>
    <t>11%-23%</t>
  </si>
  <si>
    <t>33%-43%</t>
  </si>
  <si>
    <t>שיעור חשיפה ליום 9/11/2022</t>
  </si>
  <si>
    <t>יתרת הנכסים תושקע בכפוף להוראות הדין, ובכפוף לשיקול דעתה של ועדת ההשקעות.השקעה במסלול זה עשויה להיות חשופה לסיכוני מטבע.</t>
  </si>
  <si>
    <t>9%-19%</t>
  </si>
  <si>
    <t>מגבלת עמלת ניהול חיצוני לשנת 2023</t>
  </si>
  <si>
    <t>6%-18%</t>
  </si>
  <si>
    <t>39%-49%</t>
  </si>
  <si>
    <t>מסלול משולב סחיר</t>
  </si>
  <si>
    <t>יתרת הנכסים תושקע במזומנים לצורך טיפול בביטחונות בגין נגזרים, הפקדות, משיכות והעברות כספים. השקעה במסלול זה עשויה להיות חשופה לסיכוני מטבע.</t>
  </si>
  <si>
    <t>מסלול עוקב מדדים גמיש</t>
  </si>
  <si>
    <t>14%-26%</t>
  </si>
  <si>
    <t>נכסי המסלול יושקעו במדדים שונים (העונים על התנאים המנויים בסעיף 6 לחוזר גופים מוסדיים 13-9-2013 שעניינו</t>
  </si>
  <si>
    <t>כללי השקעה החלים על גופים מוסדיים) בכפוף להוראות הדין, ובכפוף לשיקול דעתה של ועדת ההשקעות.</t>
  </si>
  <si>
    <t>דולר</t>
  </si>
  <si>
    <t>מסלול אג"ח בניהול הכשרה חברה לביטוח</t>
  </si>
  <si>
    <t>10% ריבית בנק ישראל</t>
  </si>
  <si>
    <t>חשיפה מט"חית עד 14%</t>
  </si>
  <si>
    <t>שינוי ממדיניות קודמת</t>
  </si>
  <si>
    <t>גבולות גזרה חדשים</t>
  </si>
  <si>
    <t>מט"ח</t>
  </si>
  <si>
    <t>בתאריך 30.03.2023 אישר הדירקטוריון את השינוי הבא</t>
  </si>
  <si>
    <t>שינוי החל מתאריך 30.03.2023</t>
  </si>
  <si>
    <t>בתאריך 30.04.2023 אישר הדירקטוריון את השינוי הבא</t>
  </si>
  <si>
    <t>שינוי החל מתאריך 30.04.2023</t>
  </si>
  <si>
    <t>נכסי המסלול, בשיעור שלא יפחת מ- 75% ולא יעלה על 100% , יעקבו אחר מדדי מניות או אג"ח קונצרני או אג"ח ממשלות, או שילוב ביניהם, כהגדרתם באשכול מסלולים מחקי מדדים, ולכל הפחות בשלושה מדדים כאמור (העונים על התנאים המנויים בסעיף 6 בפרק 4, חלק 2, שער 5 , בחוזר המאוחד שכותרתו ניהול נכסי השקעה), באמצעות מכשירים עוקבי מדד.</t>
  </si>
  <si>
    <t>15%-ת"א 125 /15%-MSCI World</t>
  </si>
  <si>
    <t>40% מדד אג"ח ממשלתי כללי</t>
  </si>
  <si>
    <t xml:space="preserve">20% תלבונד 60 </t>
  </si>
  <si>
    <t>יתרת הנכסים, למעט שיעור מהנכסים שיושקע בנגזרים המשמשים לצרכי גידור, במזומנים ופיקדונות שהופקדו לתקופה שאינה עולה על 12 חודשים ממועד הפקדתם, לצורך טיפול בביטחונות בגין נגזרים, הפקדות, משיכות והעברות כספים, יעקבו אחר מדדים שונים (העונים על התנאים המנויים בסעיף 6 בפרק 4, חלק 2, שער 5, בחוזר המאוחד שכותרתו ניהול נכסי השקעה) בכפוף להוראות הדין.</t>
  </si>
  <si>
    <t>חשיפה מט"חית עד 16%</t>
  </si>
  <si>
    <t>נכסי המסלול יהיו חשופים לתמהיל של מניות, אג"ח קונצרני ואג"ח ממשלתי, בארץ ובחו"ל, בשיעור חשיפה שלא יפחת מ-75% ולא יעלה על 120% מנכסי המסלול. חשיפה לנכסים כאמור תושג באמצעות השקעה בנכסים סחירים בלבד. ההשקעה עשויה להתבצע  הן במישרין (בנכסי בסיס)  והן באמצעות השקעה בנגזרים (לרבות חוזים עתידיים, אופציות וכתבי אופציות), בקרנות סל ובקרנות נאמנות.</t>
  </si>
  <si>
    <t>25%-ת"א 125 / MSCI World-25%</t>
  </si>
  <si>
    <t>15% מדד אג"ח ממשלתי כללי</t>
  </si>
  <si>
    <t>30% תלבונד 60</t>
  </si>
  <si>
    <t>5% ריבית בנק ישראל</t>
  </si>
  <si>
    <t>חשיפה מט"חית עד 18%</t>
  </si>
  <si>
    <t>20% מדד אג"ח ממשלתי כללי</t>
  </si>
  <si>
    <t>70% תלבונד 60</t>
  </si>
  <si>
    <t>בתאריך 31.07.2023 אישר הדירקטוריון את השינוי הבא</t>
  </si>
  <si>
    <t>שינוי החל מתאריך 31.07.2023</t>
  </si>
  <si>
    <t>מניות</t>
  </si>
  <si>
    <t>MSCI WORLD</t>
  </si>
  <si>
    <t>יתרת הנכסים תושקע בכפוף להוראות הדין, ובכפוף לשיקול דעתה של ועדת ההשקעות. השקעה במסלול זה עשויה להיות חשופה לסיכוני מטבע.</t>
  </si>
  <si>
    <t>נכסי המסלול יהיו חשופים לנכסים הבאים בארץ ובחו"ל: אג"ח סחירות ושאינן סחירות, ני"ע מסחריים, הלוואות שאינן סחירות, אג"ח להמרה ופקדונות, בשיעור חשיפה שלא יפחת מ 75%- ולא יעלה על 120% מנכסי המסלול. חשיפה לנכסים כאמור תושג באמצעות השקעה במישרין, בנגזרים, בתעודות סל, בקרנות נאמנות או בקרנות השקעה.                                                                            נכסי המסלול יהיו חשופים עד 5% למניות בארץ ובחו"ל.</t>
  </si>
  <si>
    <t>31%-41%</t>
  </si>
  <si>
    <t>15%-27%</t>
  </si>
  <si>
    <t>8%-18%</t>
  </si>
  <si>
    <t>32%-44%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</si>
</sst>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32">
    <font>
      <sz val="11"/>
      <color theme="1"/>
      <name val="Arial"/>
      <family val="2"/>
      <charset val="177"/>
      <scheme val="minor"/>
    </font>
    <font>
      <b/>
      <sz val="11"/>
      <color indexed="8"/>
      <name val="Arial"/>
      <family val="2"/>
    </font>
    <font>
      <sz val="8"/>
      <name val="Arial"/>
      <family val="2"/>
      <charset val="177"/>
    </font>
    <font>
      <sz val="11"/>
      <color rgb="FFFF0000"/>
      <name val="Arial"/>
      <family val="2"/>
      <charset val="177"/>
      <scheme val="minor"/>
    </font>
    <font>
      <b/>
      <u/>
      <sz val="11"/>
      <color theme="1"/>
      <name val="Arial"/>
      <family val="2"/>
      <scheme val="minor"/>
    </font>
    <font>
      <sz val="12"/>
      <color theme="1"/>
      <name val="David"/>
      <family val="2"/>
      <charset val="177"/>
    </font>
    <font>
      <b/>
      <sz val="11"/>
      <color theme="1"/>
      <name val="Arial"/>
      <family val="2"/>
      <scheme val="minor"/>
    </font>
    <font>
      <sz val="11"/>
      <color theme="1"/>
      <name val="Arial"/>
      <family val="2"/>
      <scheme val="minor"/>
    </font>
    <font>
      <b/>
      <sz val="12"/>
      <name val="Arial"/>
      <family val="2"/>
      <scheme val="minor"/>
    </font>
    <font>
      <sz val="11"/>
      <color theme="1"/>
      <name val="Arial"/>
      <family val="2"/>
      <charset val="177"/>
      <scheme val="minor"/>
    </font>
    <font>
      <sz val="10"/>
      <name val="Miriam"/>
      <family val="2"/>
    </font>
    <font>
      <b/>
      <sz val="26"/>
      <color rgb="FFFFC000"/>
      <name val="Arial"/>
      <family val="2"/>
      <scheme val="minor"/>
    </font>
    <font>
      <sz val="13"/>
      <color theme="1"/>
      <name val="Arial"/>
      <family val="2"/>
      <scheme val="minor"/>
    </font>
    <font>
      <b/>
      <sz val="11"/>
      <color indexed="9"/>
      <name val="Arial"/>
      <family val="2"/>
    </font>
    <font>
      <sz val="9"/>
      <color indexed="8"/>
      <name val="Arial"/>
      <family val="2"/>
    </font>
    <font>
      <sz val="11"/>
      <name val="Arial"/>
      <family val="2"/>
      <charset val="177"/>
      <scheme val="minor"/>
    </font>
    <font>
      <sz val="13"/>
      <color theme="1"/>
      <name val="Arial"/>
      <family val="2"/>
      <charset val="177"/>
      <scheme val="minor"/>
    </font>
    <font>
      <b/>
      <sz val="11"/>
      <name val="Arial"/>
      <family val="2"/>
      <scheme val="minor"/>
    </font>
    <font>
      <b/>
      <sz val="13"/>
      <color theme="1"/>
      <name val="Arial"/>
      <family val="2"/>
      <scheme val="minor"/>
    </font>
    <font>
      <b/>
      <sz val="12"/>
      <color theme="1"/>
      <name val="David"/>
      <family val="2"/>
    </font>
    <font>
      <sz val="11"/>
      <color indexed="8"/>
      <name val="Arial"/>
      <family val="2"/>
    </font>
    <font>
      <b/>
      <sz val="11"/>
      <color rgb="FFFF0000"/>
      <name val="Arial"/>
      <family val="2"/>
      <charset val="177"/>
    </font>
    <font>
      <b/>
      <sz val="11"/>
      <color rgb="FFFF0000"/>
      <name val="Arial"/>
      <family val="2"/>
      <scheme val="minor"/>
    </font>
    <font>
      <b/>
      <sz val="11"/>
      <color rgb="FFFF0000"/>
      <name val="Arial"/>
      <family val="2"/>
    </font>
    <font>
      <b/>
      <sz val="11"/>
      <name val="Arial"/>
      <family val="2"/>
      <charset val="177"/>
    </font>
    <font>
      <sz val="11"/>
      <color rgb="FFFF0000"/>
      <name val="Arial"/>
      <family val="2"/>
      <charset val="177"/>
    </font>
    <font>
      <b/>
      <sz val="11"/>
      <color rgb="FFFF0000"/>
      <name val="Arial"/>
      <family val="2"/>
      <charset val="177"/>
      <scheme val="minor"/>
    </font>
    <font>
      <b/>
      <sz val="13"/>
      <name val="Arial"/>
      <family val="2"/>
      <scheme val="minor"/>
    </font>
    <font>
      <sz val="13"/>
      <color theme="1"/>
      <name val="David"/>
      <family val="2"/>
      <charset val="177"/>
    </font>
    <font>
      <b/>
      <sz val="12"/>
      <color theme="1"/>
      <name val="Arial"/>
      <family val="2"/>
      <scheme val="minor"/>
    </font>
    <font>
      <sz val="13"/>
      <color rgb="FFFF0000"/>
      <name val="Arial"/>
      <family val="2"/>
      <scheme val="minor"/>
    </font>
    <font>
      <sz val="12"/>
      <color theme="1"/>
      <name val="Arial"/>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9" tint="0.59999389629810485"/>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indexed="10"/>
        <bgColor indexed="0"/>
      </patternFill>
    </fill>
    <fill>
      <patternFill patternType="solid">
        <fgColor indexed="9"/>
        <bgColor indexed="0"/>
      </patternFill>
    </fill>
    <fill>
      <patternFill patternType="solid">
        <fgColor theme="6" tint="0.39997558519241921"/>
        <bgColor indexed="64"/>
      </patternFill>
    </fill>
    <fill>
      <patternFill patternType="solid">
        <fgColor theme="2"/>
        <bgColor indexed="64"/>
      </patternFill>
    </fill>
    <fill>
      <patternFill patternType="solid">
        <fgColor theme="0" tint="-0.499984740745262"/>
        <bgColor indexed="64"/>
      </patternFill>
    </fill>
  </fills>
  <borders count="7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double">
        <color indexed="64"/>
      </top>
      <bottom/>
      <diagonal/>
    </border>
    <border>
      <left style="thin">
        <color indexed="64"/>
      </left>
      <right style="thin">
        <color indexed="64"/>
      </right>
      <top/>
      <bottom/>
      <diagonal/>
    </border>
    <border>
      <left style="double">
        <color indexed="64"/>
      </left>
      <right style="thin">
        <color indexed="64"/>
      </right>
      <top style="double">
        <color indexed="64"/>
      </top>
      <bottom/>
      <diagonal/>
    </border>
    <border>
      <left style="thin">
        <color indexed="64"/>
      </left>
      <right style="thin">
        <color indexed="64"/>
      </right>
      <top style="thin">
        <color indexed="64"/>
      </top>
      <bottom/>
      <diagonal/>
    </border>
    <border>
      <left/>
      <right/>
      <top/>
      <bottom style="double">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right style="thin">
        <color indexed="64"/>
      </right>
      <top/>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right/>
      <top style="medium">
        <color indexed="64"/>
      </top>
      <bottom/>
      <diagonal/>
    </border>
    <border>
      <left/>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medium">
        <color indexed="64"/>
      </bottom>
      <diagonal/>
    </border>
    <border>
      <left/>
      <right/>
      <top style="thin">
        <color indexed="64"/>
      </top>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11"/>
      </left>
      <right style="thin">
        <color indexed="11"/>
      </right>
      <top style="thin">
        <color indexed="11"/>
      </top>
      <bottom style="thin">
        <color indexed="11"/>
      </bottom>
      <diagonal/>
    </border>
    <border>
      <left/>
      <right/>
      <top/>
      <bottom style="thin">
        <color indexed="64"/>
      </bottom>
      <diagonal/>
    </border>
    <border>
      <left style="thin">
        <color indexed="64"/>
      </left>
      <right style="thin">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auto="1"/>
      </top>
      <bottom/>
      <diagonal/>
    </border>
    <border>
      <left/>
      <right/>
      <top style="thin">
        <color auto="1"/>
      </top>
      <bottom style="thin">
        <color auto="1"/>
      </bottom>
      <diagonal/>
    </border>
    <border>
      <left style="medium">
        <color indexed="64"/>
      </left>
      <right style="medium">
        <color indexed="64"/>
      </right>
      <top style="thin">
        <color indexed="64"/>
      </top>
      <bottom/>
      <diagonal/>
    </border>
    <border>
      <left/>
      <right style="medium">
        <color indexed="64"/>
      </right>
      <top style="thin">
        <color indexed="64"/>
      </top>
      <bottom/>
      <diagonal/>
    </border>
    <border>
      <left style="thin">
        <color indexed="64"/>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4">
    <xf numFmtId="0" fontId="0" fillId="0" borderId="0"/>
    <xf numFmtId="9" fontId="9" fillId="0" borderId="0" applyFont="0" applyFill="0" applyBorder="0" applyAlignment="0" applyProtection="0"/>
    <xf numFmtId="0" fontId="10" fillId="0" borderId="0"/>
    <xf numFmtId="0" fontId="9" fillId="0" borderId="0"/>
  </cellStyleXfs>
  <cellXfs count="519">
    <xf numFmtId="0" fontId="0" fillId="0" borderId="0" xfId="0"/>
    <xf numFmtId="9" fontId="0" fillId="0" borderId="0" xfId="0" applyNumberFormat="1" applyBorder="1" applyAlignment="1">
      <alignment horizontal="center"/>
    </xf>
    <xf numFmtId="9" fontId="3" fillId="0" borderId="0" xfId="0" applyNumberFormat="1" applyFont="1" applyBorder="1" applyAlignment="1">
      <alignment horizontal="center"/>
    </xf>
    <xf numFmtId="49" fontId="3" fillId="0" borderId="0" xfId="0" applyNumberFormat="1" applyFont="1" applyBorder="1" applyAlignment="1">
      <alignment horizontal="center"/>
    </xf>
    <xf numFmtId="0" fontId="3" fillId="0" borderId="0" xfId="0" applyFont="1" applyBorder="1" applyAlignment="1">
      <alignment horizontal="center"/>
    </xf>
    <xf numFmtId="0" fontId="0" fillId="0" borderId="0" xfId="0" applyBorder="1" applyAlignment="1">
      <alignment horizontal="center" wrapText="1"/>
    </xf>
    <xf numFmtId="0" fontId="0" fillId="0" borderId="0" xfId="0" applyBorder="1" applyAlignment="1">
      <alignment horizontal="center"/>
    </xf>
    <xf numFmtId="0" fontId="5" fillId="0" borderId="0" xfId="0" applyFont="1"/>
    <xf numFmtId="0" fontId="0" fillId="3" borderId="9" xfId="0" applyFill="1" applyBorder="1" applyAlignment="1">
      <alignment horizontal="center" readingOrder="2"/>
    </xf>
    <xf numFmtId="0" fontId="8" fillId="0" borderId="0" xfId="0" applyFont="1" applyBorder="1" applyAlignment="1">
      <alignment horizontal="center"/>
    </xf>
    <xf numFmtId="0" fontId="0" fillId="0" borderId="0" xfId="0" applyAlignment="1">
      <alignment horizontal="center"/>
    </xf>
    <xf numFmtId="0" fontId="5" fillId="0" borderId="0" xfId="0" applyFont="1" applyAlignment="1">
      <alignment horizontal="center"/>
    </xf>
    <xf numFmtId="0" fontId="8" fillId="4" borderId="0" xfId="0" applyFont="1" applyFill="1" applyBorder="1" applyAlignment="1">
      <alignment horizontal="center"/>
    </xf>
    <xf numFmtId="0" fontId="0" fillId="0" borderId="23" xfId="0" applyBorder="1" applyAlignment="1">
      <alignment horizontal="center" vertical="center"/>
    </xf>
    <xf numFmtId="0" fontId="0" fillId="0" borderId="6" xfId="0" applyBorder="1" applyAlignment="1">
      <alignment horizontal="center"/>
    </xf>
    <xf numFmtId="0" fontId="0" fillId="3" borderId="14" xfId="0" applyFill="1" applyBorder="1" applyAlignment="1">
      <alignment horizontal="center" wrapText="1" readingOrder="2"/>
    </xf>
    <xf numFmtId="9" fontId="0" fillId="0" borderId="0" xfId="0" applyNumberFormat="1" applyAlignment="1">
      <alignment horizontal="center"/>
    </xf>
    <xf numFmtId="0" fontId="0" fillId="3" borderId="15" xfId="0" applyFill="1" applyBorder="1" applyAlignment="1">
      <alignment horizontal="center" wrapText="1" readingOrder="2"/>
    </xf>
    <xf numFmtId="0" fontId="0" fillId="3" borderId="16" xfId="0" applyFill="1" applyBorder="1" applyAlignment="1">
      <alignment horizontal="center" wrapText="1" readingOrder="2"/>
    </xf>
    <xf numFmtId="0" fontId="5" fillId="3" borderId="14" xfId="0" applyFont="1" applyFill="1" applyBorder="1" applyAlignment="1">
      <alignment horizontal="center" vertical="center" wrapText="1" readingOrder="2"/>
    </xf>
    <xf numFmtId="0" fontId="5" fillId="3" borderId="15" xfId="0" applyFont="1" applyFill="1" applyBorder="1" applyAlignment="1">
      <alignment horizontal="center" vertical="center" wrapText="1" readingOrder="2"/>
    </xf>
    <xf numFmtId="0" fontId="0" fillId="0" borderId="7" xfId="0" applyBorder="1" applyAlignment="1">
      <alignment horizontal="center"/>
    </xf>
    <xf numFmtId="0" fontId="0" fillId="0" borderId="5" xfId="0" applyBorder="1" applyAlignment="1">
      <alignment horizontal="center"/>
    </xf>
    <xf numFmtId="0" fontId="0" fillId="0" borderId="3" xfId="0" applyBorder="1" applyAlignment="1">
      <alignment horizontal="center"/>
    </xf>
    <xf numFmtId="0" fontId="0" fillId="3" borderId="11" xfId="0" applyFill="1" applyBorder="1" applyAlignment="1">
      <alignment horizontal="center"/>
    </xf>
    <xf numFmtId="0" fontId="5" fillId="3" borderId="16" xfId="0" applyFont="1" applyFill="1" applyBorder="1" applyAlignment="1">
      <alignment horizontal="center" vertical="center" wrapText="1" readingOrder="2"/>
    </xf>
    <xf numFmtId="0" fontId="0" fillId="3" borderId="2" xfId="0" applyFill="1" applyBorder="1" applyAlignment="1">
      <alignment horizontal="center" vertical="center" wrapText="1" readingOrder="2"/>
    </xf>
    <xf numFmtId="0" fontId="4" fillId="0" borderId="0" xfId="0" applyFont="1" applyAlignment="1">
      <alignment horizontal="center"/>
    </xf>
    <xf numFmtId="0" fontId="0" fillId="0" borderId="0" xfId="0" applyAlignment="1">
      <alignment horizontal="center"/>
    </xf>
    <xf numFmtId="49" fontId="13" fillId="8" borderId="51" xfId="0" applyNumberFormat="1" applyFont="1" applyFill="1" applyBorder="1" applyAlignment="1" applyProtection="1">
      <alignment horizontal="center" vertical="center" wrapText="1" readingOrder="2"/>
      <protection locked="0"/>
    </xf>
    <xf numFmtId="0" fontId="13" fillId="8" borderId="51" xfId="0" applyFont="1" applyFill="1" applyBorder="1" applyAlignment="1" applyProtection="1">
      <alignment horizontal="center" vertical="center" wrapText="1" readingOrder="1"/>
      <protection locked="0"/>
    </xf>
    <xf numFmtId="49" fontId="0" fillId="0" borderId="0" xfId="0" applyNumberFormat="1"/>
    <xf numFmtId="0" fontId="0" fillId="0" borderId="0" xfId="0" applyAlignment="1">
      <alignment horizontal="center" vertical="center"/>
    </xf>
    <xf numFmtId="10" fontId="14" fillId="9" borderId="51" xfId="0" applyNumberFormat="1" applyFont="1" applyFill="1" applyBorder="1" applyAlignment="1" applyProtection="1">
      <alignment horizontal="center" vertical="center" wrapText="1" readingOrder="1"/>
      <protection locked="0"/>
    </xf>
    <xf numFmtId="49" fontId="14" fillId="9" borderId="51" xfId="0" applyNumberFormat="1" applyFont="1" applyFill="1" applyBorder="1" applyAlignment="1" applyProtection="1">
      <alignment horizontal="center" vertical="center" wrapText="1" readingOrder="1"/>
      <protection locked="0"/>
    </xf>
    <xf numFmtId="49" fontId="14" fillId="9" borderId="51" xfId="0" applyNumberFormat="1" applyFont="1" applyFill="1" applyBorder="1" applyAlignment="1" applyProtection="1">
      <alignment horizontal="center" vertical="center" wrapText="1" readingOrder="2"/>
      <protection locked="0"/>
    </xf>
    <xf numFmtId="10" fontId="14" fillId="9" borderId="51" xfId="1" applyNumberFormat="1" applyFont="1" applyFill="1" applyBorder="1" applyAlignment="1" applyProtection="1">
      <alignment horizontal="center" vertical="center" wrapText="1" readingOrder="1"/>
      <protection locked="0"/>
    </xf>
    <xf numFmtId="0" fontId="14" fillId="9" borderId="51" xfId="0" applyFont="1" applyFill="1" applyBorder="1" applyAlignment="1" applyProtection="1">
      <alignment horizontal="center" vertical="center" wrapText="1" readingOrder="1"/>
      <protection locked="0"/>
    </xf>
    <xf numFmtId="10" fontId="13" fillId="8" borderId="51" xfId="1" applyNumberFormat="1" applyFont="1" applyFill="1" applyBorder="1" applyAlignment="1" applyProtection="1">
      <alignment horizontal="center" vertical="center" wrapText="1" readingOrder="1"/>
      <protection locked="0"/>
    </xf>
    <xf numFmtId="10" fontId="0" fillId="0" borderId="0" xfId="1" applyNumberFormat="1" applyFont="1" applyAlignment="1">
      <alignment horizontal="center" vertical="center"/>
    </xf>
    <xf numFmtId="10" fontId="14" fillId="0" borderId="51" xfId="1" applyNumberFormat="1" applyFont="1" applyFill="1" applyBorder="1" applyAlignment="1" applyProtection="1">
      <alignment horizontal="center" vertical="center" wrapText="1" readingOrder="1"/>
      <protection locked="0"/>
    </xf>
    <xf numFmtId="164" fontId="0" fillId="0" borderId="0" xfId="1" applyNumberFormat="1" applyFont="1" applyAlignment="1">
      <alignment horizontal="center"/>
    </xf>
    <xf numFmtId="0" fontId="6" fillId="0" borderId="0" xfId="0" applyFont="1" applyAlignment="1">
      <alignment horizontal="center"/>
    </xf>
    <xf numFmtId="0" fontId="0" fillId="0" borderId="22" xfId="0" applyBorder="1" applyAlignment="1">
      <alignment horizontal="center" vertical="center"/>
    </xf>
    <xf numFmtId="0" fontId="0" fillId="3" borderId="21" xfId="0" applyFill="1" applyBorder="1" applyAlignment="1">
      <alignment horizontal="center" vertical="center"/>
    </xf>
    <xf numFmtId="9" fontId="9" fillId="10" borderId="40" xfId="3" applyNumberFormat="1" applyFont="1" applyFill="1" applyBorder="1" applyAlignment="1">
      <alignment horizontal="center" vertical="center"/>
    </xf>
    <xf numFmtId="0" fontId="0" fillId="3" borderId="4" xfId="0" applyFill="1" applyBorder="1" applyAlignment="1">
      <alignment horizontal="center" vertical="center" wrapText="1" readingOrder="2"/>
    </xf>
    <xf numFmtId="0" fontId="0" fillId="3" borderId="6" xfId="0" applyFill="1" applyBorder="1" applyAlignment="1">
      <alignment horizontal="center" vertical="center" wrapText="1" readingOrder="2"/>
    </xf>
    <xf numFmtId="9" fontId="0" fillId="10" borderId="40" xfId="0" applyNumberFormat="1" applyFill="1" applyBorder="1" applyAlignment="1">
      <alignment horizontal="center" vertical="center"/>
    </xf>
    <xf numFmtId="0" fontId="0" fillId="3" borderId="1" xfId="0" applyFill="1" applyBorder="1" applyAlignment="1">
      <alignment horizontal="center" vertical="center" wrapText="1" readingOrder="2"/>
    </xf>
    <xf numFmtId="0" fontId="0" fillId="0" borderId="32" xfId="0" applyBorder="1" applyAlignment="1">
      <alignment horizontal="center" vertical="center"/>
    </xf>
    <xf numFmtId="164" fontId="9" fillId="10" borderId="15" xfId="3" applyNumberFormat="1" applyFont="1" applyFill="1" applyBorder="1" applyAlignment="1">
      <alignment horizontal="center" vertical="center"/>
    </xf>
    <xf numFmtId="10" fontId="15" fillId="3" borderId="1" xfId="0" applyNumberFormat="1" applyFont="1" applyFill="1" applyBorder="1" applyAlignment="1">
      <alignment horizontal="center" vertical="center"/>
    </xf>
    <xf numFmtId="9" fontId="0" fillId="10" borderId="16" xfId="0" applyNumberFormat="1" applyFont="1" applyFill="1" applyBorder="1" applyAlignment="1">
      <alignment horizontal="center" vertical="center"/>
    </xf>
    <xf numFmtId="0" fontId="0" fillId="3" borderId="32" xfId="0" applyFill="1" applyBorder="1" applyAlignment="1">
      <alignment horizontal="center" vertical="center" wrapText="1" readingOrder="2"/>
    </xf>
    <xf numFmtId="9" fontId="7" fillId="2" borderId="45" xfId="3" applyNumberFormat="1" applyFont="1" applyFill="1" applyBorder="1" applyAlignment="1">
      <alignment horizontal="center" vertical="center"/>
    </xf>
    <xf numFmtId="49" fontId="0" fillId="3" borderId="31" xfId="0" applyNumberFormat="1" applyFont="1" applyFill="1" applyBorder="1" applyAlignment="1">
      <alignment horizontal="center" vertical="center"/>
    </xf>
    <xf numFmtId="164" fontId="9" fillId="10" borderId="36" xfId="3" applyNumberFormat="1" applyFont="1" applyFill="1" applyBorder="1" applyAlignment="1">
      <alignment horizontal="center" vertical="center"/>
    </xf>
    <xf numFmtId="0" fontId="7" fillId="2" borderId="35" xfId="0" applyFont="1" applyFill="1" applyBorder="1" applyAlignment="1">
      <alignment horizontal="center" vertical="center"/>
    </xf>
    <xf numFmtId="9" fontId="0" fillId="0" borderId="63" xfId="0" applyNumberFormat="1" applyBorder="1" applyAlignment="1">
      <alignment horizontal="center" vertical="center"/>
    </xf>
    <xf numFmtId="0" fontId="0" fillId="0" borderId="0" xfId="0" applyFill="1" applyAlignment="1">
      <alignment horizontal="center"/>
    </xf>
    <xf numFmtId="0" fontId="0" fillId="0" borderId="0" xfId="0" applyAlignment="1">
      <alignment horizontal="center"/>
    </xf>
    <xf numFmtId="0" fontId="6" fillId="4" borderId="17" xfId="3" applyFont="1" applyFill="1" applyBorder="1" applyAlignment="1">
      <alignment horizontal="center" vertical="center" wrapText="1"/>
    </xf>
    <xf numFmtId="0" fontId="6" fillId="10" borderId="17" xfId="3" applyFont="1" applyFill="1" applyBorder="1" applyAlignment="1">
      <alignment horizontal="center" vertical="center" wrapText="1"/>
    </xf>
    <xf numFmtId="0" fontId="6" fillId="0" borderId="35" xfId="3" applyFont="1" applyBorder="1" applyAlignment="1">
      <alignment horizontal="center" vertical="center" wrapText="1"/>
    </xf>
    <xf numFmtId="0" fontId="9" fillId="3" borderId="4" xfId="3" applyFill="1" applyBorder="1" applyAlignment="1">
      <alignment horizontal="center" vertical="center" wrapText="1" readingOrder="2"/>
    </xf>
    <xf numFmtId="0" fontId="9" fillId="3" borderId="2" xfId="3" applyFill="1" applyBorder="1" applyAlignment="1">
      <alignment horizontal="center" vertical="center" wrapText="1" readingOrder="2"/>
    </xf>
    <xf numFmtId="0" fontId="9" fillId="3" borderId="6" xfId="3" applyFill="1" applyBorder="1" applyAlignment="1">
      <alignment horizontal="center" vertical="center" wrapText="1" readingOrder="2"/>
    </xf>
    <xf numFmtId="9" fontId="9" fillId="3" borderId="2" xfId="3" applyNumberFormat="1" applyFill="1" applyBorder="1" applyAlignment="1">
      <alignment horizontal="center" vertical="center" readingOrder="2"/>
    </xf>
    <xf numFmtId="9" fontId="9" fillId="10" borderId="40" xfId="3" applyNumberFormat="1" applyFill="1" applyBorder="1" applyAlignment="1">
      <alignment horizontal="center" vertical="center"/>
    </xf>
    <xf numFmtId="49" fontId="6" fillId="3" borderId="23" xfId="3" applyNumberFormat="1" applyFont="1" applyFill="1" applyBorder="1" applyAlignment="1">
      <alignment horizontal="center" vertical="center"/>
    </xf>
    <xf numFmtId="0" fontId="0" fillId="3" borderId="58" xfId="3" applyFont="1" applyFill="1" applyBorder="1" applyAlignment="1">
      <alignment horizontal="center" vertical="center"/>
    </xf>
    <xf numFmtId="0" fontId="0" fillId="3" borderId="1" xfId="3" applyFont="1" applyFill="1" applyBorder="1" applyAlignment="1">
      <alignment horizontal="center" vertical="center" wrapText="1" readingOrder="2"/>
    </xf>
    <xf numFmtId="9" fontId="9" fillId="0" borderId="55" xfId="3" applyNumberFormat="1" applyFont="1" applyBorder="1" applyAlignment="1">
      <alignment horizontal="center" vertical="center"/>
    </xf>
    <xf numFmtId="0" fontId="0" fillId="0" borderId="26" xfId="3" applyFont="1" applyBorder="1" applyAlignment="1">
      <alignment horizontal="center" vertical="center"/>
    </xf>
    <xf numFmtId="49" fontId="6" fillId="0" borderId="20" xfId="3" applyNumberFormat="1" applyFont="1" applyBorder="1" applyAlignment="1">
      <alignment horizontal="center" vertical="center"/>
    </xf>
    <xf numFmtId="0" fontId="0" fillId="0" borderId="4" xfId="3" applyFont="1" applyBorder="1" applyAlignment="1">
      <alignment horizontal="center" vertical="center"/>
    </xf>
    <xf numFmtId="9" fontId="9" fillId="0" borderId="11" xfId="3" applyNumberFormat="1" applyBorder="1" applyAlignment="1">
      <alignment horizontal="center" vertical="center"/>
    </xf>
    <xf numFmtId="9" fontId="6" fillId="10" borderId="17" xfId="3" applyNumberFormat="1" applyFont="1" applyFill="1" applyBorder="1" applyAlignment="1">
      <alignment horizontal="center" vertical="center"/>
    </xf>
    <xf numFmtId="0" fontId="6" fillId="2" borderId="35" xfId="3" applyFont="1" applyFill="1" applyBorder="1" applyAlignment="1">
      <alignment horizontal="center" vertical="center"/>
    </xf>
    <xf numFmtId="0" fontId="9" fillId="2" borderId="48" xfId="3" applyFont="1" applyFill="1" applyBorder="1" applyAlignment="1">
      <alignment horizontal="center" vertical="center"/>
    </xf>
    <xf numFmtId="0" fontId="7" fillId="2" borderId="25" xfId="3" applyFont="1" applyFill="1" applyBorder="1" applyAlignment="1">
      <alignment horizontal="center" vertical="center"/>
    </xf>
    <xf numFmtId="9" fontId="7" fillId="2" borderId="49" xfId="3" applyNumberFormat="1" applyFont="1" applyFill="1" applyBorder="1" applyAlignment="1">
      <alignment horizontal="center" vertical="center"/>
    </xf>
    <xf numFmtId="9" fontId="9" fillId="10" borderId="17" xfId="3" applyNumberFormat="1" applyFill="1" applyBorder="1" applyAlignment="1">
      <alignment horizontal="center" vertical="center"/>
    </xf>
    <xf numFmtId="49" fontId="6" fillId="0" borderId="41" xfId="3" applyNumberFormat="1" applyFont="1" applyBorder="1" applyAlignment="1">
      <alignment horizontal="center" vertical="center"/>
    </xf>
    <xf numFmtId="0" fontId="0" fillId="0" borderId="31" xfId="3" applyFont="1" applyBorder="1" applyAlignment="1">
      <alignment horizontal="center" vertical="center"/>
    </xf>
    <xf numFmtId="0" fontId="9" fillId="0" borderId="32" xfId="3" applyBorder="1" applyAlignment="1">
      <alignment horizontal="center" vertical="center" readingOrder="2"/>
    </xf>
    <xf numFmtId="9" fontId="9" fillId="0" borderId="13" xfId="3" applyNumberFormat="1" applyFont="1" applyBorder="1" applyAlignment="1">
      <alignment horizontal="center" vertical="center"/>
    </xf>
    <xf numFmtId="0" fontId="0" fillId="0" borderId="0" xfId="3" applyFont="1" applyBorder="1" applyAlignment="1">
      <alignment horizontal="center" vertical="center"/>
    </xf>
    <xf numFmtId="0" fontId="6" fillId="0" borderId="24" xfId="3" applyFont="1" applyBorder="1" applyAlignment="1">
      <alignment horizontal="center" vertical="center" wrapText="1"/>
    </xf>
    <xf numFmtId="49" fontId="6" fillId="3" borderId="29" xfId="3" applyNumberFormat="1" applyFont="1" applyFill="1" applyBorder="1" applyAlignment="1">
      <alignment horizontal="center" vertical="center"/>
    </xf>
    <xf numFmtId="49" fontId="6" fillId="0" borderId="26" xfId="3" applyNumberFormat="1" applyFont="1" applyBorder="1" applyAlignment="1">
      <alignment horizontal="center" vertical="center"/>
    </xf>
    <xf numFmtId="0" fontId="6" fillId="2" borderId="24" xfId="3" applyFont="1" applyFill="1" applyBorder="1" applyAlignment="1">
      <alignment horizontal="center" vertical="center"/>
    </xf>
    <xf numFmtId="49" fontId="6" fillId="0" borderId="46" xfId="3" applyNumberFormat="1" applyFont="1" applyBorder="1" applyAlignment="1">
      <alignment horizontal="center" vertical="center"/>
    </xf>
    <xf numFmtId="0" fontId="0" fillId="3" borderId="52" xfId="3" applyFont="1" applyFill="1" applyBorder="1" applyAlignment="1">
      <alignment horizontal="center" vertical="center"/>
    </xf>
    <xf numFmtId="9" fontId="0" fillId="3" borderId="2" xfId="3" applyNumberFormat="1" applyFont="1" applyFill="1" applyBorder="1" applyAlignment="1">
      <alignment horizontal="center" vertical="center" readingOrder="2"/>
    </xf>
    <xf numFmtId="9" fontId="0" fillId="3" borderId="1" xfId="3" applyNumberFormat="1" applyFont="1" applyFill="1" applyBorder="1" applyAlignment="1">
      <alignment horizontal="center" vertical="center" readingOrder="2"/>
    </xf>
    <xf numFmtId="49" fontId="0" fillId="0" borderId="22" xfId="0" applyNumberFormat="1" applyFont="1" applyBorder="1" applyAlignment="1">
      <alignment horizontal="center" vertical="center"/>
    </xf>
    <xf numFmtId="0" fontId="0" fillId="3" borderId="21" xfId="0" applyFill="1" applyBorder="1" applyAlignment="1">
      <alignment horizontal="center" vertical="center"/>
    </xf>
    <xf numFmtId="0" fontId="0" fillId="0" borderId="22" xfId="0" applyBorder="1" applyAlignment="1">
      <alignment horizontal="center" vertical="center"/>
    </xf>
    <xf numFmtId="49" fontId="0" fillId="0" borderId="23" xfId="0" applyNumberFormat="1" applyFont="1" applyBorder="1" applyAlignment="1">
      <alignment horizontal="center" vertical="center"/>
    </xf>
    <xf numFmtId="49" fontId="6" fillId="0" borderId="23" xfId="3" applyNumberFormat="1" applyFont="1" applyBorder="1" applyAlignment="1">
      <alignment horizontal="center" vertical="center"/>
    </xf>
    <xf numFmtId="0" fontId="0" fillId="0" borderId="1" xfId="3" applyFont="1" applyBorder="1" applyAlignment="1">
      <alignment horizontal="center" vertical="center"/>
    </xf>
    <xf numFmtId="9" fontId="9" fillId="0" borderId="38" xfId="3" applyNumberFormat="1" applyBorder="1" applyAlignment="1">
      <alignment horizontal="center" vertical="center"/>
    </xf>
    <xf numFmtId="0" fontId="15" fillId="0" borderId="32" xfId="0" applyFont="1" applyBorder="1" applyAlignment="1">
      <alignment horizontal="center" vertical="center"/>
    </xf>
    <xf numFmtId="0" fontId="15" fillId="2" borderId="25" xfId="0" applyFont="1" applyFill="1" applyBorder="1" applyAlignment="1">
      <alignment horizontal="center" vertical="center"/>
    </xf>
    <xf numFmtId="0" fontId="0" fillId="2" borderId="25" xfId="0" applyFill="1" applyBorder="1" applyAlignment="1">
      <alignment horizontal="center" vertical="center" wrapText="1" readingOrder="2"/>
    </xf>
    <xf numFmtId="9" fontId="0" fillId="2" borderId="45" xfId="0" applyNumberFormat="1" applyFill="1" applyBorder="1" applyAlignment="1">
      <alignment horizontal="center" vertical="center"/>
    </xf>
    <xf numFmtId="0" fontId="0" fillId="0" borderId="40" xfId="3" applyFont="1" applyBorder="1" applyAlignment="1">
      <alignment horizontal="center" vertical="center" wrapText="1"/>
    </xf>
    <xf numFmtId="0" fontId="1" fillId="2" borderId="17" xfId="0" applyFont="1" applyFill="1" applyBorder="1" applyAlignment="1">
      <alignment horizontal="center" vertical="center"/>
    </xf>
    <xf numFmtId="0" fontId="0" fillId="3" borderId="16" xfId="0" applyFont="1" applyFill="1" applyBorder="1" applyAlignment="1">
      <alignment horizontal="center" vertical="center" wrapText="1"/>
    </xf>
    <xf numFmtId="0" fontId="0" fillId="0" borderId="36" xfId="3" applyFont="1" applyBorder="1" applyAlignment="1">
      <alignment horizontal="center" vertical="center" wrapText="1"/>
    </xf>
    <xf numFmtId="0" fontId="0" fillId="0" borderId="15" xfId="0" applyBorder="1" applyAlignment="1">
      <alignment horizontal="center" vertical="center"/>
    </xf>
    <xf numFmtId="0" fontId="0" fillId="0" borderId="15" xfId="0" applyBorder="1" applyAlignment="1">
      <alignment horizontal="center" vertical="center" wrapText="1"/>
    </xf>
    <xf numFmtId="0" fontId="9" fillId="0" borderId="15" xfId="3" applyBorder="1" applyAlignment="1">
      <alignment horizontal="center" vertical="center" wrapText="1"/>
    </xf>
    <xf numFmtId="0" fontId="0" fillId="3" borderId="0" xfId="0" applyFill="1" applyBorder="1" applyAlignment="1">
      <alignment horizontal="center" vertical="center" wrapText="1" readingOrder="2"/>
    </xf>
    <xf numFmtId="9" fontId="0" fillId="3" borderId="0" xfId="0" applyNumberFormat="1" applyFill="1" applyBorder="1" applyAlignment="1">
      <alignment horizontal="center" vertical="center" readingOrder="2"/>
    </xf>
    <xf numFmtId="0" fontId="0" fillId="3" borderId="52" xfId="0" applyFill="1" applyBorder="1" applyAlignment="1">
      <alignment horizontal="center" vertical="center" wrapText="1" readingOrder="2"/>
    </xf>
    <xf numFmtId="9" fontId="0" fillId="3" borderId="19" xfId="3" applyNumberFormat="1" applyFont="1" applyFill="1" applyBorder="1" applyAlignment="1">
      <alignment horizontal="center" vertical="center" readingOrder="2"/>
    </xf>
    <xf numFmtId="0" fontId="0" fillId="2" borderId="34" xfId="0" applyFill="1" applyBorder="1" applyAlignment="1">
      <alignment horizontal="center" vertical="center" wrapText="1" readingOrder="2"/>
    </xf>
    <xf numFmtId="0" fontId="0" fillId="0" borderId="33" xfId="3" applyFont="1" applyBorder="1" applyAlignment="1">
      <alignment horizontal="center" vertical="center"/>
    </xf>
    <xf numFmtId="0" fontId="9" fillId="0" borderId="36" xfId="3" applyBorder="1" applyAlignment="1">
      <alignment horizontal="center" vertical="center" wrapText="1"/>
    </xf>
    <xf numFmtId="0" fontId="1" fillId="2" borderId="17" xfId="3" applyFont="1" applyFill="1" applyBorder="1" applyAlignment="1">
      <alignment horizontal="center" vertical="center"/>
    </xf>
    <xf numFmtId="0" fontId="0" fillId="0" borderId="16" xfId="3" applyFont="1" applyBorder="1" applyAlignment="1">
      <alignment horizontal="center" vertical="center"/>
    </xf>
    <xf numFmtId="10" fontId="1" fillId="2" borderId="48" xfId="0" applyNumberFormat="1" applyFont="1" applyFill="1" applyBorder="1" applyAlignment="1">
      <alignment horizontal="center" vertical="center"/>
    </xf>
    <xf numFmtId="0" fontId="0" fillId="0" borderId="36" xfId="0" applyBorder="1" applyAlignment="1">
      <alignment horizontal="center" vertical="center" wrapText="1"/>
    </xf>
    <xf numFmtId="0" fontId="8" fillId="4" borderId="17" xfId="0" applyFont="1" applyFill="1" applyBorder="1" applyAlignment="1">
      <alignment horizontal="right"/>
    </xf>
    <xf numFmtId="0" fontId="0" fillId="3" borderId="8" xfId="0" applyFill="1" applyBorder="1" applyAlignment="1">
      <alignment horizontal="right" wrapText="1" readingOrder="2"/>
    </xf>
    <xf numFmtId="0" fontId="5" fillId="3" borderId="10" xfId="0" applyFont="1" applyFill="1" applyBorder="1" applyAlignment="1">
      <alignment horizontal="right" vertical="center" readingOrder="2"/>
    </xf>
    <xf numFmtId="0" fontId="5" fillId="3" borderId="12" xfId="0" applyFont="1" applyFill="1" applyBorder="1" applyAlignment="1">
      <alignment horizontal="right" vertical="center" readingOrder="2"/>
    </xf>
    <xf numFmtId="0" fontId="9" fillId="3" borderId="42" xfId="3" applyFill="1" applyBorder="1" applyAlignment="1">
      <alignment horizontal="center" vertical="center" wrapText="1" readingOrder="2"/>
    </xf>
    <xf numFmtId="0" fontId="9" fillId="3" borderId="39" xfId="3" applyFill="1" applyBorder="1" applyAlignment="1">
      <alignment horizontal="center" vertical="center" wrapText="1" readingOrder="2"/>
    </xf>
    <xf numFmtId="0" fontId="9" fillId="3" borderId="44" xfId="3" applyFill="1" applyBorder="1" applyAlignment="1">
      <alignment horizontal="center" vertical="center" wrapText="1" readingOrder="2"/>
    </xf>
    <xf numFmtId="9" fontId="9" fillId="3" borderId="39" xfId="3" applyNumberFormat="1" applyFill="1" applyBorder="1" applyAlignment="1">
      <alignment horizontal="center" vertical="center" readingOrder="2"/>
    </xf>
    <xf numFmtId="0" fontId="0" fillId="3" borderId="38" xfId="3" applyFont="1" applyFill="1" applyBorder="1" applyAlignment="1">
      <alignment horizontal="center" vertical="center" wrapText="1" readingOrder="2"/>
    </xf>
    <xf numFmtId="0" fontId="0" fillId="0" borderId="38" xfId="3" applyFont="1" applyBorder="1" applyAlignment="1">
      <alignment horizontal="center" vertical="center"/>
    </xf>
    <xf numFmtId="0" fontId="0" fillId="0" borderId="42" xfId="3" applyFont="1" applyBorder="1" applyAlignment="1">
      <alignment horizontal="center" vertical="center"/>
    </xf>
    <xf numFmtId="0" fontId="7" fillId="2" borderId="45" xfId="3" applyFont="1" applyFill="1" applyBorder="1" applyAlignment="1">
      <alignment horizontal="center" vertical="center"/>
    </xf>
    <xf numFmtId="0" fontId="9" fillId="0" borderId="63" xfId="3" applyBorder="1" applyAlignment="1">
      <alignment horizontal="center" vertical="center" readingOrder="2"/>
    </xf>
    <xf numFmtId="9" fontId="0" fillId="10" borderId="40" xfId="0" applyNumberFormat="1" applyFont="1" applyFill="1" applyBorder="1" applyAlignment="1">
      <alignment horizontal="center" vertical="center"/>
    </xf>
    <xf numFmtId="9" fontId="9" fillId="10" borderId="36" xfId="3" applyNumberFormat="1" applyFont="1" applyFill="1" applyBorder="1" applyAlignment="1">
      <alignment horizontal="center" vertical="center"/>
    </xf>
    <xf numFmtId="9" fontId="9" fillId="10" borderId="15" xfId="3" applyNumberFormat="1" applyFill="1" applyBorder="1" applyAlignment="1">
      <alignment horizontal="center" vertical="center"/>
    </xf>
    <xf numFmtId="9" fontId="1" fillId="10" borderId="17" xfId="0" applyNumberFormat="1" applyFont="1" applyFill="1" applyBorder="1" applyAlignment="1">
      <alignment horizontal="center" vertical="center"/>
    </xf>
    <xf numFmtId="0" fontId="6" fillId="10" borderId="16" xfId="3" applyFont="1" applyFill="1" applyBorder="1" applyAlignment="1">
      <alignment horizontal="center" vertical="center" wrapText="1"/>
    </xf>
    <xf numFmtId="0" fontId="6" fillId="4" borderId="16" xfId="3" applyFont="1" applyFill="1" applyBorder="1" applyAlignment="1">
      <alignment horizontal="center" vertical="center" wrapText="1"/>
    </xf>
    <xf numFmtId="0" fontId="6" fillId="0" borderId="41" xfId="3" applyFont="1" applyBorder="1" applyAlignment="1">
      <alignment horizontal="center" vertical="center" wrapText="1"/>
    </xf>
    <xf numFmtId="10" fontId="6" fillId="6" borderId="58" xfId="0" applyNumberFormat="1" applyFont="1" applyFill="1" applyBorder="1" applyAlignment="1">
      <alignment horizontal="center" vertical="center"/>
    </xf>
    <xf numFmtId="0" fontId="6" fillId="6" borderId="50" xfId="0" applyFont="1" applyFill="1" applyBorder="1" applyAlignment="1">
      <alignment horizontal="center" vertical="center" wrapText="1"/>
    </xf>
    <xf numFmtId="10" fontId="6" fillId="6" borderId="31" xfId="0" applyNumberFormat="1" applyFont="1" applyFill="1" applyBorder="1" applyAlignment="1">
      <alignment horizontal="center" vertical="center"/>
    </xf>
    <xf numFmtId="0" fontId="6" fillId="6" borderId="0" xfId="0" applyFont="1" applyFill="1" applyBorder="1" applyAlignment="1">
      <alignment horizontal="center" vertical="center"/>
    </xf>
    <xf numFmtId="10" fontId="6" fillId="6" borderId="52" xfId="0" applyNumberFormat="1" applyFont="1" applyFill="1" applyBorder="1" applyAlignment="1">
      <alignment horizontal="center" vertical="center" wrapText="1"/>
    </xf>
    <xf numFmtId="0" fontId="6" fillId="0" borderId="35" xfId="0" applyFont="1" applyBorder="1" applyAlignment="1">
      <alignment horizontal="center" vertical="center"/>
    </xf>
    <xf numFmtId="10" fontId="6" fillId="3" borderId="23" xfId="0" applyNumberFormat="1" applyFont="1" applyFill="1" applyBorder="1" applyAlignment="1">
      <alignment horizontal="center" vertical="center"/>
    </xf>
    <xf numFmtId="49" fontId="6" fillId="0" borderId="23" xfId="0" applyNumberFormat="1" applyFont="1" applyBorder="1" applyAlignment="1">
      <alignment horizontal="center" vertical="center"/>
    </xf>
    <xf numFmtId="0" fontId="6" fillId="2" borderId="35" xfId="0" applyFont="1" applyFill="1" applyBorder="1" applyAlignment="1">
      <alignment horizontal="center" vertical="center"/>
    </xf>
    <xf numFmtId="49" fontId="6" fillId="3" borderId="41" xfId="0" applyNumberFormat="1" applyFont="1" applyFill="1" applyBorder="1" applyAlignment="1">
      <alignment horizontal="center" vertical="center"/>
    </xf>
    <xf numFmtId="49" fontId="6" fillId="0" borderId="22" xfId="0" applyNumberFormat="1" applyFont="1" applyBorder="1" applyAlignment="1">
      <alignment horizontal="center" vertical="center"/>
    </xf>
    <xf numFmtId="49" fontId="6" fillId="3" borderId="31" xfId="0" applyNumberFormat="1" applyFont="1" applyFill="1" applyBorder="1" applyAlignment="1">
      <alignment horizontal="center" vertical="center"/>
    </xf>
    <xf numFmtId="9" fontId="9" fillId="10" borderId="16" xfId="3" applyNumberFormat="1" applyFill="1" applyBorder="1" applyAlignment="1">
      <alignment horizontal="center" vertical="center"/>
    </xf>
    <xf numFmtId="0" fontId="0" fillId="0" borderId="0" xfId="3" applyFont="1" applyFill="1" applyBorder="1" applyAlignment="1">
      <alignment horizontal="center" vertical="center"/>
    </xf>
    <xf numFmtId="0" fontId="19" fillId="3" borderId="15" xfId="0" applyFont="1" applyFill="1" applyBorder="1" applyAlignment="1">
      <alignment horizontal="center" vertical="center" wrapText="1" readingOrder="2"/>
    </xf>
    <xf numFmtId="9" fontId="9" fillId="10" borderId="15" xfId="3" applyNumberFormat="1" applyFill="1" applyBorder="1" applyAlignment="1">
      <alignment horizontal="center" vertical="center"/>
    </xf>
    <xf numFmtId="0" fontId="15" fillId="3" borderId="1" xfId="0" applyFont="1" applyFill="1" applyBorder="1" applyAlignment="1">
      <alignment horizontal="center" vertical="center"/>
    </xf>
    <xf numFmtId="0" fontId="15" fillId="3" borderId="6" xfId="0" applyFont="1" applyFill="1" applyBorder="1" applyAlignment="1">
      <alignment horizontal="center" vertical="center"/>
    </xf>
    <xf numFmtId="9" fontId="9" fillId="10" borderId="37" xfId="3" applyNumberFormat="1" applyFont="1" applyFill="1" applyBorder="1" applyAlignment="1">
      <alignment horizontal="center" vertical="center"/>
    </xf>
    <xf numFmtId="49" fontId="6" fillId="0" borderId="23" xfId="0" applyNumberFormat="1" applyFont="1" applyBorder="1" applyAlignment="1">
      <alignment horizontal="center" vertical="center"/>
    </xf>
    <xf numFmtId="0" fontId="0" fillId="3" borderId="18" xfId="3" applyFont="1" applyFill="1" applyBorder="1" applyAlignment="1">
      <alignment horizontal="center" vertical="center" wrapText="1" readingOrder="2"/>
    </xf>
    <xf numFmtId="0" fontId="15" fillId="3" borderId="32" xfId="0" applyFont="1" applyFill="1" applyBorder="1" applyAlignment="1">
      <alignment horizontal="center" vertical="center"/>
    </xf>
    <xf numFmtId="9" fontId="0" fillId="10" borderId="17" xfId="0" applyNumberFormat="1" applyFont="1" applyFill="1" applyBorder="1" applyAlignment="1">
      <alignment horizontal="center" vertical="center"/>
    </xf>
    <xf numFmtId="9" fontId="20" fillId="10" borderId="32" xfId="0" applyNumberFormat="1" applyFont="1" applyFill="1" applyBorder="1" applyAlignment="1">
      <alignment horizontal="center" vertical="center"/>
    </xf>
    <xf numFmtId="9" fontId="3" fillId="4" borderId="40" xfId="0" applyNumberFormat="1" applyFont="1" applyFill="1" applyBorder="1" applyAlignment="1">
      <alignment horizontal="center" vertical="center" wrapText="1"/>
    </xf>
    <xf numFmtId="9" fontId="3" fillId="4" borderId="40" xfId="3" applyNumberFormat="1" applyFont="1" applyFill="1" applyBorder="1" applyAlignment="1">
      <alignment horizontal="center" vertical="center"/>
    </xf>
    <xf numFmtId="9" fontId="3" fillId="4" borderId="37" xfId="3" applyNumberFormat="1" applyFont="1" applyFill="1" applyBorder="1" applyAlignment="1">
      <alignment horizontal="center" vertical="center"/>
    </xf>
    <xf numFmtId="9" fontId="21" fillId="4" borderId="17" xfId="0" applyNumberFormat="1" applyFont="1" applyFill="1" applyBorder="1" applyAlignment="1">
      <alignment horizontal="center" vertical="center"/>
    </xf>
    <xf numFmtId="9" fontId="3" fillId="4" borderId="16" xfId="0" applyNumberFormat="1" applyFont="1" applyFill="1" applyBorder="1" applyAlignment="1">
      <alignment horizontal="center" vertical="center"/>
    </xf>
    <xf numFmtId="0" fontId="0" fillId="0" borderId="40" xfId="0" applyBorder="1" applyAlignment="1">
      <alignment horizontal="center" vertical="center" wrapText="1"/>
    </xf>
    <xf numFmtId="9" fontId="3" fillId="4" borderId="17" xfId="3" applyNumberFormat="1" applyFont="1" applyFill="1" applyBorder="1" applyAlignment="1">
      <alignment horizontal="center" vertical="center"/>
    </xf>
    <xf numFmtId="9" fontId="22" fillId="4" borderId="40" xfId="3" applyNumberFormat="1" applyFont="1" applyFill="1" applyBorder="1" applyAlignment="1">
      <alignment horizontal="center" vertical="center"/>
    </xf>
    <xf numFmtId="9" fontId="22" fillId="4" borderId="37" xfId="0" applyNumberFormat="1" applyFont="1" applyFill="1" applyBorder="1" applyAlignment="1">
      <alignment horizontal="center" vertical="center"/>
    </xf>
    <xf numFmtId="9" fontId="23" fillId="10" borderId="17" xfId="0" applyNumberFormat="1" applyFont="1" applyFill="1" applyBorder="1" applyAlignment="1">
      <alignment horizontal="center" vertical="center"/>
    </xf>
    <xf numFmtId="9" fontId="22" fillId="4" borderId="16" xfId="0" applyNumberFormat="1" applyFont="1" applyFill="1" applyBorder="1" applyAlignment="1">
      <alignment horizontal="center" vertical="center"/>
    </xf>
    <xf numFmtId="9" fontId="24" fillId="10" borderId="17" xfId="0" applyNumberFormat="1" applyFont="1" applyFill="1" applyBorder="1" applyAlignment="1">
      <alignment horizontal="center" vertical="center"/>
    </xf>
    <xf numFmtId="9" fontId="15" fillId="10" borderId="16" xfId="0" applyNumberFormat="1" applyFont="1" applyFill="1" applyBorder="1" applyAlignment="1">
      <alignment horizontal="center" vertical="center"/>
    </xf>
    <xf numFmtId="9" fontId="25" fillId="4" borderId="32" xfId="0" applyNumberFormat="1" applyFont="1" applyFill="1" applyBorder="1" applyAlignment="1">
      <alignment horizontal="center" vertical="center"/>
    </xf>
    <xf numFmtId="0" fontId="6" fillId="0" borderId="17" xfId="0" applyFont="1" applyBorder="1" applyAlignment="1">
      <alignment horizontal="center" vertical="center"/>
    </xf>
    <xf numFmtId="0" fontId="6" fillId="0" borderId="35" xfId="0" applyFont="1" applyBorder="1" applyAlignment="1">
      <alignment horizontal="center" vertical="center" wrapText="1"/>
    </xf>
    <xf numFmtId="0" fontId="6" fillId="0" borderId="25" xfId="0" applyFont="1" applyBorder="1" applyAlignment="1">
      <alignment horizontal="center" vertical="center"/>
    </xf>
    <xf numFmtId="0" fontId="6" fillId="0" borderId="45" xfId="0" applyFont="1" applyBorder="1" applyAlignment="1">
      <alignment horizontal="center" vertical="center"/>
    </xf>
    <xf numFmtId="0" fontId="6" fillId="0" borderId="0" xfId="0" applyFont="1"/>
    <xf numFmtId="0" fontId="6" fillId="0" borderId="24" xfId="3" applyFont="1" applyBorder="1" applyAlignment="1">
      <alignment horizontal="center" vertical="center"/>
    </xf>
    <xf numFmtId="0" fontId="6" fillId="0" borderId="48" xfId="3" applyFont="1" applyBorder="1" applyAlignment="1">
      <alignment horizontal="center" vertical="center" wrapText="1"/>
    </xf>
    <xf numFmtId="0" fontId="6" fillId="0" borderId="25" xfId="3" applyFont="1" applyBorder="1" applyAlignment="1">
      <alignment horizontal="center" vertical="center" wrapText="1"/>
    </xf>
    <xf numFmtId="0" fontId="6" fillId="0" borderId="49" xfId="3" applyFont="1" applyBorder="1" applyAlignment="1">
      <alignment horizontal="center" vertical="center"/>
    </xf>
    <xf numFmtId="0" fontId="6" fillId="0" borderId="25" xfId="0" applyFont="1" applyBorder="1" applyAlignment="1">
      <alignment horizontal="center" vertical="center" wrapText="1"/>
    </xf>
    <xf numFmtId="0" fontId="6" fillId="0" borderId="34" xfId="0" applyFont="1" applyBorder="1" applyAlignment="1">
      <alignment horizontal="center" vertical="center"/>
    </xf>
    <xf numFmtId="9" fontId="26" fillId="4" borderId="45" xfId="3" applyNumberFormat="1" applyFont="1" applyFill="1" applyBorder="1" applyAlignment="1">
      <alignment horizontal="center" vertical="center"/>
    </xf>
    <xf numFmtId="9" fontId="3" fillId="4" borderId="63" xfId="3" applyNumberFormat="1" applyFont="1" applyFill="1" applyBorder="1" applyAlignment="1">
      <alignment horizontal="center" vertical="center"/>
    </xf>
    <xf numFmtId="9" fontId="3" fillId="4" borderId="16" xfId="3" applyNumberFormat="1" applyFont="1" applyFill="1" applyBorder="1" applyAlignment="1">
      <alignment horizontal="center" vertical="center"/>
    </xf>
    <xf numFmtId="9" fontId="26" fillId="4" borderId="17" xfId="3" applyNumberFormat="1" applyFont="1" applyFill="1" applyBorder="1" applyAlignment="1">
      <alignment horizontal="center" vertical="center"/>
    </xf>
    <xf numFmtId="0" fontId="6" fillId="0" borderId="49" xfId="3" applyFont="1" applyBorder="1" applyAlignment="1">
      <alignment horizontal="center" vertical="center" wrapText="1"/>
    </xf>
    <xf numFmtId="0" fontId="6" fillId="0" borderId="31" xfId="3" applyFont="1" applyBorder="1" applyAlignment="1">
      <alignment horizontal="center" vertical="center" wrapText="1"/>
    </xf>
    <xf numFmtId="0" fontId="6" fillId="0" borderId="63" xfId="3" applyFont="1" applyBorder="1" applyAlignment="1">
      <alignment horizontal="center" vertical="center" wrapText="1"/>
    </xf>
    <xf numFmtId="9" fontId="3" fillId="4" borderId="15" xfId="3" applyNumberFormat="1" applyFont="1" applyFill="1" applyBorder="1" applyAlignment="1">
      <alignment horizontal="center" vertical="center"/>
    </xf>
    <xf numFmtId="9" fontId="3" fillId="4" borderId="36"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xf>
    <xf numFmtId="0" fontId="8" fillId="0" borderId="7" xfId="0" applyFont="1" applyBorder="1" applyAlignment="1">
      <alignment horizontal="center"/>
    </xf>
    <xf numFmtId="9" fontId="3" fillId="4" borderId="36"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xf>
    <xf numFmtId="0" fontId="0" fillId="3" borderId="40" xfId="3" applyFont="1" applyFill="1" applyBorder="1" applyAlignment="1">
      <alignment horizontal="center" vertical="center" wrapText="1"/>
    </xf>
    <xf numFmtId="0" fontId="0" fillId="3" borderId="40" xfId="3" applyFont="1" applyFill="1" applyBorder="1" applyAlignment="1">
      <alignment horizontal="center" vertical="center" wrapText="1"/>
    </xf>
    <xf numFmtId="0" fontId="0" fillId="0" borderId="70" xfId="0" applyBorder="1" applyAlignment="1">
      <alignment horizontal="center" vertical="center"/>
    </xf>
    <xf numFmtId="0" fontId="0" fillId="3" borderId="70" xfId="3" applyFont="1" applyFill="1" applyBorder="1" applyAlignment="1">
      <alignment horizontal="center" vertical="center" wrapText="1"/>
    </xf>
    <xf numFmtId="0" fontId="0" fillId="0" borderId="17" xfId="0" applyBorder="1" applyAlignment="1">
      <alignment horizontal="center" vertical="center"/>
    </xf>
    <xf numFmtId="0" fontId="6" fillId="2" borderId="48" xfId="0" applyFont="1" applyFill="1" applyBorder="1" applyAlignment="1">
      <alignment horizontal="center" vertical="center" wrapText="1"/>
    </xf>
    <xf numFmtId="10" fontId="9" fillId="2" borderId="69" xfId="1" applyNumberFormat="1" applyFont="1" applyFill="1" applyBorder="1" applyAlignment="1">
      <alignment horizontal="center" vertical="center" wrapText="1"/>
    </xf>
    <xf numFmtId="10" fontId="0" fillId="2" borderId="0" xfId="1" applyNumberFormat="1" applyFont="1" applyFill="1" applyBorder="1" applyAlignment="1">
      <alignment horizontal="center" vertical="center"/>
    </xf>
    <xf numFmtId="10" fontId="1" fillId="2" borderId="48" xfId="1" applyNumberFormat="1" applyFont="1" applyFill="1" applyBorder="1" applyAlignment="1">
      <alignment horizontal="center" vertical="center"/>
    </xf>
    <xf numFmtId="10" fontId="9" fillId="2" borderId="31" xfId="1" applyNumberFormat="1" applyFill="1" applyBorder="1" applyAlignment="1">
      <alignment horizontal="center" vertical="center"/>
    </xf>
    <xf numFmtId="0" fontId="6" fillId="0" borderId="17" xfId="3" applyFont="1" applyBorder="1" applyAlignment="1">
      <alignment horizontal="center" vertical="center"/>
    </xf>
    <xf numFmtId="0" fontId="0" fillId="0" borderId="15" xfId="3" applyFont="1" applyBorder="1" applyAlignment="1">
      <alignment horizontal="center" vertical="center"/>
    </xf>
    <xf numFmtId="164" fontId="9" fillId="2" borderId="69" xfId="1" applyNumberFormat="1" applyFont="1" applyFill="1" applyBorder="1" applyAlignment="1">
      <alignment horizontal="center" vertical="center" wrapText="1"/>
    </xf>
    <xf numFmtId="164" fontId="0" fillId="2" borderId="0" xfId="1" applyNumberFormat="1" applyFont="1" applyFill="1" applyBorder="1" applyAlignment="1">
      <alignment horizontal="center" vertical="center"/>
    </xf>
    <xf numFmtId="0" fontId="6" fillId="0" borderId="0" xfId="0" applyFont="1" applyAlignment="1">
      <alignment horizontal="center" readingOrder="2"/>
    </xf>
    <xf numFmtId="0" fontId="0" fillId="3" borderId="40" xfId="3" applyFont="1" applyFill="1" applyBorder="1" applyAlignment="1">
      <alignment horizontal="center" vertical="center" wrapText="1"/>
    </xf>
    <xf numFmtId="0" fontId="0" fillId="3" borderId="70" xfId="3" applyFont="1" applyFill="1" applyBorder="1" applyAlignment="1">
      <alignment horizontal="center" vertical="center" wrapText="1"/>
    </xf>
    <xf numFmtId="9" fontId="9" fillId="10" borderId="36" xfId="3" applyNumberFormat="1" applyFont="1" applyFill="1" applyBorder="1" applyAlignment="1">
      <alignment horizontal="center" vertical="center"/>
    </xf>
    <xf numFmtId="9" fontId="15" fillId="10" borderId="36" xfId="3" applyNumberFormat="1" applyFont="1" applyFill="1" applyBorder="1" applyAlignment="1">
      <alignment horizontal="center" vertical="center"/>
    </xf>
    <xf numFmtId="9" fontId="9" fillId="10" borderId="15" xfId="3" applyNumberFormat="1" applyFill="1" applyBorder="1" applyAlignment="1">
      <alignment horizontal="center" vertical="center"/>
    </xf>
    <xf numFmtId="9" fontId="3" fillId="4" borderId="15" xfId="3" applyNumberFormat="1" applyFont="1" applyFill="1" applyBorder="1" applyAlignment="1">
      <alignment horizontal="center" vertical="center"/>
    </xf>
    <xf numFmtId="164" fontId="6" fillId="6" borderId="62" xfId="3" applyNumberFormat="1" applyFont="1" applyFill="1" applyBorder="1" applyAlignment="1">
      <alignment horizontal="center" vertical="center"/>
    </xf>
    <xf numFmtId="164" fontId="6" fillId="6" borderId="10" xfId="3" applyNumberFormat="1" applyFont="1" applyFill="1" applyBorder="1" applyAlignment="1">
      <alignment horizontal="center" vertical="center"/>
    </xf>
    <xf numFmtId="164" fontId="6" fillId="6" borderId="60" xfId="3" applyNumberFormat="1" applyFont="1" applyFill="1" applyBorder="1" applyAlignment="1">
      <alignment horizontal="center" vertical="center"/>
    </xf>
    <xf numFmtId="164" fontId="1" fillId="2" borderId="50" xfId="0" applyNumberFormat="1" applyFont="1" applyFill="1" applyBorder="1" applyAlignment="1">
      <alignment horizontal="center" vertical="center"/>
    </xf>
    <xf numFmtId="164" fontId="6" fillId="6" borderId="12" xfId="0" applyNumberFormat="1" applyFont="1" applyFill="1" applyBorder="1" applyAlignment="1">
      <alignment horizontal="center" vertical="center"/>
    </xf>
    <xf numFmtId="164" fontId="0" fillId="6" borderId="54" xfId="1" applyNumberFormat="1" applyFont="1" applyFill="1" applyBorder="1" applyAlignment="1">
      <alignment horizontal="center" vertical="center" wrapText="1"/>
    </xf>
    <xf numFmtId="164" fontId="9" fillId="6" borderId="55" xfId="1" applyNumberFormat="1" applyFont="1" applyFill="1" applyBorder="1" applyAlignment="1">
      <alignment horizontal="center" vertical="center" wrapText="1"/>
    </xf>
    <xf numFmtId="164" fontId="9" fillId="6" borderId="55" xfId="1" applyNumberFormat="1" applyFill="1" applyBorder="1" applyAlignment="1">
      <alignment horizontal="center" vertical="center" wrapText="1"/>
    </xf>
    <xf numFmtId="164" fontId="0" fillId="6" borderId="11" xfId="1" applyNumberFormat="1" applyFont="1" applyFill="1" applyBorder="1" applyAlignment="1">
      <alignment horizontal="center" vertical="center"/>
    </xf>
    <xf numFmtId="164" fontId="1" fillId="2" borderId="49" xfId="1" applyNumberFormat="1" applyFont="1" applyFill="1" applyBorder="1" applyAlignment="1">
      <alignment horizontal="center" vertical="center"/>
    </xf>
    <xf numFmtId="164" fontId="9" fillId="6" borderId="13" xfId="1" applyNumberFormat="1" applyFill="1" applyBorder="1" applyAlignment="1">
      <alignment horizontal="center" vertical="center"/>
    </xf>
    <xf numFmtId="9" fontId="9" fillId="10" borderId="15" xfId="3" applyNumberFormat="1" applyFont="1" applyFill="1" applyBorder="1" applyAlignment="1">
      <alignment horizontal="center" vertical="center"/>
    </xf>
    <xf numFmtId="164" fontId="6" fillId="6" borderId="0" xfId="0" applyNumberFormat="1" applyFont="1" applyFill="1" applyBorder="1" applyAlignment="1">
      <alignment horizontal="center" vertical="center" wrapText="1"/>
    </xf>
    <xf numFmtId="164" fontId="6" fillId="6" borderId="52" xfId="3" applyNumberFormat="1" applyFont="1" applyFill="1" applyBorder="1" applyAlignment="1">
      <alignment horizontal="center" vertical="center"/>
    </xf>
    <xf numFmtId="164" fontId="6" fillId="6" borderId="0" xfId="3" applyNumberFormat="1" applyFont="1" applyFill="1" applyBorder="1" applyAlignment="1">
      <alignment horizontal="center" vertical="center"/>
    </xf>
    <xf numFmtId="164" fontId="1" fillId="2" borderId="48" xfId="0" applyNumberFormat="1" applyFont="1" applyFill="1" applyBorder="1" applyAlignment="1">
      <alignment horizontal="center" vertical="center"/>
    </xf>
    <xf numFmtId="164" fontId="6" fillId="6" borderId="31" xfId="0" applyNumberFormat="1" applyFont="1" applyFill="1" applyBorder="1" applyAlignment="1">
      <alignment horizontal="center" vertical="center"/>
    </xf>
    <xf numFmtId="164" fontId="9" fillId="6" borderId="52" xfId="3" applyNumberFormat="1" applyFont="1" applyFill="1" applyBorder="1" applyAlignment="1">
      <alignment horizontal="center" vertical="center"/>
    </xf>
    <xf numFmtId="164" fontId="9" fillId="6" borderId="0" xfId="3" applyNumberFormat="1" applyFont="1" applyFill="1" applyBorder="1" applyAlignment="1">
      <alignment horizontal="center" vertical="center"/>
    </xf>
    <xf numFmtId="164" fontId="0" fillId="6" borderId="31" xfId="0" applyNumberFormat="1" applyFill="1" applyBorder="1" applyAlignment="1">
      <alignment horizontal="center" vertical="center"/>
    </xf>
    <xf numFmtId="9" fontId="15" fillId="10" borderId="15" xfId="3" applyNumberFormat="1" applyFont="1" applyFill="1" applyBorder="1" applyAlignment="1">
      <alignment horizontal="center" vertical="center"/>
    </xf>
    <xf numFmtId="0" fontId="27" fillId="4" borderId="17" xfId="0" applyFont="1" applyFill="1" applyBorder="1" applyAlignment="1">
      <alignment horizontal="right"/>
    </xf>
    <xf numFmtId="0" fontId="16" fillId="0" borderId="0" xfId="0" applyFont="1"/>
    <xf numFmtId="0" fontId="28" fillId="0" borderId="0" xfId="0" applyFont="1"/>
    <xf numFmtId="0" fontId="16" fillId="0" borderId="6" xfId="0" applyFont="1" applyBorder="1"/>
    <xf numFmtId="0" fontId="28" fillId="3" borderId="14" xfId="0" applyFont="1" applyFill="1" applyBorder="1" applyAlignment="1">
      <alignment vertical="center" wrapText="1" readingOrder="2"/>
    </xf>
    <xf numFmtId="0" fontId="16" fillId="3" borderId="9" xfId="0" applyFont="1" applyFill="1" applyBorder="1" applyAlignment="1">
      <alignment horizontal="center" vertical="center" wrapText="1" readingOrder="2"/>
    </xf>
    <xf numFmtId="0" fontId="28" fillId="3" borderId="16" xfId="0" applyFont="1" applyFill="1" applyBorder="1" applyAlignment="1">
      <alignment horizontal="justify" vertical="center" wrapText="1" readingOrder="2"/>
    </xf>
    <xf numFmtId="0" fontId="16" fillId="3" borderId="13" xfId="0" applyFont="1" applyFill="1" applyBorder="1" applyAlignment="1">
      <alignment horizontal="center" vertical="center" wrapText="1" readingOrder="2"/>
    </xf>
    <xf numFmtId="0" fontId="29" fillId="0" borderId="0" xfId="0" applyFont="1"/>
    <xf numFmtId="0" fontId="27" fillId="4" borderId="0" xfId="0" applyFont="1" applyFill="1" applyBorder="1" applyAlignment="1">
      <alignment horizontal="center"/>
    </xf>
    <xf numFmtId="0" fontId="12" fillId="0" borderId="0" xfId="0" applyFont="1" applyAlignment="1">
      <alignment horizontal="center"/>
    </xf>
    <xf numFmtId="9" fontId="12" fillId="4" borderId="40" xfId="0" applyNumberFormat="1" applyFont="1" applyFill="1" applyBorder="1" applyAlignment="1">
      <alignment horizontal="center"/>
    </xf>
    <xf numFmtId="9" fontId="12" fillId="4" borderId="16" xfId="0" applyNumberFormat="1" applyFont="1" applyFill="1" applyBorder="1" applyAlignment="1">
      <alignment horizontal="center"/>
    </xf>
    <xf numFmtId="0" fontId="30" fillId="0" borderId="0" xfId="0" applyFont="1" applyAlignment="1">
      <alignment horizontal="center"/>
    </xf>
    <xf numFmtId="9" fontId="7" fillId="0" borderId="49" xfId="3" applyNumberFormat="1" applyFont="1" applyFill="1" applyBorder="1" applyAlignment="1">
      <alignment horizontal="center" vertical="center"/>
    </xf>
    <xf numFmtId="0" fontId="0" fillId="3" borderId="40" xfId="3" applyFont="1" applyFill="1" applyBorder="1" applyAlignment="1">
      <alignment horizontal="center" vertical="center" wrapText="1"/>
    </xf>
    <xf numFmtId="49" fontId="6" fillId="3" borderId="23" xfId="0" applyNumberFormat="1" applyFont="1" applyFill="1" applyBorder="1" applyAlignment="1">
      <alignment horizontal="center" vertical="center"/>
    </xf>
    <xf numFmtId="0" fontId="15" fillId="3" borderId="1" xfId="0" applyFont="1" applyFill="1" applyBorder="1" applyAlignment="1">
      <alignment horizontal="center" vertical="center"/>
    </xf>
    <xf numFmtId="9" fontId="0" fillId="10" borderId="37" xfId="0" applyNumberFormat="1" applyFont="1" applyFill="1" applyBorder="1" applyAlignment="1">
      <alignment horizontal="center" vertical="center"/>
    </xf>
    <xf numFmtId="10" fontId="6" fillId="6" borderId="58" xfId="1" applyNumberFormat="1" applyFont="1" applyFill="1" applyBorder="1" applyAlignment="1">
      <alignment horizontal="center" vertical="center" wrapText="1"/>
    </xf>
    <xf numFmtId="10" fontId="6" fillId="6" borderId="58" xfId="1" applyNumberFormat="1" applyFont="1" applyFill="1" applyBorder="1" applyAlignment="1">
      <alignment horizontal="center" vertical="center"/>
    </xf>
    <xf numFmtId="9" fontId="22" fillId="4" borderId="40" xfId="0" applyNumberFormat="1" applyFont="1" applyFill="1" applyBorder="1" applyAlignment="1">
      <alignment horizontal="center" vertical="center"/>
    </xf>
    <xf numFmtId="0" fontId="0" fillId="3" borderId="15" xfId="3" applyFont="1" applyFill="1" applyBorder="1" applyAlignment="1">
      <alignment horizontal="center" vertical="center" wrapText="1"/>
    </xf>
    <xf numFmtId="49" fontId="6" fillId="0" borderId="23" xfId="0" applyNumberFormat="1" applyFont="1" applyBorder="1" applyAlignment="1">
      <alignment horizontal="center" vertical="center"/>
    </xf>
    <xf numFmtId="9" fontId="9" fillId="0" borderId="54" xfId="3" applyNumberFormat="1" applyFont="1" applyFill="1" applyBorder="1" applyAlignment="1">
      <alignment horizontal="center" vertical="center"/>
    </xf>
    <xf numFmtId="0" fontId="18" fillId="0" borderId="14" xfId="0" applyFont="1" applyBorder="1" applyAlignment="1">
      <alignment horizontal="center" vertical="center" wrapText="1"/>
    </xf>
    <xf numFmtId="0" fontId="18" fillId="4" borderId="14" xfId="3" applyFont="1" applyFill="1" applyBorder="1" applyAlignment="1">
      <alignment horizontal="center" vertical="center" wrapText="1"/>
    </xf>
    <xf numFmtId="9" fontId="0" fillId="0" borderId="38" xfId="0" applyNumberFormat="1" applyFill="1" applyBorder="1" applyAlignment="1">
      <alignment horizontal="center" vertical="center"/>
    </xf>
    <xf numFmtId="9" fontId="9" fillId="0" borderId="38" xfId="3" applyNumberFormat="1" applyFont="1" applyFill="1" applyBorder="1" applyAlignment="1">
      <alignment horizontal="center" vertical="center"/>
    </xf>
    <xf numFmtId="9" fontId="0" fillId="0" borderId="44" xfId="0" applyNumberFormat="1" applyFill="1" applyBorder="1" applyAlignment="1">
      <alignment horizontal="center" vertical="center"/>
    </xf>
    <xf numFmtId="9" fontId="9" fillId="0" borderId="55" xfId="3" applyNumberFormat="1" applyFont="1" applyFill="1" applyBorder="1" applyAlignment="1">
      <alignment horizontal="center" vertical="center"/>
    </xf>
    <xf numFmtId="9" fontId="9" fillId="0" borderId="11" xfId="3" applyNumberFormat="1" applyFill="1" applyBorder="1" applyAlignment="1">
      <alignment horizontal="center" vertical="center"/>
    </xf>
    <xf numFmtId="0" fontId="0" fillId="0" borderId="14" xfId="0" applyBorder="1" applyAlignment="1">
      <alignment horizontal="center" vertical="center"/>
    </xf>
    <xf numFmtId="0" fontId="0" fillId="0" borderId="65" xfId="0" applyBorder="1" applyAlignment="1">
      <alignment horizontal="center" vertical="center" wrapText="1"/>
    </xf>
    <xf numFmtId="0" fontId="0" fillId="0" borderId="75" xfId="0" applyBorder="1" applyAlignment="1">
      <alignment horizontal="center" vertical="center"/>
    </xf>
    <xf numFmtId="0" fontId="0" fillId="3" borderId="53" xfId="0" applyFill="1" applyBorder="1" applyAlignment="1">
      <alignment horizontal="center" vertical="center" wrapText="1" readingOrder="2"/>
    </xf>
    <xf numFmtId="0" fontId="0" fillId="3" borderId="72" xfId="0" applyFill="1" applyBorder="1" applyAlignment="1">
      <alignment horizontal="center" vertical="center" wrapText="1" readingOrder="2"/>
    </xf>
    <xf numFmtId="9" fontId="0" fillId="0" borderId="39" xfId="0" applyNumberFormat="1" applyFill="1" applyBorder="1" applyAlignment="1">
      <alignment horizontal="center" vertical="center" wrapText="1" readingOrder="2"/>
    </xf>
    <xf numFmtId="9" fontId="0" fillId="3" borderId="72" xfId="0" applyNumberFormat="1" applyFill="1" applyBorder="1" applyAlignment="1">
      <alignment horizontal="center" vertical="center" readingOrder="2"/>
    </xf>
    <xf numFmtId="10" fontId="6" fillId="6" borderId="68" xfId="1" applyNumberFormat="1" applyFont="1" applyFill="1" applyBorder="1" applyAlignment="1">
      <alignment horizontal="center" vertical="center"/>
    </xf>
    <xf numFmtId="49" fontId="6" fillId="3" borderId="74" xfId="0" applyNumberFormat="1" applyFont="1" applyFill="1" applyBorder="1" applyAlignment="1">
      <alignment horizontal="center" vertical="center"/>
    </xf>
    <xf numFmtId="0" fontId="15" fillId="3" borderId="72" xfId="0" applyFont="1" applyFill="1" applyBorder="1" applyAlignment="1">
      <alignment horizontal="center" vertical="center"/>
    </xf>
    <xf numFmtId="9" fontId="0" fillId="0" borderId="76" xfId="0" applyNumberFormat="1" applyFill="1" applyBorder="1" applyAlignment="1">
      <alignment horizontal="center" vertical="center"/>
    </xf>
    <xf numFmtId="9" fontId="9" fillId="0" borderId="39" xfId="3" applyNumberFormat="1" applyFont="1" applyFill="1" applyBorder="1" applyAlignment="1">
      <alignment horizontal="center" vertical="center"/>
    </xf>
    <xf numFmtId="9" fontId="0" fillId="0" borderId="38" xfId="3" applyNumberFormat="1" applyFont="1" applyFill="1" applyBorder="1" applyAlignment="1">
      <alignment horizontal="center" vertical="center"/>
    </xf>
    <xf numFmtId="9" fontId="0" fillId="0" borderId="44" xfId="3" applyNumberFormat="1" applyFont="1" applyFill="1" applyBorder="1" applyAlignment="1">
      <alignment horizontal="center" vertical="center"/>
    </xf>
    <xf numFmtId="9" fontId="7" fillId="2" borderId="45" xfId="1" applyFont="1" applyFill="1" applyBorder="1" applyAlignment="1">
      <alignment horizontal="center" vertical="center"/>
    </xf>
    <xf numFmtId="0" fontId="0" fillId="0" borderId="50" xfId="0" applyBorder="1" applyAlignment="1">
      <alignment horizontal="center" vertical="center"/>
    </xf>
    <xf numFmtId="10" fontId="0" fillId="0" borderId="0" xfId="1" applyNumberFormat="1" applyFont="1" applyBorder="1" applyAlignment="1">
      <alignment vertical="center"/>
    </xf>
    <xf numFmtId="10" fontId="0" fillId="0" borderId="0" xfId="1" applyNumberFormat="1" applyFont="1" applyBorder="1" applyAlignment="1">
      <alignment horizontal="center" vertical="center"/>
    </xf>
    <xf numFmtId="10" fontId="0" fillId="0" borderId="17" xfId="1" applyNumberFormat="1" applyFont="1" applyBorder="1" applyAlignment="1">
      <alignment horizontal="center" vertical="center"/>
    </xf>
    <xf numFmtId="0" fontId="0" fillId="0" borderId="0" xfId="0" applyBorder="1" applyAlignment="1">
      <alignment horizontal="center" vertical="center"/>
    </xf>
    <xf numFmtId="9" fontId="3" fillId="4" borderId="38" xfId="3" applyNumberFormat="1" applyFont="1" applyFill="1" applyBorder="1" applyAlignment="1">
      <alignment horizontal="center" vertical="center"/>
    </xf>
    <xf numFmtId="0" fontId="0" fillId="3" borderId="76" xfId="3" applyFont="1" applyFill="1" applyBorder="1" applyAlignment="1">
      <alignment horizontal="center" vertical="center" wrapText="1" readingOrder="2"/>
    </xf>
    <xf numFmtId="0" fontId="0" fillId="3" borderId="69" xfId="3" applyFont="1" applyFill="1" applyBorder="1" applyAlignment="1">
      <alignment horizontal="center" vertical="center"/>
    </xf>
    <xf numFmtId="9" fontId="3" fillId="4" borderId="76" xfId="3" applyNumberFormat="1" applyFont="1" applyFill="1" applyBorder="1" applyAlignment="1">
      <alignment horizontal="center" vertical="center"/>
    </xf>
    <xf numFmtId="0" fontId="31" fillId="0" borderId="0" xfId="0" applyFont="1" applyAlignment="1">
      <alignment horizontal="right"/>
    </xf>
    <xf numFmtId="0" fontId="18" fillId="12" borderId="17" xfId="0" applyFont="1" applyFill="1" applyBorder="1" applyAlignment="1">
      <alignment horizontal="center"/>
    </xf>
    <xf numFmtId="9" fontId="18" fillId="12" borderId="17" xfId="0" applyNumberFormat="1" applyFont="1" applyFill="1" applyBorder="1" applyAlignment="1">
      <alignment horizontal="center"/>
    </xf>
    <xf numFmtId="0" fontId="12" fillId="11" borderId="16" xfId="0" applyFont="1" applyFill="1" applyBorder="1" applyAlignment="1">
      <alignment horizontal="center"/>
    </xf>
    <xf numFmtId="0" fontId="12" fillId="5" borderId="57" xfId="0" applyFont="1" applyFill="1" applyBorder="1" applyAlignment="1">
      <alignment horizontal="center" vertical="center" wrapText="1"/>
    </xf>
    <xf numFmtId="0" fontId="12" fillId="0" borderId="38" xfId="0" applyFont="1" applyBorder="1" applyAlignment="1">
      <alignment horizontal="center"/>
    </xf>
    <xf numFmtId="0" fontId="18" fillId="12" borderId="45" xfId="0" applyFont="1" applyFill="1" applyBorder="1" applyAlignment="1">
      <alignment horizontal="center"/>
    </xf>
    <xf numFmtId="0" fontId="12" fillId="0" borderId="63" xfId="0" applyFont="1" applyBorder="1" applyAlignment="1">
      <alignment horizontal="center"/>
    </xf>
    <xf numFmtId="0" fontId="12" fillId="0" borderId="0" xfId="0" applyFont="1" applyAlignment="1">
      <alignment horizontal="right" readingOrder="2"/>
    </xf>
    <xf numFmtId="0" fontId="0" fillId="0" borderId="0" xfId="0" applyFill="1"/>
    <xf numFmtId="0" fontId="0" fillId="3" borderId="78" xfId="3" applyFont="1" applyFill="1" applyBorder="1" applyAlignment="1">
      <alignment horizontal="center" vertical="center" wrapText="1" readingOrder="2"/>
    </xf>
    <xf numFmtId="9" fontId="0" fillId="3" borderId="38" xfId="3" applyNumberFormat="1" applyFont="1" applyFill="1" applyBorder="1" applyAlignment="1">
      <alignment horizontal="center" vertical="center" readingOrder="2"/>
    </xf>
    <xf numFmtId="0" fontId="0" fillId="0" borderId="0" xfId="0" applyNumberFormat="1" applyAlignment="1">
      <alignment horizontal="center" vertical="center" wrapText="1"/>
    </xf>
    <xf numFmtId="0" fontId="6" fillId="10" borderId="1" xfId="3" applyFont="1" applyFill="1" applyBorder="1" applyAlignment="1">
      <alignment horizontal="center" vertical="center" wrapText="1"/>
    </xf>
    <xf numFmtId="164" fontId="0" fillId="0" borderId="1" xfId="1" applyNumberFormat="1" applyFont="1" applyBorder="1" applyAlignment="1">
      <alignment horizontal="center"/>
    </xf>
    <xf numFmtId="9" fontId="0" fillId="0" borderId="1" xfId="0" applyNumberFormat="1" applyBorder="1" applyAlignment="1">
      <alignment horizontal="center" vertical="center" wrapText="1"/>
    </xf>
    <xf numFmtId="9" fontId="0" fillId="0" borderId="1" xfId="0" applyNumberFormat="1" applyBorder="1" applyAlignment="1">
      <alignment horizontal="center"/>
    </xf>
    <xf numFmtId="0" fontId="6" fillId="0" borderId="1" xfId="0" applyFont="1" applyBorder="1" applyAlignment="1">
      <alignment horizontal="center"/>
    </xf>
    <xf numFmtId="0" fontId="28" fillId="3" borderId="15" xfId="0" applyFont="1" applyFill="1" applyBorder="1" applyAlignment="1">
      <alignment horizontal="right" vertical="center" wrapText="1" readingOrder="2"/>
    </xf>
    <xf numFmtId="0" fontId="4" fillId="0" borderId="0" xfId="0" applyFont="1" applyAlignment="1">
      <alignment horizontal="right"/>
    </xf>
    <xf numFmtId="0" fontId="16" fillId="0" borderId="56" xfId="0" applyFont="1" applyBorder="1"/>
    <xf numFmtId="0" fontId="16" fillId="0" borderId="57" xfId="0" applyFont="1" applyBorder="1" applyAlignment="1">
      <alignment horizontal="center"/>
    </xf>
    <xf numFmtId="0" fontId="28" fillId="3" borderId="16" xfId="0" applyFont="1" applyFill="1" applyBorder="1" applyAlignment="1">
      <alignment horizontal="right" vertical="center" wrapText="1" readingOrder="2"/>
    </xf>
    <xf numFmtId="0" fontId="28" fillId="3" borderId="17" xfId="0" applyFont="1" applyFill="1" applyBorder="1" applyAlignment="1">
      <alignment horizontal="right" vertical="center" wrapText="1" readingOrder="2"/>
    </xf>
    <xf numFmtId="10" fontId="0" fillId="3" borderId="45" xfId="3" applyNumberFormat="1" applyFont="1" applyFill="1" applyBorder="1" applyAlignment="1">
      <alignment horizontal="center" vertical="center" readingOrder="2"/>
    </xf>
    <xf numFmtId="164" fontId="0" fillId="0" borderId="0" xfId="1" applyNumberFormat="1" applyFont="1" applyBorder="1" applyAlignment="1">
      <alignment horizontal="center"/>
    </xf>
    <xf numFmtId="9" fontId="0" fillId="0" borderId="0" xfId="0" applyNumberFormat="1" applyBorder="1" applyAlignment="1">
      <alignment horizontal="center" vertical="center" wrapText="1"/>
    </xf>
    <xf numFmtId="0" fontId="6" fillId="0" borderId="0" xfId="0" applyFont="1" applyBorder="1" applyAlignment="1">
      <alignment horizontal="center"/>
    </xf>
    <xf numFmtId="9" fontId="12" fillId="4" borderId="15" xfId="0" applyNumberFormat="1" applyFont="1" applyFill="1" applyBorder="1" applyAlignment="1">
      <alignment horizontal="center"/>
    </xf>
    <xf numFmtId="0" fontId="12" fillId="0" borderId="42" xfId="0" applyFont="1" applyBorder="1" applyAlignment="1">
      <alignment horizontal="center"/>
    </xf>
    <xf numFmtId="0" fontId="15" fillId="3" borderId="2" xfId="0" applyFont="1" applyFill="1" applyBorder="1" applyAlignment="1">
      <alignment horizontal="center" vertical="center"/>
    </xf>
    <xf numFmtId="0" fontId="15" fillId="3" borderId="1" xfId="0" applyFont="1" applyFill="1" applyBorder="1" applyAlignment="1">
      <alignment horizontal="center" vertical="center"/>
    </xf>
    <xf numFmtId="164" fontId="6" fillId="6" borderId="10" xfId="3" applyNumberFormat="1" applyFont="1" applyFill="1" applyBorder="1" applyAlignment="1">
      <alignment horizontal="center" vertical="center" wrapText="1"/>
    </xf>
    <xf numFmtId="164" fontId="6" fillId="6" borderId="59" xfId="3" applyNumberFormat="1" applyFont="1" applyFill="1" applyBorder="1" applyAlignment="1">
      <alignment horizontal="center" vertical="center" wrapText="1"/>
    </xf>
    <xf numFmtId="164" fontId="6" fillId="6" borderId="60" xfId="3" applyNumberFormat="1" applyFont="1" applyFill="1" applyBorder="1" applyAlignment="1">
      <alignment horizontal="center" vertical="center"/>
    </xf>
    <xf numFmtId="164" fontId="6" fillId="6" borderId="10" xfId="3" applyNumberFormat="1" applyFont="1" applyFill="1" applyBorder="1" applyAlignment="1">
      <alignment horizontal="center" vertical="center"/>
    </xf>
    <xf numFmtId="9" fontId="0" fillId="0" borderId="39" xfId="0" applyNumberFormat="1" applyFill="1" applyBorder="1" applyAlignment="1">
      <alignment horizontal="center" vertical="center"/>
    </xf>
    <xf numFmtId="0" fontId="0" fillId="0" borderId="38" xfId="0" applyFill="1" applyBorder="1" applyAlignment="1">
      <alignment horizontal="center" vertical="center"/>
    </xf>
    <xf numFmtId="9" fontId="0" fillId="10" borderId="37" xfId="0" applyNumberFormat="1" applyFont="1" applyFill="1" applyBorder="1" applyAlignment="1">
      <alignment horizontal="center" vertical="center"/>
    </xf>
    <xf numFmtId="9" fontId="0" fillId="10" borderId="36" xfId="0" applyNumberFormat="1" applyFont="1" applyFill="1" applyBorder="1" applyAlignment="1">
      <alignment horizontal="center" vertical="center"/>
    </xf>
    <xf numFmtId="9" fontId="3" fillId="4" borderId="40" xfId="0" applyNumberFormat="1" applyFont="1" applyFill="1" applyBorder="1" applyAlignment="1">
      <alignment horizontal="center" vertical="center"/>
    </xf>
    <xf numFmtId="49" fontId="6" fillId="3" borderId="23" xfId="0" applyNumberFormat="1" applyFont="1" applyFill="1" applyBorder="1" applyAlignment="1">
      <alignment horizontal="center" vertical="center"/>
    </xf>
    <xf numFmtId="0" fontId="0" fillId="3" borderId="36" xfId="3" applyFont="1" applyFill="1" applyBorder="1" applyAlignment="1">
      <alignment horizontal="center" vertical="center" wrapText="1"/>
    </xf>
    <xf numFmtId="0" fontId="0" fillId="3" borderId="40" xfId="3" applyFont="1" applyFill="1" applyBorder="1" applyAlignment="1">
      <alignment horizontal="center" vertical="center" wrapText="1"/>
    </xf>
    <xf numFmtId="9" fontId="0" fillId="10" borderId="15" xfId="0" applyNumberFormat="1" applyFont="1" applyFill="1" applyBorder="1" applyAlignment="1">
      <alignment horizontal="center" vertical="center" wrapText="1"/>
    </xf>
    <xf numFmtId="9" fontId="0" fillId="10" borderId="36" xfId="0" applyNumberFormat="1" applyFont="1" applyFill="1" applyBorder="1" applyAlignment="1">
      <alignment horizontal="center" vertical="center" wrapText="1"/>
    </xf>
    <xf numFmtId="9" fontId="3" fillId="4" borderId="36" xfId="0" applyNumberFormat="1" applyFont="1" applyFill="1" applyBorder="1" applyAlignment="1">
      <alignment horizontal="center" vertical="center" wrapText="1"/>
    </xf>
    <xf numFmtId="9" fontId="3" fillId="4" borderId="40" xfId="0" applyNumberFormat="1" applyFont="1" applyFill="1" applyBorder="1" applyAlignment="1">
      <alignment horizontal="center" vertical="center" wrapText="1"/>
    </xf>
    <xf numFmtId="49" fontId="6" fillId="3" borderId="21" xfId="0" applyNumberFormat="1" applyFont="1" applyFill="1" applyBorder="1" applyAlignment="1">
      <alignment horizontal="center" vertical="center"/>
    </xf>
    <xf numFmtId="9" fontId="0" fillId="10" borderId="37" xfId="0" applyNumberFormat="1" applyFill="1" applyBorder="1" applyAlignment="1">
      <alignment horizontal="center" vertical="center"/>
    </xf>
    <xf numFmtId="9" fontId="0" fillId="10" borderId="36" xfId="0" applyNumberFormat="1" applyFill="1" applyBorder="1" applyAlignment="1">
      <alignment horizontal="center" vertical="center"/>
    </xf>
    <xf numFmtId="9" fontId="3" fillId="4" borderId="37" xfId="0" applyNumberFormat="1" applyFont="1" applyFill="1" applyBorder="1" applyAlignment="1">
      <alignment horizontal="center" vertical="center"/>
    </xf>
    <xf numFmtId="10" fontId="17" fillId="3" borderId="22" xfId="0" applyNumberFormat="1" applyFont="1" applyFill="1" applyBorder="1" applyAlignment="1">
      <alignment horizontal="center" vertical="center"/>
    </xf>
    <xf numFmtId="10" fontId="17" fillId="3" borderId="20" xfId="0" applyNumberFormat="1" applyFont="1" applyFill="1" applyBorder="1" applyAlignment="1">
      <alignment horizontal="center" vertical="center"/>
    </xf>
    <xf numFmtId="164" fontId="6" fillId="6" borderId="59" xfId="3" applyNumberFormat="1" applyFont="1" applyFill="1" applyBorder="1" applyAlignment="1">
      <alignment horizontal="center" vertical="center"/>
    </xf>
    <xf numFmtId="0" fontId="15" fillId="3" borderId="6" xfId="0" applyFont="1" applyFill="1" applyBorder="1" applyAlignment="1">
      <alignment horizontal="center" vertical="center"/>
    </xf>
    <xf numFmtId="9" fontId="0" fillId="0" borderId="38" xfId="0" applyNumberFormat="1" applyFill="1" applyBorder="1" applyAlignment="1">
      <alignment horizontal="center" vertical="center"/>
    </xf>
    <xf numFmtId="9" fontId="0" fillId="0" borderId="44" xfId="0" applyNumberFormat="1" applyFill="1" applyBorder="1" applyAlignment="1">
      <alignment horizontal="center" vertical="center"/>
    </xf>
    <xf numFmtId="10" fontId="15" fillId="3" borderId="6" xfId="0" applyNumberFormat="1" applyFont="1" applyFill="1" applyBorder="1" applyAlignment="1">
      <alignment horizontal="center" vertical="center"/>
    </xf>
    <xf numFmtId="10" fontId="15" fillId="3" borderId="4" xfId="0" applyNumberFormat="1" applyFont="1" applyFill="1" applyBorder="1" applyAlignment="1">
      <alignment horizontal="center" vertical="center"/>
    </xf>
    <xf numFmtId="10" fontId="0" fillId="0" borderId="50" xfId="1" applyNumberFormat="1" applyFont="1" applyBorder="1" applyAlignment="1">
      <alignment horizontal="center" vertical="center"/>
    </xf>
    <xf numFmtId="10" fontId="0" fillId="0" borderId="48" xfId="1" applyNumberFormat="1" applyFont="1" applyBorder="1" applyAlignment="1">
      <alignment horizontal="center" vertical="center"/>
    </xf>
    <xf numFmtId="10" fontId="0" fillId="0" borderId="49" xfId="1" applyNumberFormat="1" applyFont="1" applyBorder="1" applyAlignment="1">
      <alignment horizontal="center" vertical="center"/>
    </xf>
    <xf numFmtId="49" fontId="6" fillId="3" borderId="73" xfId="0" applyNumberFormat="1" applyFont="1" applyFill="1" applyBorder="1" applyAlignment="1">
      <alignment horizontal="center" vertical="center"/>
    </xf>
    <xf numFmtId="9" fontId="0" fillId="0" borderId="67" xfId="0" applyNumberFormat="1" applyFill="1" applyBorder="1" applyAlignment="1">
      <alignment horizontal="center" vertical="center"/>
    </xf>
    <xf numFmtId="0" fontId="0" fillId="0" borderId="55" xfId="0" applyFill="1" applyBorder="1" applyAlignment="1">
      <alignment horizontal="center" vertical="center"/>
    </xf>
    <xf numFmtId="9" fontId="0" fillId="0" borderId="55" xfId="0" applyNumberFormat="1" applyFill="1" applyBorder="1" applyAlignment="1">
      <alignment horizontal="center" vertical="center"/>
    </xf>
    <xf numFmtId="0" fontId="0" fillId="3" borderId="65" xfId="3" applyFont="1" applyFill="1" applyBorder="1" applyAlignment="1">
      <alignment horizontal="center" vertical="center" wrapText="1"/>
    </xf>
    <xf numFmtId="0" fontId="0" fillId="3" borderId="37" xfId="3" applyFont="1" applyFill="1" applyBorder="1" applyAlignment="1">
      <alignment horizontal="center" vertical="center" wrapText="1"/>
    </xf>
    <xf numFmtId="0" fontId="15" fillId="3" borderId="28" xfId="0" applyFont="1" applyFill="1" applyBorder="1" applyAlignment="1">
      <alignment horizontal="center" vertical="center"/>
    </xf>
    <xf numFmtId="10" fontId="6" fillId="6" borderId="58" xfId="1" applyNumberFormat="1" applyFont="1" applyFill="1" applyBorder="1" applyAlignment="1">
      <alignment horizontal="center" vertical="center" wrapText="1"/>
    </xf>
    <xf numFmtId="10" fontId="6" fillId="6" borderId="58" xfId="1" applyNumberFormat="1" applyFont="1" applyFill="1" applyBorder="1" applyAlignment="1">
      <alignment horizontal="center" vertical="center"/>
    </xf>
    <xf numFmtId="9" fontId="22" fillId="4" borderId="40" xfId="0" applyNumberFormat="1" applyFont="1" applyFill="1" applyBorder="1" applyAlignment="1">
      <alignment horizontal="center" vertical="center"/>
    </xf>
    <xf numFmtId="9" fontId="0" fillId="10" borderId="37" xfId="0" applyNumberFormat="1" applyFont="1" applyFill="1" applyBorder="1" applyAlignment="1">
      <alignment horizontal="center" vertical="center" wrapText="1"/>
    </xf>
    <xf numFmtId="9" fontId="22" fillId="4" borderId="40" xfId="0" applyNumberFormat="1" applyFont="1" applyFill="1" applyBorder="1" applyAlignment="1">
      <alignment horizontal="center" vertical="center" wrapText="1"/>
    </xf>
    <xf numFmtId="9" fontId="22" fillId="4" borderId="65" xfId="0" applyNumberFormat="1" applyFont="1" applyFill="1" applyBorder="1" applyAlignment="1">
      <alignment horizontal="center" vertical="center" wrapText="1"/>
    </xf>
    <xf numFmtId="9" fontId="0" fillId="10" borderId="14" xfId="0" applyNumberFormat="1" applyFont="1" applyFill="1" applyBorder="1" applyAlignment="1">
      <alignment horizontal="center" vertical="center" wrapText="1"/>
    </xf>
    <xf numFmtId="10" fontId="6" fillId="6" borderId="77" xfId="1" applyNumberFormat="1" applyFont="1" applyFill="1" applyBorder="1" applyAlignment="1">
      <alignment horizontal="center" vertical="center" wrapText="1"/>
    </xf>
    <xf numFmtId="0" fontId="15" fillId="3" borderId="66" xfId="0" applyFont="1" applyFill="1" applyBorder="1" applyAlignment="1">
      <alignment horizontal="center" vertical="center"/>
    </xf>
    <xf numFmtId="0" fontId="0" fillId="3" borderId="0" xfId="3" applyFont="1" applyFill="1" applyBorder="1" applyAlignment="1">
      <alignment horizontal="center" vertical="center"/>
    </xf>
    <xf numFmtId="0" fontId="9" fillId="3" borderId="0" xfId="3" applyFont="1" applyFill="1" applyBorder="1" applyAlignment="1">
      <alignment horizontal="center" vertical="center"/>
    </xf>
    <xf numFmtId="0" fontId="9" fillId="3" borderId="52" xfId="3" applyFont="1" applyFill="1" applyBorder="1" applyAlignment="1">
      <alignment horizontal="center" vertical="center"/>
    </xf>
    <xf numFmtId="9" fontId="9" fillId="0" borderId="44" xfId="3" applyNumberFormat="1" applyFont="1" applyFill="1" applyBorder="1" applyAlignment="1">
      <alignment horizontal="center" vertical="center"/>
    </xf>
    <xf numFmtId="9" fontId="9" fillId="0" borderId="39" xfId="3" applyNumberFormat="1" applyFont="1" applyFill="1" applyBorder="1" applyAlignment="1">
      <alignment horizontal="center" vertical="center"/>
    </xf>
    <xf numFmtId="49" fontId="6" fillId="3" borderId="20" xfId="3" applyNumberFormat="1" applyFont="1" applyFill="1" applyBorder="1" applyAlignment="1">
      <alignment horizontal="center" vertical="center"/>
    </xf>
    <xf numFmtId="49" fontId="6" fillId="3" borderId="21" xfId="3" applyNumberFormat="1" applyFont="1" applyFill="1" applyBorder="1" applyAlignment="1">
      <alignment horizontal="center" vertical="center"/>
    </xf>
    <xf numFmtId="49" fontId="6" fillId="0" borderId="22" xfId="3" applyNumberFormat="1" applyFont="1" applyBorder="1" applyAlignment="1">
      <alignment horizontal="center" vertical="center"/>
    </xf>
    <xf numFmtId="49" fontId="6" fillId="0" borderId="21" xfId="3" applyNumberFormat="1" applyFont="1" applyBorder="1" applyAlignment="1">
      <alignment horizontal="center" vertical="center"/>
    </xf>
    <xf numFmtId="49" fontId="6" fillId="3" borderId="22" xfId="3" applyNumberFormat="1" applyFont="1" applyFill="1" applyBorder="1" applyAlignment="1">
      <alignment horizontal="center" vertical="center"/>
    </xf>
    <xf numFmtId="9" fontId="9" fillId="0" borderId="57" xfId="3" applyNumberFormat="1" applyFont="1" applyFill="1" applyBorder="1" applyAlignment="1">
      <alignment horizontal="center" vertical="center"/>
    </xf>
    <xf numFmtId="9" fontId="9" fillId="0" borderId="42" xfId="3" applyNumberFormat="1" applyFont="1" applyFill="1" applyBorder="1" applyAlignment="1">
      <alignment horizontal="center" vertical="center"/>
    </xf>
    <xf numFmtId="0" fontId="0" fillId="0" borderId="47" xfId="3" applyFont="1" applyBorder="1" applyAlignment="1">
      <alignment horizontal="center" vertical="center"/>
    </xf>
    <xf numFmtId="0" fontId="9" fillId="0" borderId="52" xfId="3" applyFont="1" applyBorder="1" applyAlignment="1">
      <alignment horizontal="center" vertical="center"/>
    </xf>
    <xf numFmtId="0" fontId="0" fillId="3" borderId="47" xfId="3" applyFont="1" applyFill="1" applyBorder="1" applyAlignment="1">
      <alignment horizontal="center" vertical="center"/>
    </xf>
    <xf numFmtId="164" fontId="0" fillId="6" borderId="9" xfId="1" applyNumberFormat="1" applyFont="1" applyFill="1" applyBorder="1" applyAlignment="1">
      <alignment horizontal="center" vertical="center" wrapText="1"/>
    </xf>
    <xf numFmtId="164" fontId="0" fillId="6" borderId="11" xfId="1" applyNumberFormat="1" applyFont="1" applyFill="1" applyBorder="1" applyAlignment="1">
      <alignment horizontal="center" vertical="center" wrapText="1"/>
    </xf>
    <xf numFmtId="164" fontId="0" fillId="6" borderId="54" xfId="1" applyNumberFormat="1" applyFont="1" applyFill="1" applyBorder="1" applyAlignment="1">
      <alignment horizontal="center" vertical="center" wrapText="1"/>
    </xf>
    <xf numFmtId="164" fontId="9" fillId="6" borderId="71" xfId="1" applyNumberFormat="1" applyFont="1" applyFill="1" applyBorder="1" applyAlignment="1">
      <alignment horizontal="center" vertical="center"/>
    </xf>
    <xf numFmtId="164" fontId="9" fillId="6" borderId="54" xfId="1" applyNumberFormat="1" applyFont="1" applyFill="1" applyBorder="1" applyAlignment="1">
      <alignment horizontal="center" vertical="center"/>
    </xf>
    <xf numFmtId="0" fontId="0" fillId="3" borderId="14" xfId="3" applyFont="1" applyFill="1" applyBorder="1" applyAlignment="1">
      <alignment horizontal="center" vertical="center" wrapText="1"/>
    </xf>
    <xf numFmtId="0" fontId="0" fillId="3" borderId="15" xfId="3" applyFont="1" applyFill="1" applyBorder="1" applyAlignment="1">
      <alignment horizontal="center" vertical="center" wrapText="1"/>
    </xf>
    <xf numFmtId="9" fontId="9" fillId="10" borderId="14" xfId="3" applyNumberFormat="1" applyFont="1" applyFill="1" applyBorder="1" applyAlignment="1">
      <alignment horizontal="center" vertical="center" wrapText="1"/>
    </xf>
    <xf numFmtId="9" fontId="9" fillId="10" borderId="15" xfId="3" applyNumberFormat="1" applyFont="1" applyFill="1" applyBorder="1" applyAlignment="1">
      <alignment horizontal="center" vertical="center" wrapText="1"/>
    </xf>
    <xf numFmtId="9" fontId="9" fillId="10" borderId="36" xfId="3" applyNumberFormat="1" applyFont="1" applyFill="1" applyBorder="1" applyAlignment="1">
      <alignment horizontal="center" vertical="center" wrapText="1"/>
    </xf>
    <xf numFmtId="9" fontId="9" fillId="10" borderId="37" xfId="3" applyNumberFormat="1" applyFont="1" applyFill="1" applyBorder="1" applyAlignment="1">
      <alignment horizontal="center" vertical="center"/>
    </xf>
    <xf numFmtId="9" fontId="9" fillId="10" borderId="36" xfId="3" applyNumberFormat="1" applyFont="1" applyFill="1" applyBorder="1" applyAlignment="1">
      <alignment horizontal="center" vertical="center"/>
    </xf>
    <xf numFmtId="0" fontId="0" fillId="0" borderId="70" xfId="3" applyFont="1" applyBorder="1" applyAlignment="1">
      <alignment horizontal="center" vertical="center"/>
    </xf>
    <xf numFmtId="0" fontId="9" fillId="0" borderId="36" xfId="3" applyFont="1" applyBorder="1" applyAlignment="1">
      <alignment horizontal="center" vertical="center"/>
    </xf>
    <xf numFmtId="164" fontId="0" fillId="6" borderId="71" xfId="1" applyNumberFormat="1" applyFont="1" applyFill="1" applyBorder="1" applyAlignment="1">
      <alignment horizontal="center" vertical="center" wrapText="1"/>
    </xf>
    <xf numFmtId="0" fontId="0" fillId="0" borderId="22" xfId="0" applyBorder="1" applyAlignment="1">
      <alignment horizontal="center" vertical="center"/>
    </xf>
    <xf numFmtId="0" fontId="0" fillId="0" borderId="21" xfId="0" applyBorder="1" applyAlignment="1">
      <alignment horizontal="center" vertical="center"/>
    </xf>
    <xf numFmtId="0" fontId="0" fillId="3" borderId="20" xfId="0" applyFill="1" applyBorder="1" applyAlignment="1">
      <alignment horizontal="center" vertical="center"/>
    </xf>
    <xf numFmtId="0" fontId="0" fillId="3" borderId="21" xfId="0" applyFill="1" applyBorder="1" applyAlignment="1">
      <alignment horizontal="center" vertical="center"/>
    </xf>
    <xf numFmtId="9" fontId="0" fillId="0" borderId="42" xfId="3" applyNumberFormat="1" applyFont="1" applyFill="1" applyBorder="1" applyAlignment="1">
      <alignment horizontal="center" vertical="center"/>
    </xf>
    <xf numFmtId="9" fontId="3" fillId="4" borderId="37" xfId="3" applyNumberFormat="1" applyFont="1" applyFill="1" applyBorder="1" applyAlignment="1">
      <alignment horizontal="center" vertical="center"/>
    </xf>
    <xf numFmtId="9" fontId="3" fillId="4" borderId="36"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wrapText="1"/>
    </xf>
    <xf numFmtId="9" fontId="3" fillId="4" borderId="36" xfId="3" applyNumberFormat="1" applyFont="1" applyFill="1" applyBorder="1" applyAlignment="1">
      <alignment horizontal="center" vertical="center" wrapText="1"/>
    </xf>
    <xf numFmtId="49" fontId="6" fillId="3" borderId="21" xfId="0" applyNumberFormat="1" applyFont="1" applyFill="1" applyBorder="1" applyAlignment="1">
      <alignment horizontal="center" vertical="center" wrapText="1"/>
    </xf>
    <xf numFmtId="49" fontId="6" fillId="3" borderId="23" xfId="0" applyNumberFormat="1" applyFont="1" applyFill="1" applyBorder="1" applyAlignment="1">
      <alignment horizontal="center" vertical="center" wrapText="1"/>
    </xf>
    <xf numFmtId="49" fontId="6" fillId="0" borderId="23" xfId="0" applyNumberFormat="1" applyFont="1" applyBorder="1" applyAlignment="1">
      <alignment horizontal="center" vertical="center"/>
    </xf>
    <xf numFmtId="164" fontId="6" fillId="6" borderId="47" xfId="0" applyNumberFormat="1" applyFont="1" applyFill="1" applyBorder="1" applyAlignment="1">
      <alignment horizontal="center" vertical="center"/>
    </xf>
    <xf numFmtId="164" fontId="6" fillId="6" borderId="52" xfId="0" applyNumberFormat="1" applyFont="1" applyFill="1" applyBorder="1" applyAlignment="1">
      <alignment horizontal="center" vertical="center"/>
    </xf>
    <xf numFmtId="0" fontId="0" fillId="3" borderId="22" xfId="0" applyFill="1" applyBorder="1" applyAlignment="1">
      <alignment horizontal="center" vertical="center"/>
    </xf>
    <xf numFmtId="164" fontId="6" fillId="6" borderId="47" xfId="3" applyNumberFormat="1" applyFont="1" applyFill="1" applyBorder="1" applyAlignment="1">
      <alignment horizontal="center" vertical="center"/>
    </xf>
    <xf numFmtId="164" fontId="6" fillId="6" borderId="52" xfId="3" applyNumberFormat="1" applyFont="1" applyFill="1" applyBorder="1" applyAlignment="1">
      <alignment horizontal="center" vertical="center"/>
    </xf>
    <xf numFmtId="9" fontId="15" fillId="10" borderId="37" xfId="3" applyNumberFormat="1" applyFont="1" applyFill="1" applyBorder="1" applyAlignment="1">
      <alignment horizontal="center" vertical="center"/>
    </xf>
    <xf numFmtId="9" fontId="15" fillId="10" borderId="36" xfId="3" applyNumberFormat="1" applyFont="1" applyFill="1" applyBorder="1" applyAlignment="1">
      <alignment horizontal="center" vertical="center"/>
    </xf>
    <xf numFmtId="9" fontId="15" fillId="10" borderId="15" xfId="3" applyNumberFormat="1" applyFont="1" applyFill="1" applyBorder="1" applyAlignment="1">
      <alignment horizontal="center" vertical="center" wrapText="1"/>
    </xf>
    <xf numFmtId="9" fontId="15" fillId="10" borderId="36" xfId="3" applyNumberFormat="1" applyFont="1" applyFill="1" applyBorder="1" applyAlignment="1">
      <alignment horizontal="center" vertical="center" wrapText="1"/>
    </xf>
    <xf numFmtId="164" fontId="0" fillId="6" borderId="68" xfId="0" applyNumberFormat="1" applyFont="1" applyFill="1" applyBorder="1" applyAlignment="1">
      <alignment horizontal="center" vertical="center"/>
    </xf>
    <xf numFmtId="164" fontId="0" fillId="6" borderId="52" xfId="0" applyNumberFormat="1" applyFont="1" applyFill="1" applyBorder="1" applyAlignment="1">
      <alignment horizontal="center" vertical="center"/>
    </xf>
    <xf numFmtId="164" fontId="0" fillId="6" borderId="9" xfId="1" applyNumberFormat="1" applyFont="1" applyFill="1" applyBorder="1" applyAlignment="1">
      <alignment horizontal="center" vertical="center"/>
    </xf>
    <xf numFmtId="164" fontId="0" fillId="6" borderId="11" xfId="1" applyNumberFormat="1" applyFont="1" applyFill="1" applyBorder="1" applyAlignment="1">
      <alignment horizontal="center" vertical="center"/>
    </xf>
    <xf numFmtId="164" fontId="0" fillId="6" borderId="54" xfId="1" applyNumberFormat="1" applyFont="1" applyFill="1" applyBorder="1" applyAlignment="1">
      <alignment horizontal="center" vertical="center"/>
    </xf>
    <xf numFmtId="164" fontId="9" fillId="6" borderId="68" xfId="3" applyNumberFormat="1" applyFont="1" applyFill="1" applyBorder="1" applyAlignment="1">
      <alignment horizontal="center" vertical="center"/>
    </xf>
    <xf numFmtId="164" fontId="9" fillId="6" borderId="52" xfId="3" applyNumberFormat="1" applyFont="1" applyFill="1" applyBorder="1" applyAlignment="1">
      <alignment horizontal="center" vertical="center"/>
    </xf>
    <xf numFmtId="49" fontId="0" fillId="0" borderId="23" xfId="0" applyNumberFormat="1" applyFont="1" applyBorder="1" applyAlignment="1">
      <alignment horizontal="center" vertical="center"/>
    </xf>
    <xf numFmtId="49" fontId="0" fillId="3" borderId="21" xfId="0" applyNumberFormat="1" applyFont="1" applyFill="1" applyBorder="1" applyAlignment="1">
      <alignment horizontal="center" vertical="center" wrapText="1"/>
    </xf>
    <xf numFmtId="49" fontId="0" fillId="3" borderId="23" xfId="0" applyNumberFormat="1" applyFont="1" applyFill="1" applyBorder="1" applyAlignment="1">
      <alignment horizontal="center" vertical="center" wrapText="1"/>
    </xf>
    <xf numFmtId="49" fontId="0" fillId="3" borderId="23" xfId="0" applyNumberFormat="1" applyFont="1" applyFill="1" applyBorder="1" applyAlignment="1">
      <alignment horizontal="center" vertical="center"/>
    </xf>
    <xf numFmtId="0" fontId="11" fillId="0" borderId="8" xfId="0" applyFont="1" applyBorder="1" applyAlignment="1">
      <alignment horizontal="center"/>
    </xf>
    <xf numFmtId="0" fontId="11" fillId="0" borderId="30" xfId="0" applyFont="1" applyBorder="1" applyAlignment="1">
      <alignment horizontal="center"/>
    </xf>
    <xf numFmtId="0" fontId="11" fillId="0" borderId="9" xfId="0" applyFont="1" applyBorder="1" applyAlignment="1">
      <alignment horizontal="center"/>
    </xf>
    <xf numFmtId="0" fontId="11" fillId="0" borderId="10" xfId="0" applyFont="1" applyBorder="1" applyAlignment="1">
      <alignment horizontal="center"/>
    </xf>
    <xf numFmtId="0" fontId="11" fillId="0" borderId="0" xfId="0" applyFont="1" applyBorder="1" applyAlignment="1">
      <alignment horizontal="center"/>
    </xf>
    <xf numFmtId="0" fontId="11" fillId="0" borderId="11" xfId="0" applyFont="1" applyBorder="1" applyAlignment="1">
      <alignment horizontal="center"/>
    </xf>
    <xf numFmtId="0" fontId="11" fillId="0" borderId="12" xfId="0" applyFont="1" applyBorder="1" applyAlignment="1">
      <alignment horizontal="center"/>
    </xf>
    <xf numFmtId="0" fontId="11" fillId="0" borderId="31" xfId="0" applyFont="1" applyBorder="1" applyAlignment="1">
      <alignment horizontal="center"/>
    </xf>
    <xf numFmtId="0" fontId="11" fillId="0" borderId="13" xfId="0" applyFont="1" applyBorder="1" applyAlignment="1">
      <alignment horizontal="center"/>
    </xf>
    <xf numFmtId="0" fontId="28" fillId="3" borderId="14" xfId="0" applyFont="1" applyFill="1" applyBorder="1" applyAlignment="1">
      <alignment horizontal="right" vertical="center" wrapText="1" readingOrder="2"/>
    </xf>
    <xf numFmtId="0" fontId="28" fillId="3" borderId="15" xfId="0" applyFont="1" applyFill="1" applyBorder="1" applyAlignment="1">
      <alignment horizontal="right" vertical="center" wrapText="1" readingOrder="2"/>
    </xf>
    <xf numFmtId="0" fontId="11" fillId="0" borderId="8" xfId="0" applyFont="1" applyBorder="1" applyAlignment="1">
      <alignment horizontal="center" vertical="center"/>
    </xf>
    <xf numFmtId="0" fontId="11" fillId="0" borderId="30" xfId="0" applyFont="1" applyBorder="1" applyAlignment="1">
      <alignment horizontal="center" vertical="center"/>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11" fillId="0" borderId="0" xfId="0" applyFont="1" applyBorder="1" applyAlignment="1">
      <alignment horizontal="center" vertical="center"/>
    </xf>
    <xf numFmtId="0" fontId="11" fillId="0" borderId="11" xfId="0" applyFont="1" applyBorder="1" applyAlignment="1">
      <alignment horizontal="center" vertical="center"/>
    </xf>
    <xf numFmtId="0" fontId="11" fillId="0" borderId="12" xfId="0" applyFont="1" applyBorder="1" applyAlignment="1">
      <alignment horizontal="center" vertical="center"/>
    </xf>
    <xf numFmtId="0" fontId="11" fillId="0" borderId="31" xfId="0" applyFont="1" applyBorder="1" applyAlignment="1">
      <alignment horizontal="center" vertical="center"/>
    </xf>
    <xf numFmtId="0" fontId="11" fillId="0" borderId="13" xfId="0" applyFont="1" applyBorder="1" applyAlignment="1">
      <alignment horizontal="center" vertical="center"/>
    </xf>
    <xf numFmtId="9" fontId="9" fillId="3" borderId="61" xfId="3" applyNumberFormat="1" applyFont="1" applyFill="1" applyBorder="1" applyAlignment="1">
      <alignment horizontal="center" vertical="center"/>
    </xf>
    <xf numFmtId="9" fontId="9" fillId="3" borderId="54" xfId="3" applyNumberFormat="1" applyFont="1" applyFill="1" applyBorder="1" applyAlignment="1">
      <alignment horizontal="center" vertical="center"/>
    </xf>
    <xf numFmtId="10" fontId="0" fillId="2" borderId="0" xfId="1" applyNumberFormat="1" applyFont="1" applyFill="1" applyBorder="1" applyAlignment="1">
      <alignment horizontal="center" vertical="center" wrapText="1"/>
    </xf>
    <xf numFmtId="10" fontId="0" fillId="2" borderId="52" xfId="1" applyNumberFormat="1" applyFont="1" applyFill="1" applyBorder="1" applyAlignment="1">
      <alignment horizontal="center" vertical="center" wrapText="1"/>
    </xf>
    <xf numFmtId="164" fontId="0" fillId="2" borderId="68" xfId="1" applyNumberFormat="1" applyFont="1" applyFill="1" applyBorder="1" applyAlignment="1">
      <alignment horizontal="center" vertical="center"/>
    </xf>
    <xf numFmtId="164" fontId="9" fillId="2" borderId="52" xfId="1" applyNumberFormat="1" applyFont="1" applyFill="1" applyBorder="1" applyAlignment="1">
      <alignment horizontal="center" vertical="center"/>
    </xf>
    <xf numFmtId="164" fontId="0" fillId="2" borderId="71" xfId="1" applyNumberFormat="1" applyFont="1" applyFill="1" applyBorder="1" applyAlignment="1">
      <alignment horizontal="center" vertical="center" wrapText="1"/>
    </xf>
    <xf numFmtId="164" fontId="0" fillId="2" borderId="54" xfId="1" applyNumberFormat="1" applyFont="1" applyFill="1" applyBorder="1" applyAlignment="1">
      <alignment horizontal="center" vertical="center" wrapText="1"/>
    </xf>
    <xf numFmtId="9" fontId="9" fillId="10" borderId="37" xfId="3" applyNumberFormat="1" applyFill="1" applyBorder="1" applyAlignment="1">
      <alignment horizontal="center" vertical="center"/>
    </xf>
    <xf numFmtId="9" fontId="9" fillId="10" borderId="36" xfId="3" applyNumberFormat="1" applyFill="1" applyBorder="1" applyAlignment="1">
      <alignment horizontal="center" vertical="center"/>
    </xf>
    <xf numFmtId="49" fontId="6" fillId="3" borderId="43" xfId="3" applyNumberFormat="1" applyFont="1" applyFill="1" applyBorder="1" applyAlignment="1">
      <alignment horizontal="center" vertical="center"/>
    </xf>
    <xf numFmtId="49" fontId="6" fillId="3" borderId="27" xfId="3" applyNumberFormat="1" applyFont="1" applyFill="1" applyBorder="1" applyAlignment="1">
      <alignment horizontal="center" vertical="center"/>
    </xf>
    <xf numFmtId="0" fontId="6" fillId="7" borderId="8" xfId="0" applyFont="1" applyFill="1" applyBorder="1" applyAlignment="1">
      <alignment horizontal="center" vertical="center" wrapText="1"/>
    </xf>
    <xf numFmtId="0" fontId="6" fillId="7" borderId="30" xfId="0" applyFont="1" applyFill="1" applyBorder="1" applyAlignment="1">
      <alignment horizontal="center" vertical="center" wrapText="1"/>
    </xf>
    <xf numFmtId="0" fontId="6" fillId="7" borderId="9" xfId="0" applyFont="1" applyFill="1" applyBorder="1" applyAlignment="1">
      <alignment horizontal="center" vertical="center" wrapText="1"/>
    </xf>
    <xf numFmtId="0" fontId="6" fillId="7" borderId="12" xfId="0" applyFont="1" applyFill="1" applyBorder="1" applyAlignment="1">
      <alignment horizontal="center" vertical="center" wrapText="1"/>
    </xf>
    <xf numFmtId="0" fontId="6" fillId="7" borderId="31" xfId="0" applyFont="1" applyFill="1" applyBorder="1" applyAlignment="1">
      <alignment horizontal="center" vertical="center" wrapText="1"/>
    </xf>
    <xf numFmtId="0" fontId="6" fillId="7" borderId="13" xfId="0" applyFont="1" applyFill="1" applyBorder="1" applyAlignment="1">
      <alignment horizontal="center" vertical="center" wrapText="1"/>
    </xf>
    <xf numFmtId="9" fontId="9" fillId="10" borderId="14" xfId="3" applyNumberFormat="1" applyFill="1" applyBorder="1" applyAlignment="1">
      <alignment horizontal="center" vertical="center"/>
    </xf>
    <xf numFmtId="9" fontId="9" fillId="10" borderId="15" xfId="3" applyNumberFormat="1" applyFill="1" applyBorder="1" applyAlignment="1">
      <alignment horizontal="center" vertical="center"/>
    </xf>
    <xf numFmtId="49" fontId="6" fillId="3" borderId="56" xfId="3" applyNumberFormat="1" applyFont="1" applyFill="1" applyBorder="1" applyAlignment="1">
      <alignment horizontal="center" vertical="center"/>
    </xf>
    <xf numFmtId="49" fontId="6" fillId="3" borderId="26" xfId="3" applyNumberFormat="1" applyFont="1" applyFill="1" applyBorder="1" applyAlignment="1">
      <alignment horizontal="center" vertical="center"/>
    </xf>
    <xf numFmtId="0" fontId="0" fillId="3" borderId="53" xfId="3" applyFont="1" applyFill="1" applyBorder="1" applyAlignment="1">
      <alignment horizontal="center" vertical="center"/>
    </xf>
    <xf numFmtId="0" fontId="0" fillId="3" borderId="4" xfId="3" applyFont="1" applyFill="1" applyBorder="1" applyAlignment="1">
      <alignment horizontal="center" vertical="center"/>
    </xf>
    <xf numFmtId="0" fontId="0" fillId="3" borderId="2" xfId="3" applyFont="1" applyFill="1" applyBorder="1" applyAlignment="1">
      <alignment horizontal="center" vertical="center"/>
    </xf>
    <xf numFmtId="9" fontId="9" fillId="3" borderId="11" xfId="3" applyNumberFormat="1" applyFont="1" applyFill="1" applyBorder="1" applyAlignment="1">
      <alignment horizontal="center" vertical="center"/>
    </xf>
    <xf numFmtId="49" fontId="6" fillId="0" borderId="43" xfId="3" applyNumberFormat="1" applyFont="1" applyBorder="1" applyAlignment="1">
      <alignment horizontal="center" vertical="center"/>
    </xf>
    <xf numFmtId="49" fontId="6" fillId="0" borderId="27" xfId="3" applyNumberFormat="1" applyFont="1" applyBorder="1" applyAlignment="1">
      <alignment horizontal="center" vertical="center"/>
    </xf>
    <xf numFmtId="10" fontId="0" fillId="2" borderId="71" xfId="1" applyNumberFormat="1" applyFont="1" applyFill="1" applyBorder="1" applyAlignment="1">
      <alignment horizontal="center" vertical="center" wrapText="1"/>
    </xf>
    <xf numFmtId="10" fontId="0" fillId="2" borderId="54" xfId="1" applyNumberFormat="1" applyFont="1" applyFill="1" applyBorder="1" applyAlignment="1">
      <alignment horizontal="center" vertical="center" wrapText="1"/>
    </xf>
    <xf numFmtId="10" fontId="9" fillId="2" borderId="68" xfId="1" applyNumberFormat="1" applyFont="1" applyFill="1" applyBorder="1" applyAlignment="1">
      <alignment horizontal="center" vertical="center"/>
    </xf>
    <xf numFmtId="10" fontId="9" fillId="2" borderId="52" xfId="1" applyNumberFormat="1" applyFont="1" applyFill="1" applyBorder="1" applyAlignment="1">
      <alignment horizontal="center" vertical="center"/>
    </xf>
    <xf numFmtId="0" fontId="0" fillId="3" borderId="68" xfId="3" applyFont="1" applyFill="1" applyBorder="1" applyAlignment="1">
      <alignment horizontal="center" vertical="center"/>
    </xf>
    <xf numFmtId="164" fontId="0" fillId="2" borderId="68" xfId="1" applyNumberFormat="1" applyFont="1" applyFill="1" applyBorder="1" applyAlignment="1">
      <alignment horizontal="center" vertical="center" wrapText="1"/>
    </xf>
    <xf numFmtId="164" fontId="0" fillId="2" borderId="52" xfId="1" applyNumberFormat="1" applyFont="1" applyFill="1" applyBorder="1" applyAlignment="1">
      <alignment horizontal="center" vertical="center" wrapText="1"/>
    </xf>
    <xf numFmtId="9" fontId="9" fillId="0" borderId="11" xfId="3" applyNumberFormat="1" applyFont="1" applyFill="1" applyBorder="1" applyAlignment="1">
      <alignment horizontal="center" vertical="center"/>
    </xf>
    <xf numFmtId="9" fontId="9" fillId="0" borderId="54" xfId="3" applyNumberFormat="1" applyFont="1" applyFill="1" applyBorder="1" applyAlignment="1">
      <alignment horizontal="center" vertical="center"/>
    </xf>
    <xf numFmtId="9" fontId="9" fillId="0" borderId="61" xfId="3" applyNumberFormat="1" applyFont="1" applyFill="1" applyBorder="1" applyAlignment="1">
      <alignment horizontal="center" vertical="center"/>
    </xf>
    <xf numFmtId="0" fontId="0" fillId="0" borderId="68" xfId="3" applyFont="1" applyBorder="1" applyAlignment="1">
      <alignment horizontal="center" vertical="center"/>
    </xf>
    <xf numFmtId="9" fontId="3" fillId="4" borderId="38" xfId="3" applyNumberFormat="1" applyFont="1" applyFill="1" applyBorder="1" applyAlignment="1">
      <alignment horizontal="center" vertical="center"/>
    </xf>
    <xf numFmtId="49" fontId="6" fillId="3" borderId="74" xfId="3" applyNumberFormat="1" applyFont="1" applyFill="1" applyBorder="1" applyAlignment="1">
      <alignment horizontal="center" vertical="center"/>
    </xf>
    <xf numFmtId="49" fontId="6" fillId="3" borderId="64" xfId="3" applyNumberFormat="1" applyFont="1" applyFill="1" applyBorder="1" applyAlignment="1">
      <alignment horizontal="center" vertical="center"/>
    </xf>
    <xf numFmtId="49" fontId="6" fillId="0" borderId="74" xfId="3" applyNumberFormat="1" applyFont="1" applyBorder="1" applyAlignment="1">
      <alignment horizontal="center" vertical="center"/>
    </xf>
    <xf numFmtId="9" fontId="9" fillId="0" borderId="61" xfId="3" applyNumberFormat="1" applyFont="1" applyBorder="1" applyAlignment="1">
      <alignment horizontal="center" vertical="center"/>
    </xf>
    <xf numFmtId="9" fontId="9" fillId="0" borderId="54" xfId="3" applyNumberFormat="1" applyFont="1" applyBorder="1" applyAlignment="1">
      <alignment horizontal="center" vertical="center"/>
    </xf>
    <xf numFmtId="9" fontId="3" fillId="4" borderId="14" xfId="3" applyNumberFormat="1" applyFont="1" applyFill="1" applyBorder="1" applyAlignment="1">
      <alignment horizontal="center" vertical="center"/>
    </xf>
    <xf numFmtId="9" fontId="3" fillId="4" borderId="15" xfId="3" applyNumberFormat="1" applyFont="1" applyFill="1" applyBorder="1" applyAlignment="1">
      <alignment horizontal="center" vertical="center"/>
    </xf>
    <xf numFmtId="0" fontId="0" fillId="0" borderId="6" xfId="3" applyFont="1" applyBorder="1" applyAlignment="1">
      <alignment horizontal="center" vertical="center"/>
    </xf>
    <xf numFmtId="0" fontId="0" fillId="0" borderId="2" xfId="3" applyFont="1" applyBorder="1" applyAlignment="1">
      <alignment horizontal="center" vertical="center"/>
    </xf>
    <xf numFmtId="0" fontId="0" fillId="3" borderId="6" xfId="3" applyFont="1" applyFill="1" applyBorder="1" applyAlignment="1">
      <alignment horizontal="center" vertical="center"/>
    </xf>
    <xf numFmtId="0" fontId="12" fillId="11" borderId="70" xfId="0" applyFont="1" applyFill="1" applyBorder="1" applyAlignment="1">
      <alignment horizontal="center" vertical="center"/>
    </xf>
    <xf numFmtId="0" fontId="12" fillId="11" borderId="16" xfId="0" applyFont="1" applyFill="1" applyBorder="1" applyAlignment="1">
      <alignment horizontal="center" vertical="center"/>
    </xf>
  </cellXfs>
  <cellStyles count="4">
    <cellStyle name="Normal" xfId="0" builtinId="0"/>
    <cellStyle name="Normal 100" xfId="3"/>
    <cellStyle name="Normal 2" xfId="2"/>
    <cellStyle name="Percent" xfId="1" builtinId="5"/>
  </cellStyles>
  <dxfs count="24">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s>
  <tableStyles count="0" defaultTableStyle="TableStyleMedium9" defaultPivotStyle="PivotStyleLight16"/>
  <colors>
    <mruColors>
      <color rgb="FFFF5050"/>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customXml" Target="../customXml/item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3.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2.xml"/></Relationships>
</file>

<file path=xl/theme/theme1.xml><?xml version="1.0" encoding="utf-8"?>
<a:theme xmlns:a="http://schemas.openxmlformats.org/drawingml/2006/main" name="ערכת נושא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1"/>
  <sheetViews>
    <sheetView rightToLeft="1" tabSelected="1" zoomScale="110" zoomScaleNormal="110" workbookViewId="0">
      <selection activeCell="F7" sqref="F7:F8"/>
    </sheetView>
  </sheetViews>
  <sheetFormatPr defaultColWidth="17.75" defaultRowHeight="14.25"/>
  <cols>
    <col min="1" max="1" width="57.5" style="10" bestFit="1" customWidth="1"/>
    <col min="2" max="2" width="14.125" style="10" bestFit="1" customWidth="1"/>
    <col min="3" max="3" width="14.75" style="10" bestFit="1" customWidth="1"/>
    <col min="4" max="4" width="16.875" style="10" bestFit="1" customWidth="1"/>
    <col min="5" max="5" width="8.5" style="10" bestFit="1" customWidth="1"/>
    <col min="6" max="6" width="23.875" style="10" bestFit="1" customWidth="1"/>
    <col min="7" max="7" width="31.875" style="10" bestFit="1" customWidth="1"/>
    <col min="8" max="8" width="16.5" style="10" bestFit="1" customWidth="1"/>
    <col min="9" max="16384" width="17.75" style="10"/>
  </cols>
  <sheetData>
    <row r="1" spans="1:8" ht="16.5" thickBot="1">
      <c r="A1" s="205" t="s">
        <v>44</v>
      </c>
    </row>
    <row r="2" spans="1:8" ht="15.75" thickTop="1" thickBot="1"/>
    <row r="3" spans="1:8" s="42" customFormat="1" ht="43.5" customHeight="1" thickBot="1">
      <c r="A3" s="184" t="s">
        <v>0</v>
      </c>
      <c r="B3" s="147" t="s">
        <v>447</v>
      </c>
      <c r="C3" s="63" t="s">
        <v>445</v>
      </c>
      <c r="D3" s="62" t="s">
        <v>446</v>
      </c>
      <c r="E3" s="151" t="s">
        <v>1</v>
      </c>
      <c r="F3" s="193" t="s">
        <v>2</v>
      </c>
      <c r="G3" s="194" t="s">
        <v>3</v>
      </c>
      <c r="H3" s="187" t="s">
        <v>448</v>
      </c>
    </row>
    <row r="4" spans="1:8">
      <c r="A4" s="348" t="s">
        <v>442</v>
      </c>
      <c r="B4" s="338">
        <v>0.40300000000000002</v>
      </c>
      <c r="C4" s="350">
        <v>0.42</v>
      </c>
      <c r="D4" s="352">
        <v>0.38</v>
      </c>
      <c r="E4" s="354" t="s">
        <v>6</v>
      </c>
      <c r="F4" s="336" t="s">
        <v>516</v>
      </c>
      <c r="G4" s="115" t="s">
        <v>37</v>
      </c>
      <c r="H4" s="342">
        <f t="shared" ref="H4:H10" si="0">D4-C4</f>
        <v>-3.999999999999998E-2</v>
      </c>
    </row>
    <row r="5" spans="1:8">
      <c r="A5" s="349"/>
      <c r="B5" s="338"/>
      <c r="C5" s="350"/>
      <c r="D5" s="353"/>
      <c r="E5" s="347"/>
      <c r="F5" s="337"/>
      <c r="G5" s="115" t="s">
        <v>22</v>
      </c>
      <c r="H5" s="343">
        <f t="shared" si="0"/>
        <v>0</v>
      </c>
    </row>
    <row r="6" spans="1:8">
      <c r="A6" s="349"/>
      <c r="B6" s="339"/>
      <c r="C6" s="351"/>
      <c r="D6" s="353"/>
      <c r="E6" s="347"/>
      <c r="F6" s="337"/>
      <c r="G6" s="117"/>
      <c r="H6" s="343">
        <f t="shared" si="0"/>
        <v>0</v>
      </c>
    </row>
    <row r="7" spans="1:8" ht="14.25" customHeight="1">
      <c r="A7" s="210" t="s">
        <v>441</v>
      </c>
      <c r="B7" s="340">
        <v>0.183</v>
      </c>
      <c r="C7" s="344">
        <v>0.2</v>
      </c>
      <c r="D7" s="346">
        <v>0.21</v>
      </c>
      <c r="E7" s="347" t="s">
        <v>7</v>
      </c>
      <c r="F7" s="337" t="s">
        <v>460</v>
      </c>
      <c r="G7" s="115" t="s">
        <v>25</v>
      </c>
      <c r="H7" s="362">
        <f t="shared" si="0"/>
        <v>9.9999999999999811E-3</v>
      </c>
    </row>
    <row r="8" spans="1:8">
      <c r="A8" s="125"/>
      <c r="B8" s="360"/>
      <c r="C8" s="345"/>
      <c r="D8" s="346"/>
      <c r="E8" s="347"/>
      <c r="F8" s="361"/>
      <c r="G8" s="115" t="s">
        <v>26</v>
      </c>
      <c r="H8" s="343">
        <f t="shared" si="0"/>
        <v>0</v>
      </c>
    </row>
    <row r="9" spans="1:8" ht="14.25" customHeight="1">
      <c r="A9" s="113" t="s">
        <v>439</v>
      </c>
      <c r="B9" s="340">
        <v>0.1</v>
      </c>
      <c r="C9" s="355">
        <v>0.08</v>
      </c>
      <c r="D9" s="346">
        <v>0.12</v>
      </c>
      <c r="E9" s="358" t="s">
        <v>6</v>
      </c>
      <c r="F9" s="364" t="s">
        <v>474</v>
      </c>
      <c r="G9" s="47" t="s">
        <v>27</v>
      </c>
      <c r="H9" s="363">
        <f t="shared" si="0"/>
        <v>3.9999999999999994E-2</v>
      </c>
    </row>
    <row r="10" spans="1:8">
      <c r="A10" s="112"/>
      <c r="B10" s="341"/>
      <c r="C10" s="356"/>
      <c r="D10" s="357"/>
      <c r="E10" s="359"/>
      <c r="F10" s="365"/>
      <c r="G10" s="116" t="s">
        <v>28</v>
      </c>
      <c r="H10" s="342">
        <f t="shared" si="0"/>
        <v>0</v>
      </c>
    </row>
    <row r="11" spans="1:8" ht="15">
      <c r="A11" s="208" t="s">
        <v>15</v>
      </c>
      <c r="B11" s="229">
        <v>9.8000000000000004E-2</v>
      </c>
      <c r="C11" s="45">
        <v>0.08</v>
      </c>
      <c r="D11" s="170">
        <v>0.08</v>
      </c>
      <c r="E11" s="165" t="s">
        <v>7</v>
      </c>
      <c r="F11" s="162" t="s">
        <v>406</v>
      </c>
      <c r="G11" s="49" t="s">
        <v>403</v>
      </c>
      <c r="H11" s="277">
        <f>D11-C11</f>
        <v>0</v>
      </c>
    </row>
    <row r="12" spans="1:8" s="61" customFormat="1" ht="15">
      <c r="A12" s="108" t="s">
        <v>438</v>
      </c>
      <c r="B12" s="229">
        <v>0.248</v>
      </c>
      <c r="C12" s="45">
        <v>0.23</v>
      </c>
      <c r="D12" s="170">
        <v>0.23</v>
      </c>
      <c r="E12" s="165" t="s">
        <v>7</v>
      </c>
      <c r="F12" s="162" t="s">
        <v>435</v>
      </c>
      <c r="G12" s="72" t="s">
        <v>408</v>
      </c>
      <c r="H12" s="277">
        <f t="shared" ref="H12:H14" si="1">D12-C12</f>
        <v>0</v>
      </c>
    </row>
    <row r="13" spans="1:8" ht="15">
      <c r="A13" s="108" t="s">
        <v>402</v>
      </c>
      <c r="B13" s="230">
        <v>1.0999999999999999E-2</v>
      </c>
      <c r="C13" s="45">
        <v>0.03</v>
      </c>
      <c r="D13" s="171">
        <v>0.03</v>
      </c>
      <c r="E13" s="165" t="s">
        <v>7</v>
      </c>
      <c r="F13" s="162" t="s">
        <v>417</v>
      </c>
      <c r="G13" s="118" t="s">
        <v>404</v>
      </c>
      <c r="H13" s="278">
        <f t="shared" si="1"/>
        <v>0</v>
      </c>
    </row>
    <row r="14" spans="1:8" ht="15.75" thickBot="1">
      <c r="A14" s="74" t="s">
        <v>437</v>
      </c>
      <c r="B14" s="231">
        <v>6.5000000000000002E-2</v>
      </c>
      <c r="C14" s="164">
        <v>0.09</v>
      </c>
      <c r="D14" s="172">
        <v>7.0000000000000007E-2</v>
      </c>
      <c r="E14" s="156" t="s">
        <v>7</v>
      </c>
      <c r="F14" s="163" t="s">
        <v>459</v>
      </c>
      <c r="G14" s="166" t="s">
        <v>18</v>
      </c>
      <c r="H14" s="279">
        <f t="shared" si="1"/>
        <v>-1.999999999999999E-2</v>
      </c>
    </row>
    <row r="15" spans="1:8" ht="15.75" thickBot="1">
      <c r="A15" s="109" t="s">
        <v>4</v>
      </c>
      <c r="B15" s="232">
        <f>SUM(B4:B14)</f>
        <v>1.1079999999999999</v>
      </c>
      <c r="C15" s="168">
        <f>SUM(C4:C14)</f>
        <v>1.1300000000000001</v>
      </c>
      <c r="D15" s="173">
        <f>SUM(D4:D14)</f>
        <v>1.1200000000000001</v>
      </c>
      <c r="E15" s="154"/>
      <c r="F15" s="105"/>
      <c r="G15" s="119"/>
      <c r="H15" s="107">
        <f>SUM(H4:H14)</f>
        <v>-9.999999999999995E-3</v>
      </c>
    </row>
    <row r="16" spans="1:8" ht="15.75" thickBot="1">
      <c r="A16" s="123" t="s">
        <v>5</v>
      </c>
      <c r="B16" s="233">
        <v>0.158</v>
      </c>
      <c r="C16" s="53">
        <v>0.15</v>
      </c>
      <c r="D16" s="174">
        <v>0.17</v>
      </c>
      <c r="E16" s="155" t="s">
        <v>6</v>
      </c>
      <c r="F16" s="167" t="s">
        <v>468</v>
      </c>
      <c r="G16" s="120" t="s">
        <v>29</v>
      </c>
      <c r="H16" s="59">
        <f>D16-C16</f>
        <v>2.0000000000000018E-2</v>
      </c>
    </row>
    <row r="17" spans="1:8" ht="39" customHeight="1" thickBot="1">
      <c r="A17" s="212" t="s">
        <v>473</v>
      </c>
      <c r="B17" s="366">
        <v>3.5000000000000001E-3</v>
      </c>
      <c r="C17" s="367"/>
      <c r="D17" s="367"/>
      <c r="E17" s="367"/>
      <c r="F17" s="367"/>
      <c r="G17" s="367"/>
      <c r="H17" s="368"/>
    </row>
    <row r="18" spans="1:8">
      <c r="A18" s="60"/>
    </row>
    <row r="19" spans="1:8" ht="15">
      <c r="A19" s="27" t="s">
        <v>489</v>
      </c>
      <c r="B19" s="41"/>
      <c r="C19" s="318"/>
      <c r="D19" s="61"/>
      <c r="E19" s="42"/>
    </row>
    <row r="20" spans="1:8" ht="45">
      <c r="A20" s="319" t="s">
        <v>0</v>
      </c>
      <c r="B20" s="319" t="s">
        <v>446</v>
      </c>
      <c r="C20" s="319" t="s">
        <v>490</v>
      </c>
      <c r="D20" s="319" t="s">
        <v>486</v>
      </c>
      <c r="E20" s="319" t="s">
        <v>487</v>
      </c>
    </row>
    <row r="21" spans="1:8" ht="15">
      <c r="A21" s="320" t="s">
        <v>488</v>
      </c>
      <c r="B21" s="321">
        <v>0.17</v>
      </c>
      <c r="C21" s="322">
        <v>0.19</v>
      </c>
      <c r="D21" s="322">
        <f>C21-B21</f>
        <v>1.999999999999999E-2</v>
      </c>
      <c r="E21" s="323" t="s">
        <v>415</v>
      </c>
    </row>
  </sheetData>
  <mergeCells count="20">
    <mergeCell ref="B17:H17"/>
    <mergeCell ref="A4:A6"/>
    <mergeCell ref="C4:C6"/>
    <mergeCell ref="D4:D6"/>
    <mergeCell ref="E4:E6"/>
    <mergeCell ref="C9:C10"/>
    <mergeCell ref="D9:D10"/>
    <mergeCell ref="E9:E10"/>
    <mergeCell ref="B7:B8"/>
    <mergeCell ref="F4:F6"/>
    <mergeCell ref="B4:B6"/>
    <mergeCell ref="B9:B10"/>
    <mergeCell ref="H4:H6"/>
    <mergeCell ref="C7:C8"/>
    <mergeCell ref="D7:D8"/>
    <mergeCell ref="E7:E8"/>
    <mergeCell ref="F7:F8"/>
    <mergeCell ref="H7:H8"/>
    <mergeCell ref="H9:H10"/>
    <mergeCell ref="F9:F10"/>
  </mergeCells>
  <phoneticPr fontId="2" type="noConversion"/>
  <conditionalFormatting sqref="H4:H16">
    <cfRule type="cellIs" dxfId="23" priority="1" operator="lessThan">
      <formula>0</formula>
    </cfRule>
    <cfRule type="cellIs" dxfId="22" priority="2" operator="greaterThan">
      <formula>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0"/>
  <sheetViews>
    <sheetView rightToLeft="1" zoomScaleNormal="100" workbookViewId="0">
      <selection activeCell="A25" sqref="A25"/>
    </sheetView>
  </sheetViews>
  <sheetFormatPr defaultColWidth="58" defaultRowHeight="14.25"/>
  <cols>
    <col min="1" max="1" width="87.625" style="61" customWidth="1"/>
    <col min="2" max="2" width="31.875" style="61" customWidth="1"/>
    <col min="3" max="3" width="9.25" style="61" bestFit="1" customWidth="1"/>
    <col min="4" max="4" width="12.25" style="61" bestFit="1" customWidth="1"/>
    <col min="5" max="5" width="31.875" style="61" bestFit="1" customWidth="1"/>
    <col min="6" max="16384" width="58" style="61"/>
  </cols>
  <sheetData>
    <row r="1" spans="1:4" ht="16.5" thickBot="1">
      <c r="A1" s="205" t="s">
        <v>476</v>
      </c>
    </row>
    <row r="2" spans="1:4" ht="15.75" thickTop="1" thickBot="1"/>
    <row r="3" spans="1:4" s="315" customFormat="1" ht="20.25" customHeight="1" thickBot="1">
      <c r="A3" s="326" t="s">
        <v>8</v>
      </c>
      <c r="B3" s="327" t="s">
        <v>9</v>
      </c>
      <c r="C3" s="60"/>
      <c r="D3" s="60"/>
    </row>
    <row r="4" spans="1:4" s="315" customFormat="1" ht="29.25" customHeight="1">
      <c r="A4" s="456" t="s">
        <v>499</v>
      </c>
      <c r="B4" s="316" t="s">
        <v>500</v>
      </c>
      <c r="C4" s="60"/>
      <c r="D4" s="60"/>
    </row>
    <row r="5" spans="1:4" s="315" customFormat="1" ht="29.25" customHeight="1">
      <c r="A5" s="457"/>
      <c r="B5" s="134" t="s">
        <v>501</v>
      </c>
      <c r="C5" s="60"/>
      <c r="D5" s="60"/>
    </row>
    <row r="6" spans="1:4" s="315" customFormat="1" ht="29.25" customHeight="1">
      <c r="A6" s="457"/>
      <c r="B6" s="134" t="s">
        <v>502</v>
      </c>
      <c r="C6" s="60"/>
      <c r="D6" s="60"/>
    </row>
    <row r="7" spans="1:4" s="315" customFormat="1" ht="46.5" customHeight="1" thickBot="1">
      <c r="A7" s="328" t="s">
        <v>477</v>
      </c>
      <c r="B7" s="317" t="s">
        <v>503</v>
      </c>
      <c r="C7" s="60"/>
      <c r="D7" s="60"/>
    </row>
    <row r="8" spans="1:4" s="315" customFormat="1" ht="20.25" customHeight="1" thickBot="1">
      <c r="A8" s="297" t="s">
        <v>473</v>
      </c>
      <c r="B8" s="300">
        <v>1.5E-3</v>
      </c>
      <c r="C8" s="60"/>
      <c r="D8" s="60"/>
    </row>
    <row r="9" spans="1:4" s="315" customFormat="1" ht="16.5">
      <c r="A9" s="251"/>
      <c r="B9" s="251"/>
      <c r="C9" s="60"/>
      <c r="D9" s="60"/>
    </row>
    <row r="10" spans="1:4" s="315" customFormat="1" ht="16.5">
      <c r="A10" s="251" t="s">
        <v>504</v>
      </c>
      <c r="B10" s="251"/>
      <c r="C10" s="60"/>
      <c r="D10" s="60"/>
    </row>
  </sheetData>
  <mergeCells count="1">
    <mergeCell ref="A4:A6"/>
  </mergeCells>
  <pageMargins left="0.7" right="0.7" top="0.75" bottom="0.75" header="0.3" footer="0.3"/>
  <pageSetup paperSize="9" scale="6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rightToLeft="1" zoomScaleNormal="100" workbookViewId="0">
      <selection activeCell="A11" sqref="A11"/>
    </sheetView>
  </sheetViews>
  <sheetFormatPr defaultRowHeight="14.25"/>
  <cols>
    <col min="1" max="1" width="79.25" customWidth="1"/>
    <col min="2" max="2" width="30.25" customWidth="1"/>
    <col min="3" max="3" width="31.875" bestFit="1" customWidth="1"/>
    <col min="5" max="5" width="15.75" bestFit="1" customWidth="1"/>
  </cols>
  <sheetData>
    <row r="1" spans="1:4" s="61" customFormat="1" ht="16.5" thickBot="1">
      <c r="A1" s="205" t="s">
        <v>483</v>
      </c>
    </row>
    <row r="2" spans="1:4" ht="15.75" thickTop="1" thickBot="1"/>
    <row r="3" spans="1:4" s="315" customFormat="1" ht="21.75" customHeight="1" thickBot="1">
      <c r="A3" s="326" t="s">
        <v>8</v>
      </c>
      <c r="B3" s="327" t="s">
        <v>9</v>
      </c>
      <c r="C3" s="60"/>
      <c r="D3" s="60"/>
    </row>
    <row r="4" spans="1:4" s="315" customFormat="1" ht="39" customHeight="1">
      <c r="A4" s="456" t="s">
        <v>512</v>
      </c>
      <c r="B4" s="316" t="s">
        <v>505</v>
      </c>
      <c r="C4" s="60"/>
      <c r="D4" s="60"/>
    </row>
    <row r="5" spans="1:4" s="315" customFormat="1" ht="42.75" customHeight="1">
      <c r="A5" s="457"/>
      <c r="B5" s="134" t="s">
        <v>506</v>
      </c>
      <c r="C5" s="60"/>
      <c r="D5" s="60"/>
    </row>
    <row r="6" spans="1:4" s="315" customFormat="1" ht="27.75" customHeight="1" thickBot="1">
      <c r="A6" s="324" t="s">
        <v>21</v>
      </c>
      <c r="B6" s="303" t="s">
        <v>484</v>
      </c>
      <c r="C6" s="60"/>
      <c r="D6" s="60"/>
    </row>
    <row r="7" spans="1:4" s="315" customFormat="1" ht="22.5" customHeight="1" thickBot="1">
      <c r="A7" s="329" t="s">
        <v>473</v>
      </c>
      <c r="B7" s="330">
        <v>5.0000000000000001E-3</v>
      </c>
      <c r="C7" s="60"/>
      <c r="D7" s="60"/>
    </row>
    <row r="8" spans="1:4" s="315" customFormat="1">
      <c r="A8"/>
      <c r="B8"/>
      <c r="C8" s="60"/>
      <c r="D8" s="60"/>
    </row>
    <row r="9" spans="1:4" s="315" customFormat="1" ht="16.5">
      <c r="A9" s="251" t="s">
        <v>485</v>
      </c>
      <c r="B9" s="251"/>
      <c r="C9" s="60"/>
      <c r="D9" s="60"/>
    </row>
  </sheetData>
  <mergeCells count="1">
    <mergeCell ref="A4:A5"/>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pageSetUpPr fitToPage="1"/>
  </sheetPr>
  <dimension ref="B1:D13"/>
  <sheetViews>
    <sheetView rightToLeft="1" zoomScale="110" zoomScaleNormal="110" workbookViewId="0">
      <selection activeCell="B9" sqref="B9"/>
    </sheetView>
  </sheetViews>
  <sheetFormatPr defaultColWidth="9" defaultRowHeight="16.5"/>
  <cols>
    <col min="1" max="1" width="2" style="251" customWidth="1"/>
    <col min="2" max="2" width="66.375" style="251" bestFit="1" customWidth="1"/>
    <col min="3" max="3" width="25.125" style="251" customWidth="1"/>
    <col min="4" max="16384" width="9" style="251"/>
  </cols>
  <sheetData>
    <row r="1" spans="2:4" ht="22.5" customHeight="1" thickBot="1">
      <c r="B1" s="250" t="s">
        <v>410</v>
      </c>
    </row>
    <row r="2" spans="2:4">
      <c r="B2" s="252" t="s">
        <v>443</v>
      </c>
    </row>
    <row r="4" spans="2:4" ht="17.25" thickBot="1">
      <c r="B4" s="253" t="s">
        <v>8</v>
      </c>
      <c r="C4" s="253" t="s">
        <v>9</v>
      </c>
    </row>
    <row r="5" spans="2:4" ht="66">
      <c r="B5" s="254" t="s">
        <v>411</v>
      </c>
      <c r="C5" s="255" t="s">
        <v>17</v>
      </c>
    </row>
    <row r="6" spans="2:4" ht="56.25" customHeight="1" thickBot="1">
      <c r="B6" s="256" t="s">
        <v>511</v>
      </c>
      <c r="C6" s="257" t="s">
        <v>16</v>
      </c>
    </row>
    <row r="7" spans="2:4" ht="33" customHeight="1" thickBot="1">
      <c r="B7" s="297" t="s">
        <v>473</v>
      </c>
      <c r="C7" s="300">
        <v>1.5E-3</v>
      </c>
    </row>
    <row r="9" spans="2:4">
      <c r="B9" s="251" t="s">
        <v>400</v>
      </c>
    </row>
    <row r="10" spans="2:4" ht="17.25" thickBot="1"/>
    <row r="11" spans="2:4">
      <c r="B11" s="447" t="s">
        <v>68</v>
      </c>
      <c r="C11" s="448"/>
      <c r="D11" s="449"/>
    </row>
    <row r="12" spans="2:4">
      <c r="B12" s="450"/>
      <c r="C12" s="451"/>
      <c r="D12" s="452"/>
    </row>
    <row r="13" spans="2:4" ht="17.25" thickBot="1">
      <c r="B13" s="453"/>
      <c r="C13" s="454"/>
      <c r="D13" s="455"/>
    </row>
  </sheetData>
  <mergeCells count="1">
    <mergeCell ref="B11:D13"/>
  </mergeCells>
  <phoneticPr fontId="2" type="noConversion"/>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pageSetUpPr fitToPage="1"/>
  </sheetPr>
  <dimension ref="A1:E14"/>
  <sheetViews>
    <sheetView rightToLeft="1" zoomScale="110" zoomScaleNormal="110" workbookViewId="0">
      <selection activeCell="B9" sqref="B9"/>
    </sheetView>
  </sheetViews>
  <sheetFormatPr defaultColWidth="9" defaultRowHeight="14.25"/>
  <cols>
    <col min="1" max="1" width="3.5" style="61" customWidth="1"/>
    <col min="2" max="2" width="107.375" style="10" bestFit="1" customWidth="1"/>
    <col min="3" max="3" width="16" style="10" bestFit="1" customWidth="1"/>
    <col min="4" max="5" width="9" style="10"/>
    <col min="6" max="6" width="13" style="10" bestFit="1" customWidth="1"/>
    <col min="7" max="16384" width="9" style="10"/>
  </cols>
  <sheetData>
    <row r="1" spans="2:5" ht="22.5" customHeight="1" thickBot="1">
      <c r="B1" s="126" t="s">
        <v>34</v>
      </c>
    </row>
    <row r="2" spans="2:5" ht="15.75">
      <c r="B2" s="7" t="s">
        <v>443</v>
      </c>
    </row>
    <row r="3" spans="2:5" ht="15.75">
      <c r="B3" s="11"/>
    </row>
    <row r="4" spans="2:5" ht="15" thickBot="1">
      <c r="B4" s="14" t="s">
        <v>8</v>
      </c>
      <c r="C4" s="14" t="s">
        <v>9</v>
      </c>
    </row>
    <row r="5" spans="2:5">
      <c r="B5" s="127" t="s">
        <v>19</v>
      </c>
      <c r="C5" s="15" t="s">
        <v>37</v>
      </c>
      <c r="E5" s="16"/>
    </row>
    <row r="6" spans="2:5" ht="15.75">
      <c r="B6" s="128" t="s">
        <v>20</v>
      </c>
      <c r="C6" s="17" t="s">
        <v>22</v>
      </c>
      <c r="E6" s="16"/>
    </row>
    <row r="7" spans="2:5" ht="57.75" customHeight="1" thickBot="1">
      <c r="B7" s="129" t="s">
        <v>471</v>
      </c>
      <c r="C7" s="18"/>
    </row>
    <row r="8" spans="2:5" ht="31.5" customHeight="1" thickBot="1">
      <c r="B8" s="297" t="s">
        <v>473</v>
      </c>
      <c r="C8" s="300">
        <v>2.5000000000000001E-3</v>
      </c>
    </row>
    <row r="10" spans="2:5" ht="15.75">
      <c r="B10" s="258" t="s">
        <v>422</v>
      </c>
    </row>
    <row r="11" spans="2:5" ht="15" thickBot="1"/>
    <row r="12" spans="2:5">
      <c r="B12" s="458" t="s">
        <v>68</v>
      </c>
      <c r="C12" s="459"/>
      <c r="D12" s="460"/>
    </row>
    <row r="13" spans="2:5">
      <c r="B13" s="461"/>
      <c r="C13" s="462"/>
      <c r="D13" s="463"/>
    </row>
    <row r="14" spans="2:5" ht="15" thickBot="1">
      <c r="B14" s="464"/>
      <c r="C14" s="465"/>
      <c r="D14" s="466"/>
    </row>
  </sheetData>
  <mergeCells count="1">
    <mergeCell ref="B12:D14"/>
  </mergeCells>
  <phoneticPr fontId="2" type="noConversion"/>
  <pageMargins left="0.70866141732283472" right="0.70866141732283472" top="0.74803149606299213" bottom="0.74803149606299213" header="0.31496062992125984" footer="0.31496062992125984"/>
  <pageSetup paperSize="9" scale="88"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pageSetUpPr fitToPage="1"/>
  </sheetPr>
  <dimension ref="B1:I108"/>
  <sheetViews>
    <sheetView rightToLeft="1" topLeftCell="A40" zoomScale="90" zoomScaleNormal="90" zoomScaleSheetLayoutView="85" workbookViewId="0">
      <selection activeCell="G45" sqref="G45:G47"/>
    </sheetView>
  </sheetViews>
  <sheetFormatPr defaultColWidth="17.75" defaultRowHeight="15"/>
  <cols>
    <col min="1" max="1" width="3.875" style="10" customWidth="1"/>
    <col min="2" max="2" width="57.5" style="10" bestFit="1" customWidth="1"/>
    <col min="3" max="3" width="18.25" style="41" bestFit="1" customWidth="1"/>
    <col min="4" max="4" width="16.125" style="10" bestFit="1" customWidth="1"/>
    <col min="5" max="5" width="17.25" style="10" bestFit="1" customWidth="1"/>
    <col min="6" max="6" width="17.75" style="42"/>
    <col min="7" max="8" width="31.875" style="10" bestFit="1" customWidth="1"/>
    <col min="9" max="9" width="12" style="10" customWidth="1"/>
    <col min="10" max="16384" width="17.75" style="10"/>
  </cols>
  <sheetData>
    <row r="1" spans="2:9" ht="15.75" thickBot="1"/>
    <row r="2" spans="2:9" s="28" customFormat="1" ht="14.25" customHeight="1">
      <c r="B2" s="479" t="s">
        <v>451</v>
      </c>
      <c r="C2" s="480"/>
      <c r="D2" s="480"/>
      <c r="E2" s="480"/>
      <c r="F2" s="480"/>
      <c r="G2" s="480"/>
      <c r="H2" s="480"/>
      <c r="I2" s="481"/>
    </row>
    <row r="3" spans="2:9" s="28" customFormat="1" ht="14.25" customHeight="1" thickBot="1">
      <c r="B3" s="482"/>
      <c r="C3" s="483"/>
      <c r="D3" s="483"/>
      <c r="E3" s="483"/>
      <c r="F3" s="483"/>
      <c r="G3" s="483"/>
      <c r="H3" s="483"/>
      <c r="I3" s="484"/>
    </row>
    <row r="4" spans="2:9" s="28" customFormat="1" ht="30.75" thickBot="1">
      <c r="B4" s="218" t="s">
        <v>0</v>
      </c>
      <c r="C4" s="213" t="s">
        <v>430</v>
      </c>
      <c r="D4" s="63" t="s">
        <v>445</v>
      </c>
      <c r="E4" s="62" t="s">
        <v>446</v>
      </c>
      <c r="F4" s="64" t="s">
        <v>1</v>
      </c>
      <c r="G4" s="190" t="s">
        <v>401</v>
      </c>
      <c r="H4" s="191" t="s">
        <v>3</v>
      </c>
      <c r="I4" s="199" t="s">
        <v>449</v>
      </c>
    </row>
    <row r="5" spans="2:9" s="28" customFormat="1" ht="14.25" customHeight="1">
      <c r="B5" s="406" t="s">
        <v>440</v>
      </c>
      <c r="C5" s="469">
        <v>0.489562</v>
      </c>
      <c r="D5" s="486">
        <v>0.45</v>
      </c>
      <c r="E5" s="506">
        <v>0.44</v>
      </c>
      <c r="F5" s="508" t="s">
        <v>6</v>
      </c>
      <c r="G5" s="385" t="s">
        <v>431</v>
      </c>
      <c r="H5" s="65" t="s">
        <v>37</v>
      </c>
      <c r="I5" s="502">
        <f>E5-D5</f>
        <v>-1.0000000000000009E-2</v>
      </c>
    </row>
    <row r="6" spans="2:9" s="28" customFormat="1" ht="14.25" customHeight="1">
      <c r="B6" s="406"/>
      <c r="C6" s="469"/>
      <c r="D6" s="486"/>
      <c r="E6" s="506"/>
      <c r="F6" s="390"/>
      <c r="G6" s="386"/>
      <c r="H6" s="65" t="s">
        <v>22</v>
      </c>
      <c r="I6" s="502"/>
    </row>
    <row r="7" spans="2:9" s="28" customFormat="1" ht="14.25" customHeight="1">
      <c r="B7" s="348"/>
      <c r="C7" s="470"/>
      <c r="D7" s="476"/>
      <c r="E7" s="506"/>
      <c r="F7" s="391"/>
      <c r="G7" s="387"/>
      <c r="H7" s="66"/>
      <c r="I7" s="503"/>
    </row>
    <row r="8" spans="2:9" s="28" customFormat="1" ht="14.25" customHeight="1">
      <c r="B8" s="412" t="s">
        <v>441</v>
      </c>
      <c r="C8" s="497">
        <v>0.38262122999999998</v>
      </c>
      <c r="D8" s="475">
        <v>0.38</v>
      </c>
      <c r="E8" s="506">
        <v>0.38</v>
      </c>
      <c r="F8" s="509" t="s">
        <v>7</v>
      </c>
      <c r="G8" s="505" t="s">
        <v>469</v>
      </c>
      <c r="H8" s="67" t="s">
        <v>25</v>
      </c>
      <c r="I8" s="504">
        <f>E8-D8</f>
        <v>0</v>
      </c>
    </row>
    <row r="9" spans="2:9" s="28" customFormat="1" ht="14.25" customHeight="1">
      <c r="B9" s="413"/>
      <c r="C9" s="498"/>
      <c r="D9" s="476"/>
      <c r="E9" s="506"/>
      <c r="F9" s="393"/>
      <c r="G9" s="398"/>
      <c r="H9" s="66" t="s">
        <v>26</v>
      </c>
      <c r="I9" s="503"/>
    </row>
    <row r="10" spans="2:9" s="28" customFormat="1" ht="14.25" customHeight="1">
      <c r="B10" s="211" t="s">
        <v>439</v>
      </c>
      <c r="C10" s="500">
        <v>0.15171900999999999</v>
      </c>
      <c r="D10" s="475">
        <v>0.15</v>
      </c>
      <c r="E10" s="506">
        <v>0.15</v>
      </c>
      <c r="F10" s="507" t="s">
        <v>6</v>
      </c>
      <c r="G10" s="499" t="s">
        <v>416</v>
      </c>
      <c r="H10" s="67" t="s">
        <v>27</v>
      </c>
      <c r="I10" s="467">
        <f>E10-D10</f>
        <v>0</v>
      </c>
    </row>
    <row r="11" spans="2:9" s="28" customFormat="1" ht="14.25" customHeight="1">
      <c r="B11" s="121"/>
      <c r="C11" s="501"/>
      <c r="D11" s="476"/>
      <c r="E11" s="506"/>
      <c r="F11" s="391"/>
      <c r="G11" s="387"/>
      <c r="H11" s="68" t="s">
        <v>28</v>
      </c>
      <c r="I11" s="468"/>
    </row>
    <row r="12" spans="2:9" s="28" customFormat="1">
      <c r="B12" s="209" t="s">
        <v>438</v>
      </c>
      <c r="C12" s="214">
        <v>8.8712000000000003E-4</v>
      </c>
      <c r="D12" s="69">
        <v>0</v>
      </c>
      <c r="E12" s="302">
        <v>0</v>
      </c>
      <c r="F12" s="70" t="s">
        <v>7</v>
      </c>
      <c r="G12" s="304" t="s">
        <v>409</v>
      </c>
      <c r="H12" s="72" t="s">
        <v>408</v>
      </c>
      <c r="I12" s="73">
        <f>E12-D12</f>
        <v>0</v>
      </c>
    </row>
    <row r="13" spans="2:9" s="61" customFormat="1">
      <c r="B13" s="209" t="s">
        <v>402</v>
      </c>
      <c r="C13" s="214">
        <v>1.443961E-2</v>
      </c>
      <c r="D13" s="69">
        <v>0.01</v>
      </c>
      <c r="E13" s="302">
        <v>0.01</v>
      </c>
      <c r="F13" s="70" t="s">
        <v>7</v>
      </c>
      <c r="G13" s="304" t="s">
        <v>399</v>
      </c>
      <c r="H13" s="102" t="s">
        <v>404</v>
      </c>
      <c r="I13" s="73">
        <f>E13-D13</f>
        <v>0</v>
      </c>
    </row>
    <row r="14" spans="2:9" s="28" customFormat="1" ht="15.75" thickBot="1">
      <c r="B14" s="219" t="s">
        <v>437</v>
      </c>
      <c r="C14" s="215">
        <v>8.2635899999999998E-2</v>
      </c>
      <c r="D14" s="161">
        <v>0.09</v>
      </c>
      <c r="E14" s="305">
        <v>7.0000000000000007E-2</v>
      </c>
      <c r="F14" s="75" t="s">
        <v>7</v>
      </c>
      <c r="G14" s="159" t="s">
        <v>459</v>
      </c>
      <c r="H14" s="76" t="s">
        <v>18</v>
      </c>
      <c r="I14" s="77">
        <f>E14-D14</f>
        <v>-1.999999999999999E-2</v>
      </c>
    </row>
    <row r="15" spans="2:9" s="28" customFormat="1" ht="15.75" thickBot="1">
      <c r="B15" s="122" t="s">
        <v>4</v>
      </c>
      <c r="C15" s="216">
        <f>SUM(C5:C14)</f>
        <v>1.12186487</v>
      </c>
      <c r="D15" s="78">
        <f>SUM(D5:D14)</f>
        <v>1.08</v>
      </c>
      <c r="E15" s="195">
        <f>SUM(E5:E14)</f>
        <v>1.05</v>
      </c>
      <c r="F15" s="79"/>
      <c r="G15" s="80"/>
      <c r="H15" s="81"/>
      <c r="I15" s="264">
        <f>E15-D15</f>
        <v>-3.0000000000000027E-2</v>
      </c>
    </row>
    <row r="16" spans="2:9" s="28" customFormat="1" ht="15.75" thickBot="1">
      <c r="B16" s="123" t="s">
        <v>5</v>
      </c>
      <c r="C16" s="217">
        <v>0.15947500000000001</v>
      </c>
      <c r="D16" s="158">
        <v>0.16</v>
      </c>
      <c r="E16" s="196">
        <v>0.2</v>
      </c>
      <c r="F16" s="84" t="s">
        <v>6</v>
      </c>
      <c r="G16" s="85" t="s">
        <v>479</v>
      </c>
      <c r="H16" s="86" t="s">
        <v>29</v>
      </c>
      <c r="I16" s="87">
        <f>E16-D16</f>
        <v>4.0000000000000008E-2</v>
      </c>
    </row>
    <row r="17" spans="2:9" ht="31.5" customHeight="1" thickBot="1">
      <c r="B17" s="212" t="s">
        <v>473</v>
      </c>
      <c r="C17" s="366">
        <v>2.5000000000000001E-3</v>
      </c>
      <c r="D17" s="367"/>
      <c r="E17" s="367"/>
      <c r="F17" s="367"/>
      <c r="G17" s="367"/>
      <c r="H17" s="367"/>
      <c r="I17" s="368"/>
    </row>
    <row r="18" spans="2:9" s="61" customFormat="1" ht="14.25">
      <c r="B18" s="301"/>
      <c r="C18" s="299"/>
      <c r="D18" s="299"/>
      <c r="E18" s="299"/>
      <c r="F18" s="299"/>
      <c r="G18" s="299"/>
      <c r="H18" s="299"/>
      <c r="I18" s="299"/>
    </row>
    <row r="19" spans="2:9" s="61" customFormat="1">
      <c r="B19" s="325" t="s">
        <v>491</v>
      </c>
      <c r="C19" s="41"/>
      <c r="D19" s="318"/>
      <c r="F19" s="42"/>
      <c r="G19" s="299"/>
      <c r="H19" s="299"/>
      <c r="I19" s="299"/>
    </row>
    <row r="20" spans="2:9" s="61" customFormat="1" ht="31.5" customHeight="1">
      <c r="B20" s="319" t="s">
        <v>0</v>
      </c>
      <c r="C20" s="319" t="s">
        <v>446</v>
      </c>
      <c r="D20" s="319" t="s">
        <v>492</v>
      </c>
      <c r="E20" s="319" t="s">
        <v>486</v>
      </c>
      <c r="F20" s="319" t="s">
        <v>487</v>
      </c>
      <c r="G20" s="299"/>
      <c r="H20" s="299"/>
      <c r="I20" s="299"/>
    </row>
    <row r="21" spans="2:9">
      <c r="B21" s="320" t="s">
        <v>441</v>
      </c>
      <c r="C21" s="321">
        <v>0.38</v>
      </c>
      <c r="D21" s="322">
        <v>0.34</v>
      </c>
      <c r="E21" s="322">
        <f>D21-C21</f>
        <v>-3.999999999999998E-2</v>
      </c>
      <c r="F21" s="323" t="s">
        <v>424</v>
      </c>
    </row>
    <row r="22" spans="2:9" s="61" customFormat="1">
      <c r="C22" s="41"/>
      <c r="F22" s="42"/>
    </row>
    <row r="23" spans="2:9" s="61" customFormat="1" ht="15.75" thickBot="1">
      <c r="C23" s="41"/>
      <c r="F23" s="42"/>
    </row>
    <row r="24" spans="2:9" s="28" customFormat="1" ht="14.25" customHeight="1">
      <c r="B24" s="479" t="s">
        <v>452</v>
      </c>
      <c r="C24" s="480"/>
      <c r="D24" s="480"/>
      <c r="E24" s="480"/>
      <c r="F24" s="480"/>
      <c r="G24" s="480"/>
      <c r="H24" s="480"/>
      <c r="I24" s="481"/>
    </row>
    <row r="25" spans="2:9" s="28" customFormat="1" ht="14.25" customHeight="1" thickBot="1">
      <c r="B25" s="482"/>
      <c r="C25" s="483"/>
      <c r="D25" s="483"/>
      <c r="E25" s="483"/>
      <c r="F25" s="483"/>
      <c r="G25" s="483"/>
      <c r="H25" s="483"/>
      <c r="I25" s="484"/>
    </row>
    <row r="26" spans="2:9" s="28" customFormat="1" ht="30.75" thickBot="1">
      <c r="B26" s="218" t="s">
        <v>0</v>
      </c>
      <c r="C26" s="213" t="s">
        <v>430</v>
      </c>
      <c r="D26" s="63" t="s">
        <v>445</v>
      </c>
      <c r="E26" s="62" t="s">
        <v>446</v>
      </c>
      <c r="F26" s="89" t="s">
        <v>1</v>
      </c>
      <c r="G26" s="190" t="s">
        <v>401</v>
      </c>
      <c r="H26" s="191" t="s">
        <v>3</v>
      </c>
      <c r="I26" s="192" t="s">
        <v>449</v>
      </c>
    </row>
    <row r="27" spans="2:9" s="28" customFormat="1" ht="14.25" customHeight="1">
      <c r="B27" s="406" t="s">
        <v>440</v>
      </c>
      <c r="C27" s="469">
        <v>0.42046699999999998</v>
      </c>
      <c r="D27" s="485">
        <v>0.41</v>
      </c>
      <c r="E27" s="512">
        <v>0.41</v>
      </c>
      <c r="F27" s="488" t="s">
        <v>6</v>
      </c>
      <c r="G27" s="385" t="s">
        <v>421</v>
      </c>
      <c r="H27" s="65" t="s">
        <v>37</v>
      </c>
      <c r="I27" s="492">
        <f>E27-D27</f>
        <v>0</v>
      </c>
    </row>
    <row r="28" spans="2:9" s="28" customFormat="1" ht="14.25" customHeight="1">
      <c r="B28" s="406"/>
      <c r="C28" s="469"/>
      <c r="D28" s="486"/>
      <c r="E28" s="513"/>
      <c r="F28" s="488"/>
      <c r="G28" s="386"/>
      <c r="H28" s="65" t="s">
        <v>22</v>
      </c>
      <c r="I28" s="492"/>
    </row>
    <row r="29" spans="2:9" s="28" customFormat="1" ht="14.25" customHeight="1">
      <c r="B29" s="348"/>
      <c r="C29" s="470"/>
      <c r="D29" s="476"/>
      <c r="E29" s="421"/>
      <c r="F29" s="478"/>
      <c r="G29" s="387"/>
      <c r="H29" s="66"/>
      <c r="I29" s="468"/>
    </row>
    <row r="30" spans="2:9" s="28" customFormat="1" ht="14.25" customHeight="1">
      <c r="B30" s="412" t="s">
        <v>441</v>
      </c>
      <c r="C30" s="497">
        <v>0.28842704000000002</v>
      </c>
      <c r="D30" s="475">
        <v>0.31</v>
      </c>
      <c r="E30" s="420">
        <v>0.31</v>
      </c>
      <c r="F30" s="493" t="s">
        <v>7</v>
      </c>
      <c r="G30" s="397" t="s">
        <v>427</v>
      </c>
      <c r="H30" s="67" t="s">
        <v>25</v>
      </c>
      <c r="I30" s="510">
        <f>E30-D30</f>
        <v>0</v>
      </c>
    </row>
    <row r="31" spans="2:9" s="28" customFormat="1" ht="14.25" customHeight="1">
      <c r="B31" s="413"/>
      <c r="C31" s="498"/>
      <c r="D31" s="476"/>
      <c r="E31" s="421"/>
      <c r="F31" s="494"/>
      <c r="G31" s="398"/>
      <c r="H31" s="66" t="s">
        <v>26</v>
      </c>
      <c r="I31" s="511"/>
    </row>
    <row r="32" spans="2:9" s="28" customFormat="1" ht="14.25" customHeight="1">
      <c r="B32" s="211" t="s">
        <v>439</v>
      </c>
      <c r="C32" s="495">
        <v>0.2081373</v>
      </c>
      <c r="D32" s="475">
        <v>0.22</v>
      </c>
      <c r="E32" s="420">
        <v>0.22</v>
      </c>
      <c r="F32" s="477" t="s">
        <v>6</v>
      </c>
      <c r="G32" s="399" t="s">
        <v>42</v>
      </c>
      <c r="H32" s="67" t="s">
        <v>27</v>
      </c>
      <c r="I32" s="467">
        <f>E32-D32</f>
        <v>0</v>
      </c>
    </row>
    <row r="33" spans="2:9" s="28" customFormat="1" ht="14.25" customHeight="1">
      <c r="B33" s="121"/>
      <c r="C33" s="496"/>
      <c r="D33" s="476"/>
      <c r="E33" s="421"/>
      <c r="F33" s="478"/>
      <c r="G33" s="387"/>
      <c r="H33" s="68" t="s">
        <v>28</v>
      </c>
      <c r="I33" s="468"/>
    </row>
    <row r="34" spans="2:9" s="61" customFormat="1" ht="14.25" customHeight="1">
      <c r="B34" s="209" t="s">
        <v>438</v>
      </c>
      <c r="C34" s="214">
        <v>0</v>
      </c>
      <c r="D34" s="69">
        <v>0</v>
      </c>
      <c r="E34" s="171">
        <v>0</v>
      </c>
      <c r="F34" s="90" t="s">
        <v>7</v>
      </c>
      <c r="G34" s="71" t="s">
        <v>409</v>
      </c>
      <c r="H34" s="72" t="s">
        <v>408</v>
      </c>
      <c r="I34" s="73">
        <f>E34-D34</f>
        <v>0</v>
      </c>
    </row>
    <row r="35" spans="2:9" s="28" customFormat="1">
      <c r="B35" s="209" t="s">
        <v>402</v>
      </c>
      <c r="C35" s="214">
        <v>8.9055999999999996E-3</v>
      </c>
      <c r="D35" s="69">
        <v>0.02</v>
      </c>
      <c r="E35" s="171">
        <v>0.02</v>
      </c>
      <c r="F35" s="101" t="s">
        <v>7</v>
      </c>
      <c r="G35" s="71" t="s">
        <v>43</v>
      </c>
      <c r="H35" s="102" t="s">
        <v>404</v>
      </c>
      <c r="I35" s="103">
        <f>E35-D35</f>
        <v>0</v>
      </c>
    </row>
    <row r="36" spans="2:9" s="28" customFormat="1" ht="15.75" thickBot="1">
      <c r="B36" s="219" t="s">
        <v>437</v>
      </c>
      <c r="C36" s="215">
        <v>5.7966579999999997E-2</v>
      </c>
      <c r="D36" s="158">
        <v>0.04</v>
      </c>
      <c r="E36" s="197">
        <v>0.04</v>
      </c>
      <c r="F36" s="91" t="s">
        <v>7</v>
      </c>
      <c r="G36" s="88" t="s">
        <v>36</v>
      </c>
      <c r="H36" s="76" t="s">
        <v>18</v>
      </c>
      <c r="I36" s="77">
        <f>E36-D36</f>
        <v>0</v>
      </c>
    </row>
    <row r="37" spans="2:9" s="28" customFormat="1" ht="15.75" thickBot="1">
      <c r="B37" s="122" t="s">
        <v>4</v>
      </c>
      <c r="C37" s="216">
        <f>SUM(C27:C36)</f>
        <v>0.98390351999999992</v>
      </c>
      <c r="D37" s="78">
        <f>SUM(D27:D36)</f>
        <v>1</v>
      </c>
      <c r="E37" s="198">
        <f>SUM(E27:E36)</f>
        <v>1</v>
      </c>
      <c r="F37" s="92"/>
      <c r="G37" s="80"/>
      <c r="H37" s="81"/>
      <c r="I37" s="82">
        <f>E37-D37</f>
        <v>0</v>
      </c>
    </row>
    <row r="38" spans="2:9" s="28" customFormat="1" ht="15.75" thickBot="1">
      <c r="B38" s="123" t="s">
        <v>5</v>
      </c>
      <c r="C38" s="217">
        <v>0.17058200000000001</v>
      </c>
      <c r="D38" s="83">
        <v>0.18</v>
      </c>
      <c r="E38" s="176">
        <v>0.18</v>
      </c>
      <c r="F38" s="93" t="s">
        <v>6</v>
      </c>
      <c r="G38" s="85" t="s">
        <v>428</v>
      </c>
      <c r="H38" s="86" t="s">
        <v>29</v>
      </c>
      <c r="I38" s="87">
        <f>E38-D38</f>
        <v>0</v>
      </c>
    </row>
    <row r="39" spans="2:9" s="61" customFormat="1" ht="31.5" customHeight="1" thickBot="1">
      <c r="B39" s="212" t="s">
        <v>473</v>
      </c>
      <c r="C39" s="366">
        <v>2.5000000000000001E-3</v>
      </c>
      <c r="D39" s="367"/>
      <c r="E39" s="367"/>
      <c r="F39" s="367"/>
      <c r="G39" s="367"/>
      <c r="H39" s="367"/>
      <c r="I39" s="368"/>
    </row>
    <row r="41" spans="2:9" s="61" customFormat="1" ht="15.75" thickBot="1">
      <c r="C41" s="41"/>
      <c r="F41" s="42"/>
    </row>
    <row r="42" spans="2:9" s="28" customFormat="1" ht="14.25" customHeight="1">
      <c r="B42" s="479" t="s">
        <v>453</v>
      </c>
      <c r="C42" s="480"/>
      <c r="D42" s="480"/>
      <c r="E42" s="480"/>
      <c r="F42" s="480"/>
      <c r="G42" s="480"/>
      <c r="H42" s="480"/>
      <c r="I42" s="481"/>
    </row>
    <row r="43" spans="2:9" s="28" customFormat="1" ht="14.25" customHeight="1" thickBot="1">
      <c r="B43" s="482"/>
      <c r="C43" s="483"/>
      <c r="D43" s="483"/>
      <c r="E43" s="483"/>
      <c r="F43" s="483"/>
      <c r="G43" s="483"/>
      <c r="H43" s="483"/>
      <c r="I43" s="484"/>
    </row>
    <row r="44" spans="2:9" s="28" customFormat="1" ht="30.75" thickBot="1">
      <c r="B44" s="218" t="s">
        <v>0</v>
      </c>
      <c r="C44" s="213" t="s">
        <v>430</v>
      </c>
      <c r="D44" s="63" t="s">
        <v>445</v>
      </c>
      <c r="E44" s="62" t="s">
        <v>446</v>
      </c>
      <c r="F44" s="64" t="s">
        <v>1</v>
      </c>
      <c r="G44" s="190" t="s">
        <v>401</v>
      </c>
      <c r="H44" s="191" t="s">
        <v>3</v>
      </c>
      <c r="I44" s="192" t="s">
        <v>449</v>
      </c>
    </row>
    <row r="45" spans="2:9" s="28" customFormat="1" ht="14.25" customHeight="1">
      <c r="B45" s="406" t="s">
        <v>440</v>
      </c>
      <c r="C45" s="469">
        <v>0.44552900000000001</v>
      </c>
      <c r="D45" s="486">
        <v>0.45</v>
      </c>
      <c r="E45" s="513">
        <v>0.45</v>
      </c>
      <c r="F45" s="390" t="s">
        <v>6</v>
      </c>
      <c r="G45" s="385" t="s">
        <v>432</v>
      </c>
      <c r="H45" s="65" t="s">
        <v>37</v>
      </c>
      <c r="I45" s="492">
        <f>E45-D45</f>
        <v>0</v>
      </c>
    </row>
    <row r="46" spans="2:9" s="28" customFormat="1" ht="14.25" customHeight="1">
      <c r="B46" s="406"/>
      <c r="C46" s="469"/>
      <c r="D46" s="486"/>
      <c r="E46" s="513"/>
      <c r="F46" s="390"/>
      <c r="G46" s="386"/>
      <c r="H46" s="65" t="s">
        <v>22</v>
      </c>
      <c r="I46" s="492"/>
    </row>
    <row r="47" spans="2:9" s="28" customFormat="1" ht="14.25" customHeight="1">
      <c r="B47" s="348"/>
      <c r="C47" s="470"/>
      <c r="D47" s="476"/>
      <c r="E47" s="421"/>
      <c r="F47" s="391"/>
      <c r="G47" s="387"/>
      <c r="H47" s="66"/>
      <c r="I47" s="468"/>
    </row>
    <row r="48" spans="2:9" s="28" customFormat="1" ht="14.25" customHeight="1">
      <c r="B48" s="412" t="s">
        <v>441</v>
      </c>
      <c r="C48" s="471">
        <v>0.30689967000000001</v>
      </c>
      <c r="D48" s="475">
        <v>0.34</v>
      </c>
      <c r="E48" s="420">
        <v>0.34</v>
      </c>
      <c r="F48" s="493" t="s">
        <v>7</v>
      </c>
      <c r="G48" s="397" t="s">
        <v>424</v>
      </c>
      <c r="H48" s="67" t="s">
        <v>25</v>
      </c>
      <c r="I48" s="510">
        <f>E48-D48</f>
        <v>0</v>
      </c>
    </row>
    <row r="49" spans="2:9" s="28" customFormat="1" ht="14.25" customHeight="1">
      <c r="B49" s="413"/>
      <c r="C49" s="472"/>
      <c r="D49" s="476"/>
      <c r="E49" s="421"/>
      <c r="F49" s="494"/>
      <c r="G49" s="398"/>
      <c r="H49" s="66" t="s">
        <v>26</v>
      </c>
      <c r="I49" s="511"/>
    </row>
    <row r="50" spans="2:9" s="28" customFormat="1" ht="14.25" customHeight="1">
      <c r="B50" s="211" t="s">
        <v>439</v>
      </c>
      <c r="C50" s="473">
        <v>0.26238822000000001</v>
      </c>
      <c r="D50" s="475">
        <v>0.25</v>
      </c>
      <c r="E50" s="420">
        <v>0.25</v>
      </c>
      <c r="F50" s="477" t="s">
        <v>6</v>
      </c>
      <c r="G50" s="399" t="s">
        <v>433</v>
      </c>
      <c r="H50" s="67" t="s">
        <v>27</v>
      </c>
      <c r="I50" s="467">
        <f>E50-D50</f>
        <v>0</v>
      </c>
    </row>
    <row r="51" spans="2:9" s="28" customFormat="1" ht="14.25" customHeight="1">
      <c r="B51" s="121"/>
      <c r="C51" s="474"/>
      <c r="D51" s="476"/>
      <c r="E51" s="421"/>
      <c r="F51" s="478"/>
      <c r="G51" s="387"/>
      <c r="H51" s="68" t="s">
        <v>28</v>
      </c>
      <c r="I51" s="468"/>
    </row>
    <row r="52" spans="2:9" s="28" customFormat="1">
      <c r="B52" s="209" t="s">
        <v>438</v>
      </c>
      <c r="C52" s="220">
        <v>3.2088099999999999E-3</v>
      </c>
      <c r="D52" s="69">
        <v>0.01</v>
      </c>
      <c r="E52" s="171">
        <v>0.01</v>
      </c>
      <c r="F52" s="70" t="s">
        <v>7</v>
      </c>
      <c r="G52" s="71" t="s">
        <v>399</v>
      </c>
      <c r="H52" s="72" t="s">
        <v>408</v>
      </c>
      <c r="I52" s="73">
        <f>E52-D52</f>
        <v>0</v>
      </c>
    </row>
    <row r="53" spans="2:9" s="61" customFormat="1">
      <c r="B53" s="209" t="s">
        <v>402</v>
      </c>
      <c r="C53" s="220">
        <v>1.523245E-2</v>
      </c>
      <c r="D53" s="69">
        <v>0.02</v>
      </c>
      <c r="E53" s="171">
        <v>0.02</v>
      </c>
      <c r="F53" s="70" t="s">
        <v>7</v>
      </c>
      <c r="G53" s="71" t="s">
        <v>43</v>
      </c>
      <c r="H53" s="102" t="s">
        <v>404</v>
      </c>
      <c r="I53" s="73">
        <f>E53-D53</f>
        <v>0</v>
      </c>
    </row>
    <row r="54" spans="2:9" s="28" customFormat="1" ht="15.75" thickBot="1">
      <c r="B54" s="219" t="s">
        <v>437</v>
      </c>
      <c r="C54" s="221">
        <v>9.4870689999999994E-2</v>
      </c>
      <c r="D54" s="141">
        <v>0.06</v>
      </c>
      <c r="E54" s="202">
        <v>0.06</v>
      </c>
      <c r="F54" s="75" t="s">
        <v>7</v>
      </c>
      <c r="G54" s="88" t="s">
        <v>412</v>
      </c>
      <c r="H54" s="76" t="s">
        <v>18</v>
      </c>
      <c r="I54" s="77">
        <f>E54-D54</f>
        <v>0</v>
      </c>
    </row>
    <row r="55" spans="2:9" s="28" customFormat="1" ht="15.75" thickBot="1">
      <c r="B55" s="122" t="s">
        <v>4</v>
      </c>
      <c r="C55" s="216">
        <f>SUM(C45:C54)</f>
        <v>1.1281288400000002</v>
      </c>
      <c r="D55" s="78">
        <f>SUM(D45:D54)</f>
        <v>1.1300000000000001</v>
      </c>
      <c r="E55" s="198">
        <f>SUM(E45:E54)</f>
        <v>1.1300000000000001</v>
      </c>
      <c r="F55" s="79"/>
      <c r="G55" s="80"/>
      <c r="H55" s="81"/>
      <c r="I55" s="82">
        <f>E55-D55</f>
        <v>0</v>
      </c>
    </row>
    <row r="56" spans="2:9" s="28" customFormat="1" ht="15.75" thickBot="1">
      <c r="B56" s="123" t="s">
        <v>5</v>
      </c>
      <c r="C56" s="217">
        <v>0.18702199999999999</v>
      </c>
      <c r="D56" s="83">
        <v>0.19</v>
      </c>
      <c r="E56" s="176">
        <v>0.19</v>
      </c>
      <c r="F56" s="84" t="s">
        <v>6</v>
      </c>
      <c r="G56" s="85" t="s">
        <v>415</v>
      </c>
      <c r="H56" s="86" t="s">
        <v>29</v>
      </c>
      <c r="I56" s="87">
        <f>E56-D56</f>
        <v>0</v>
      </c>
    </row>
    <row r="57" spans="2:9" s="61" customFormat="1" ht="31.5" customHeight="1" thickBot="1">
      <c r="B57" s="212" t="s">
        <v>473</v>
      </c>
      <c r="C57" s="366">
        <v>2.5000000000000001E-3</v>
      </c>
      <c r="D57" s="367"/>
      <c r="E57" s="367"/>
      <c r="F57" s="367"/>
      <c r="G57" s="367"/>
      <c r="H57" s="367"/>
      <c r="I57" s="368"/>
    </row>
    <row r="58" spans="2:9" s="61" customFormat="1" ht="14.25">
      <c r="B58" s="301"/>
      <c r="C58" s="299"/>
      <c r="D58" s="299"/>
      <c r="E58" s="299"/>
      <c r="F58" s="299"/>
      <c r="G58" s="299"/>
      <c r="H58" s="299"/>
      <c r="I58" s="299"/>
    </row>
    <row r="59" spans="2:9" s="61" customFormat="1">
      <c r="B59" s="325" t="s">
        <v>507</v>
      </c>
      <c r="C59" s="41"/>
      <c r="D59" s="318"/>
      <c r="F59" s="42"/>
      <c r="G59" s="299"/>
      <c r="H59" s="299"/>
      <c r="I59" s="299"/>
    </row>
    <row r="60" spans="2:9" s="61" customFormat="1" ht="30">
      <c r="B60" s="319" t="s">
        <v>0</v>
      </c>
      <c r="C60" s="319" t="s">
        <v>446</v>
      </c>
      <c r="D60" s="319" t="s">
        <v>508</v>
      </c>
      <c r="E60" s="319" t="s">
        <v>486</v>
      </c>
      <c r="F60" s="319" t="s">
        <v>487</v>
      </c>
      <c r="G60" s="299"/>
      <c r="H60" s="299"/>
      <c r="I60" s="299"/>
    </row>
    <row r="61" spans="2:9" s="61" customFormat="1">
      <c r="B61" s="320" t="s">
        <v>441</v>
      </c>
      <c r="C61" s="321">
        <v>0.34</v>
      </c>
      <c r="D61" s="322">
        <v>0.36</v>
      </c>
      <c r="E61" s="322">
        <f>D61-C61</f>
        <v>1.9999999999999962E-2</v>
      </c>
      <c r="F61" s="323" t="s">
        <v>513</v>
      </c>
      <c r="G61" s="299"/>
      <c r="H61" s="299"/>
      <c r="I61" s="299"/>
    </row>
    <row r="62" spans="2:9" s="61" customFormat="1">
      <c r="B62" s="320" t="s">
        <v>5</v>
      </c>
      <c r="C62" s="321">
        <v>0.19</v>
      </c>
      <c r="D62" s="322">
        <v>0.21</v>
      </c>
      <c r="E62" s="322">
        <f>D62-C62</f>
        <v>1.999999999999999E-2</v>
      </c>
      <c r="F62" s="323" t="s">
        <v>514</v>
      </c>
      <c r="G62" s="299"/>
      <c r="H62" s="299"/>
      <c r="I62" s="299"/>
    </row>
    <row r="63" spans="2:9" s="61" customFormat="1" ht="14.25">
      <c r="B63" s="301"/>
      <c r="C63" s="299"/>
      <c r="D63" s="299"/>
      <c r="E63" s="299"/>
      <c r="F63" s="299"/>
      <c r="G63" s="299"/>
      <c r="H63" s="299"/>
      <c r="I63" s="299"/>
    </row>
    <row r="64" spans="2:9" ht="15.75" thickBot="1"/>
    <row r="65" spans="2:9" ht="15" customHeight="1">
      <c r="B65" s="479" t="s">
        <v>454</v>
      </c>
      <c r="C65" s="480"/>
      <c r="D65" s="480"/>
      <c r="E65" s="480"/>
      <c r="F65" s="480"/>
      <c r="G65" s="480"/>
      <c r="H65" s="480"/>
      <c r="I65" s="481"/>
    </row>
    <row r="66" spans="2:9" ht="15.75" customHeight="1" thickBot="1">
      <c r="B66" s="482"/>
      <c r="C66" s="483"/>
      <c r="D66" s="483"/>
      <c r="E66" s="483"/>
      <c r="F66" s="483"/>
      <c r="G66" s="483"/>
      <c r="H66" s="483"/>
      <c r="I66" s="484"/>
    </row>
    <row r="67" spans="2:9" ht="30.75" thickBot="1">
      <c r="B67" s="218" t="s">
        <v>0</v>
      </c>
      <c r="C67" s="213" t="s">
        <v>430</v>
      </c>
      <c r="D67" s="143" t="s">
        <v>445</v>
      </c>
      <c r="E67" s="144" t="s">
        <v>446</v>
      </c>
      <c r="F67" s="145" t="s">
        <v>1</v>
      </c>
      <c r="G67" s="200" t="s">
        <v>401</v>
      </c>
      <c r="H67" s="201" t="s">
        <v>3</v>
      </c>
      <c r="I67" s="192" t="s">
        <v>449</v>
      </c>
    </row>
    <row r="68" spans="2:9" ht="14.25" customHeight="1">
      <c r="B68" s="406" t="s">
        <v>440</v>
      </c>
      <c r="C68" s="469">
        <v>0.43529200000000001</v>
      </c>
      <c r="D68" s="485">
        <v>0.44</v>
      </c>
      <c r="E68" s="512">
        <v>0.4</v>
      </c>
      <c r="F68" s="487" t="s">
        <v>6</v>
      </c>
      <c r="G68" s="489" t="s">
        <v>41</v>
      </c>
      <c r="H68" s="130" t="s">
        <v>37</v>
      </c>
      <c r="I68" s="492">
        <f>E68-D68</f>
        <v>-3.999999999999998E-2</v>
      </c>
    </row>
    <row r="69" spans="2:9" ht="14.25" customHeight="1">
      <c r="B69" s="406"/>
      <c r="C69" s="469"/>
      <c r="D69" s="486"/>
      <c r="E69" s="513"/>
      <c r="F69" s="488"/>
      <c r="G69" s="490"/>
      <c r="H69" s="130" t="s">
        <v>22</v>
      </c>
      <c r="I69" s="492"/>
    </row>
    <row r="70" spans="2:9" ht="14.25" customHeight="1">
      <c r="B70" s="348"/>
      <c r="C70" s="470"/>
      <c r="D70" s="476"/>
      <c r="E70" s="421"/>
      <c r="F70" s="478"/>
      <c r="G70" s="491"/>
      <c r="H70" s="131"/>
      <c r="I70" s="468"/>
    </row>
    <row r="71" spans="2:9" ht="14.25" customHeight="1">
      <c r="B71" s="412" t="s">
        <v>441</v>
      </c>
      <c r="C71" s="471">
        <v>0.36785405999999998</v>
      </c>
      <c r="D71" s="475">
        <v>0.32</v>
      </c>
      <c r="E71" s="420">
        <v>0.32</v>
      </c>
      <c r="F71" s="493" t="s">
        <v>7</v>
      </c>
      <c r="G71" s="514" t="s">
        <v>420</v>
      </c>
      <c r="H71" s="132" t="s">
        <v>25</v>
      </c>
      <c r="I71" s="510">
        <f>E71-D71</f>
        <v>0</v>
      </c>
    </row>
    <row r="72" spans="2:9" ht="14.25" customHeight="1">
      <c r="B72" s="413"/>
      <c r="C72" s="472"/>
      <c r="D72" s="476"/>
      <c r="E72" s="421"/>
      <c r="F72" s="494"/>
      <c r="G72" s="515"/>
      <c r="H72" s="131" t="s">
        <v>26</v>
      </c>
      <c r="I72" s="511"/>
    </row>
    <row r="73" spans="2:9" ht="14.25" customHeight="1">
      <c r="B73" s="211" t="s">
        <v>439</v>
      </c>
      <c r="C73" s="473">
        <v>0.21959967999999999</v>
      </c>
      <c r="D73" s="475">
        <v>0.22</v>
      </c>
      <c r="E73" s="420">
        <v>0.24</v>
      </c>
      <c r="F73" s="477" t="s">
        <v>6</v>
      </c>
      <c r="G73" s="516" t="s">
        <v>458</v>
      </c>
      <c r="H73" s="132" t="s">
        <v>27</v>
      </c>
      <c r="I73" s="467">
        <f>E73-D73</f>
        <v>1.999999999999999E-2</v>
      </c>
    </row>
    <row r="74" spans="2:9" ht="14.25" customHeight="1">
      <c r="B74" s="121"/>
      <c r="C74" s="474"/>
      <c r="D74" s="476"/>
      <c r="E74" s="421"/>
      <c r="F74" s="478"/>
      <c r="G74" s="491"/>
      <c r="H74" s="133" t="s">
        <v>28</v>
      </c>
      <c r="I74" s="468"/>
    </row>
    <row r="75" spans="2:9">
      <c r="B75" s="209" t="s">
        <v>438</v>
      </c>
      <c r="C75" s="220">
        <v>0</v>
      </c>
      <c r="D75" s="69">
        <v>0.05</v>
      </c>
      <c r="E75" s="171">
        <v>0.01</v>
      </c>
      <c r="F75" s="70" t="s">
        <v>7</v>
      </c>
      <c r="G75" s="71" t="s">
        <v>399</v>
      </c>
      <c r="H75" s="134" t="s">
        <v>408</v>
      </c>
      <c r="I75" s="73">
        <f>E75-D75</f>
        <v>-0.04</v>
      </c>
    </row>
    <row r="76" spans="2:9">
      <c r="B76" s="209" t="s">
        <v>402</v>
      </c>
      <c r="C76" s="220">
        <v>9.8877700000000006E-3</v>
      </c>
      <c r="D76" s="69">
        <v>0.05</v>
      </c>
      <c r="E76" s="171">
        <v>0.05</v>
      </c>
      <c r="F76" s="70" t="s">
        <v>7</v>
      </c>
      <c r="G76" s="71" t="s">
        <v>10</v>
      </c>
      <c r="H76" s="135" t="s">
        <v>404</v>
      </c>
      <c r="I76" s="73">
        <f>E76-D76</f>
        <v>0</v>
      </c>
    </row>
    <row r="77" spans="2:9" ht="15.75" thickBot="1">
      <c r="B77" s="219" t="s">
        <v>437</v>
      </c>
      <c r="C77" s="221">
        <v>0.19198241999999999</v>
      </c>
      <c r="D77" s="141">
        <v>0.15</v>
      </c>
      <c r="E77" s="202">
        <v>0.15</v>
      </c>
      <c r="F77" s="75" t="s">
        <v>7</v>
      </c>
      <c r="G77" s="88" t="s">
        <v>426</v>
      </c>
      <c r="H77" s="136" t="s">
        <v>18</v>
      </c>
      <c r="I77" s="77">
        <f>E77-D77</f>
        <v>0</v>
      </c>
    </row>
    <row r="78" spans="2:9" ht="15.75" thickBot="1">
      <c r="B78" s="122" t="s">
        <v>4</v>
      </c>
      <c r="C78" s="216">
        <f>SUM(C68:C77)</f>
        <v>1.2246159299999999</v>
      </c>
      <c r="D78" s="78">
        <f>SUM(D68:D77)</f>
        <v>1.23</v>
      </c>
      <c r="E78" s="198">
        <f>SUM(E68:E77)</f>
        <v>1.17</v>
      </c>
      <c r="F78" s="79"/>
      <c r="G78" s="80"/>
      <c r="H78" s="137"/>
      <c r="I78" s="82">
        <f>E78-D78</f>
        <v>-6.0000000000000053E-2</v>
      </c>
    </row>
    <row r="79" spans="2:9" ht="15.75" thickBot="1">
      <c r="B79" s="123" t="s">
        <v>5</v>
      </c>
      <c r="C79" s="217">
        <v>0.119796</v>
      </c>
      <c r="D79" s="83">
        <v>0.08</v>
      </c>
      <c r="E79" s="176">
        <v>0.16</v>
      </c>
      <c r="F79" s="84" t="s">
        <v>6</v>
      </c>
      <c r="G79" s="85" t="s">
        <v>418</v>
      </c>
      <c r="H79" s="138" t="s">
        <v>29</v>
      </c>
      <c r="I79" s="87">
        <f>E79-D79</f>
        <v>0.08</v>
      </c>
    </row>
    <row r="80" spans="2:9" s="61" customFormat="1" ht="31.5" customHeight="1" thickBot="1">
      <c r="B80" s="212" t="s">
        <v>473</v>
      </c>
      <c r="C80" s="366">
        <v>2.5000000000000001E-3</v>
      </c>
      <c r="D80" s="367"/>
      <c r="E80" s="367"/>
      <c r="F80" s="367"/>
      <c r="G80" s="367"/>
      <c r="H80" s="367"/>
      <c r="I80" s="368"/>
    </row>
    <row r="81" spans="2:9" s="61" customFormat="1">
      <c r="B81" s="331"/>
      <c r="C81" s="332"/>
      <c r="D81" s="1"/>
      <c r="E81" s="1"/>
      <c r="F81" s="333"/>
    </row>
    <row r="82" spans="2:9" s="61" customFormat="1">
      <c r="B82" s="325" t="s">
        <v>507</v>
      </c>
      <c r="C82" s="41"/>
      <c r="D82" s="318"/>
      <c r="F82" s="42"/>
      <c r="G82" s="299"/>
      <c r="H82" s="299"/>
      <c r="I82" s="299"/>
    </row>
    <row r="83" spans="2:9" s="61" customFormat="1" ht="31.5" customHeight="1">
      <c r="B83" s="319" t="s">
        <v>0</v>
      </c>
      <c r="C83" s="319" t="s">
        <v>446</v>
      </c>
      <c r="D83" s="319" t="s">
        <v>508</v>
      </c>
      <c r="E83" s="319" t="s">
        <v>486</v>
      </c>
      <c r="F83" s="319" t="s">
        <v>487</v>
      </c>
      <c r="G83" s="299"/>
      <c r="H83" s="299"/>
      <c r="I83" s="299"/>
    </row>
    <row r="84" spans="2:9" s="61" customFormat="1">
      <c r="B84" s="320" t="s">
        <v>5</v>
      </c>
      <c r="C84" s="321">
        <v>0.16</v>
      </c>
      <c r="D84" s="322">
        <v>0.2</v>
      </c>
      <c r="E84" s="322">
        <f>D84-C84</f>
        <v>4.0000000000000008E-2</v>
      </c>
      <c r="F84" s="323" t="s">
        <v>479</v>
      </c>
    </row>
    <row r="85" spans="2:9" s="61" customFormat="1">
      <c r="B85" s="331"/>
      <c r="C85" s="332"/>
      <c r="D85" s="1"/>
      <c r="E85" s="1"/>
      <c r="F85" s="333"/>
    </row>
    <row r="86" spans="2:9" ht="15.75" thickBot="1"/>
    <row r="87" spans="2:9" s="61" customFormat="1" ht="15" customHeight="1">
      <c r="B87" s="479" t="s">
        <v>455</v>
      </c>
      <c r="C87" s="480"/>
      <c r="D87" s="480"/>
      <c r="E87" s="480"/>
      <c r="F87" s="480"/>
      <c r="G87" s="480"/>
      <c r="H87" s="480"/>
      <c r="I87" s="481"/>
    </row>
    <row r="88" spans="2:9" s="61" customFormat="1" ht="15.75" customHeight="1" thickBot="1">
      <c r="B88" s="482"/>
      <c r="C88" s="483"/>
      <c r="D88" s="483"/>
      <c r="E88" s="483"/>
      <c r="F88" s="483"/>
      <c r="G88" s="483"/>
      <c r="H88" s="483"/>
      <c r="I88" s="484"/>
    </row>
    <row r="89" spans="2:9" s="61" customFormat="1" ht="30.75" thickBot="1">
      <c r="B89" s="218" t="s">
        <v>0</v>
      </c>
      <c r="C89" s="213" t="s">
        <v>430</v>
      </c>
      <c r="D89" s="143" t="s">
        <v>445</v>
      </c>
      <c r="E89" s="144" t="s">
        <v>446</v>
      </c>
      <c r="F89" s="145" t="s">
        <v>1</v>
      </c>
      <c r="G89" s="200" t="s">
        <v>401</v>
      </c>
      <c r="H89" s="201" t="s">
        <v>3</v>
      </c>
      <c r="I89" s="192" t="s">
        <v>449</v>
      </c>
    </row>
    <row r="90" spans="2:9" s="61" customFormat="1" ht="14.25" customHeight="1">
      <c r="B90" s="406" t="s">
        <v>440</v>
      </c>
      <c r="C90" s="469"/>
      <c r="D90" s="485">
        <v>0.46</v>
      </c>
      <c r="E90" s="512">
        <v>0.45</v>
      </c>
      <c r="F90" s="487" t="s">
        <v>6</v>
      </c>
      <c r="G90" s="489" t="s">
        <v>432</v>
      </c>
      <c r="H90" s="130" t="s">
        <v>37</v>
      </c>
      <c r="I90" s="492">
        <f>E90-D90</f>
        <v>-1.0000000000000009E-2</v>
      </c>
    </row>
    <row r="91" spans="2:9" s="61" customFormat="1" ht="14.25" customHeight="1">
      <c r="B91" s="406"/>
      <c r="C91" s="469"/>
      <c r="D91" s="486"/>
      <c r="E91" s="513"/>
      <c r="F91" s="488"/>
      <c r="G91" s="490"/>
      <c r="H91" s="130" t="s">
        <v>22</v>
      </c>
      <c r="I91" s="492"/>
    </row>
    <row r="92" spans="2:9" s="61" customFormat="1" ht="14.25" customHeight="1">
      <c r="B92" s="348"/>
      <c r="C92" s="470"/>
      <c r="D92" s="476"/>
      <c r="E92" s="421"/>
      <c r="F92" s="478"/>
      <c r="G92" s="491"/>
      <c r="H92" s="131"/>
      <c r="I92" s="468"/>
    </row>
    <row r="93" spans="2:9" s="61" customFormat="1" ht="14.25" customHeight="1">
      <c r="B93" s="412" t="s">
        <v>441</v>
      </c>
      <c r="C93" s="471"/>
      <c r="D93" s="475">
        <v>0.2</v>
      </c>
      <c r="E93" s="420">
        <v>0.22</v>
      </c>
      <c r="F93" s="493" t="s">
        <v>7</v>
      </c>
      <c r="G93" s="514" t="s">
        <v>466</v>
      </c>
      <c r="H93" s="132" t="s">
        <v>25</v>
      </c>
      <c r="I93" s="510">
        <f>E93-D93</f>
        <v>1.999999999999999E-2</v>
      </c>
    </row>
    <row r="94" spans="2:9" s="61" customFormat="1" ht="14.25" customHeight="1">
      <c r="B94" s="413"/>
      <c r="C94" s="472"/>
      <c r="D94" s="476"/>
      <c r="E94" s="421"/>
      <c r="F94" s="494"/>
      <c r="G94" s="515"/>
      <c r="H94" s="131" t="s">
        <v>26</v>
      </c>
      <c r="I94" s="511"/>
    </row>
    <row r="95" spans="2:9" s="61" customFormat="1" ht="14.25" customHeight="1">
      <c r="B95" s="224" t="s">
        <v>439</v>
      </c>
      <c r="C95" s="473"/>
      <c r="D95" s="475">
        <v>0.23</v>
      </c>
      <c r="E95" s="420">
        <v>0.25</v>
      </c>
      <c r="F95" s="477" t="s">
        <v>6</v>
      </c>
      <c r="G95" s="516" t="s">
        <v>433</v>
      </c>
      <c r="H95" s="132" t="s">
        <v>27</v>
      </c>
      <c r="I95" s="467">
        <f>E95-D95</f>
        <v>1.999999999999999E-2</v>
      </c>
    </row>
    <row r="96" spans="2:9" s="61" customFormat="1" ht="14.25" customHeight="1">
      <c r="B96" s="121"/>
      <c r="C96" s="474"/>
      <c r="D96" s="476"/>
      <c r="E96" s="421"/>
      <c r="F96" s="478"/>
      <c r="G96" s="491"/>
      <c r="H96" s="133" t="s">
        <v>28</v>
      </c>
      <c r="I96" s="468"/>
    </row>
    <row r="97" spans="2:9" s="61" customFormat="1">
      <c r="B97" s="223" t="s">
        <v>438</v>
      </c>
      <c r="C97" s="220"/>
      <c r="D97" s="69">
        <v>0</v>
      </c>
      <c r="E97" s="171">
        <v>0</v>
      </c>
      <c r="F97" s="70" t="s">
        <v>7</v>
      </c>
      <c r="G97" s="71" t="s">
        <v>409</v>
      </c>
      <c r="H97" s="134" t="s">
        <v>408</v>
      </c>
      <c r="I97" s="73">
        <f>E97-D97</f>
        <v>0</v>
      </c>
    </row>
    <row r="98" spans="2:9" s="61" customFormat="1">
      <c r="B98" s="223" t="s">
        <v>402</v>
      </c>
      <c r="C98" s="220"/>
      <c r="D98" s="69">
        <v>0.01</v>
      </c>
      <c r="E98" s="171">
        <v>0.01</v>
      </c>
      <c r="F98" s="70" t="s">
        <v>7</v>
      </c>
      <c r="G98" s="71" t="s">
        <v>399</v>
      </c>
      <c r="H98" s="135" t="s">
        <v>404</v>
      </c>
      <c r="I98" s="73">
        <f>E98-D98</f>
        <v>0</v>
      </c>
    </row>
    <row r="99" spans="2:9" s="61" customFormat="1" ht="15.75" thickBot="1">
      <c r="B99" s="219" t="s">
        <v>437</v>
      </c>
      <c r="C99" s="221"/>
      <c r="D99" s="227">
        <v>0.1</v>
      </c>
      <c r="E99" s="228">
        <v>7.0000000000000007E-2</v>
      </c>
      <c r="F99" s="75" t="s">
        <v>7</v>
      </c>
      <c r="G99" s="88" t="s">
        <v>459</v>
      </c>
      <c r="H99" s="136" t="s">
        <v>18</v>
      </c>
      <c r="I99" s="77">
        <f>E99-D99</f>
        <v>-0.03</v>
      </c>
    </row>
    <row r="100" spans="2:9" s="61" customFormat="1" ht="15.75" thickBot="1">
      <c r="B100" s="122" t="s">
        <v>4</v>
      </c>
      <c r="C100" s="216"/>
      <c r="D100" s="78">
        <v>1</v>
      </c>
      <c r="E100" s="198">
        <f>SUM(E90:E99)</f>
        <v>1</v>
      </c>
      <c r="F100" s="79"/>
      <c r="G100" s="80"/>
      <c r="H100" s="137"/>
      <c r="I100" s="82">
        <f>E100-D100</f>
        <v>0</v>
      </c>
    </row>
    <row r="101" spans="2:9" s="61" customFormat="1" ht="15.75" thickBot="1">
      <c r="B101" s="123" t="s">
        <v>5</v>
      </c>
      <c r="C101" s="217"/>
      <c r="D101" s="83">
        <v>0.19</v>
      </c>
      <c r="E101" s="176">
        <v>0.17</v>
      </c>
      <c r="F101" s="84" t="s">
        <v>6</v>
      </c>
      <c r="G101" s="85" t="s">
        <v>468</v>
      </c>
      <c r="H101" s="138" t="s">
        <v>29</v>
      </c>
      <c r="I101" s="87">
        <f>E101-D101</f>
        <v>-1.999999999999999E-2</v>
      </c>
    </row>
    <row r="102" spans="2:9" s="61" customFormat="1" ht="31.5" customHeight="1" thickBot="1">
      <c r="B102" s="212" t="s">
        <v>473</v>
      </c>
      <c r="C102" s="366">
        <v>2.5000000000000001E-3</v>
      </c>
      <c r="D102" s="367"/>
      <c r="E102" s="367"/>
      <c r="F102" s="367"/>
      <c r="G102" s="367"/>
      <c r="H102" s="367"/>
      <c r="I102" s="368"/>
    </row>
    <row r="103" spans="2:9">
      <c r="B103" s="222" t="s">
        <v>444</v>
      </c>
    </row>
    <row r="108" spans="2:9">
      <c r="D108" s="10" t="s">
        <v>457</v>
      </c>
    </row>
  </sheetData>
  <mergeCells count="110">
    <mergeCell ref="I71:I72"/>
    <mergeCell ref="D48:D49"/>
    <mergeCell ref="E48:E49"/>
    <mergeCell ref="F48:F49"/>
    <mergeCell ref="G48:G49"/>
    <mergeCell ref="E68:E70"/>
    <mergeCell ref="E71:E72"/>
    <mergeCell ref="I93:I94"/>
    <mergeCell ref="G71:G72"/>
    <mergeCell ref="F71:F72"/>
    <mergeCell ref="F73:F74"/>
    <mergeCell ref="G73:G74"/>
    <mergeCell ref="C80:I80"/>
    <mergeCell ref="B90:B92"/>
    <mergeCell ref="C90:C92"/>
    <mergeCell ref="D90:D92"/>
    <mergeCell ref="I90:I92"/>
    <mergeCell ref="E90:E92"/>
    <mergeCell ref="E93:E94"/>
    <mergeCell ref="E95:E96"/>
    <mergeCell ref="B93:B94"/>
    <mergeCell ref="C93:C94"/>
    <mergeCell ref="D93:D94"/>
    <mergeCell ref="F90:F92"/>
    <mergeCell ref="G90:G92"/>
    <mergeCell ref="G93:G94"/>
    <mergeCell ref="G95:G96"/>
    <mergeCell ref="F93:F94"/>
    <mergeCell ref="F95:F96"/>
    <mergeCell ref="B48:B49"/>
    <mergeCell ref="B24:I25"/>
    <mergeCell ref="C48:C49"/>
    <mergeCell ref="F32:F33"/>
    <mergeCell ref="B30:B31"/>
    <mergeCell ref="C30:C31"/>
    <mergeCell ref="I48:I49"/>
    <mergeCell ref="I30:I31"/>
    <mergeCell ref="E27:E29"/>
    <mergeCell ref="D32:D33"/>
    <mergeCell ref="E32:E33"/>
    <mergeCell ref="I45:I47"/>
    <mergeCell ref="G27:G29"/>
    <mergeCell ref="I27:I29"/>
    <mergeCell ref="G32:G33"/>
    <mergeCell ref="I32:I33"/>
    <mergeCell ref="G45:G47"/>
    <mergeCell ref="B45:B47"/>
    <mergeCell ref="C45:C47"/>
    <mergeCell ref="D45:D47"/>
    <mergeCell ref="E45:E47"/>
    <mergeCell ref="F45:F47"/>
    <mergeCell ref="G30:G31"/>
    <mergeCell ref="F27:F29"/>
    <mergeCell ref="I8:I9"/>
    <mergeCell ref="G8:G9"/>
    <mergeCell ref="I10:I11"/>
    <mergeCell ref="E5:E7"/>
    <mergeCell ref="E8:E9"/>
    <mergeCell ref="F10:F11"/>
    <mergeCell ref="F5:F7"/>
    <mergeCell ref="F8:F9"/>
    <mergeCell ref="E10:E11"/>
    <mergeCell ref="B2:I3"/>
    <mergeCell ref="B42:I43"/>
    <mergeCell ref="I68:I70"/>
    <mergeCell ref="B27:B29"/>
    <mergeCell ref="C27:C29"/>
    <mergeCell ref="D27:D29"/>
    <mergeCell ref="D30:D31"/>
    <mergeCell ref="E30:E31"/>
    <mergeCell ref="F30:F31"/>
    <mergeCell ref="C32:C33"/>
    <mergeCell ref="C8:C9"/>
    <mergeCell ref="B8:B9"/>
    <mergeCell ref="G5:G7"/>
    <mergeCell ref="G10:G11"/>
    <mergeCell ref="B5:B7"/>
    <mergeCell ref="C5:C7"/>
    <mergeCell ref="D5:D7"/>
    <mergeCell ref="C10:C11"/>
    <mergeCell ref="C17:I17"/>
    <mergeCell ref="C39:I39"/>
    <mergeCell ref="C57:I57"/>
    <mergeCell ref="D10:D11"/>
    <mergeCell ref="D8:D9"/>
    <mergeCell ref="I5:I7"/>
    <mergeCell ref="C102:I102"/>
    <mergeCell ref="I73:I74"/>
    <mergeCell ref="C68:C70"/>
    <mergeCell ref="C71:C72"/>
    <mergeCell ref="C73:C74"/>
    <mergeCell ref="I50:I51"/>
    <mergeCell ref="D73:D74"/>
    <mergeCell ref="G50:G51"/>
    <mergeCell ref="C50:C51"/>
    <mergeCell ref="D50:D51"/>
    <mergeCell ref="E50:E51"/>
    <mergeCell ref="F50:F51"/>
    <mergeCell ref="B65:I66"/>
    <mergeCell ref="B68:B70"/>
    <mergeCell ref="B71:B72"/>
    <mergeCell ref="D68:D70"/>
    <mergeCell ref="D71:D72"/>
    <mergeCell ref="E73:E74"/>
    <mergeCell ref="F68:F70"/>
    <mergeCell ref="G68:G70"/>
    <mergeCell ref="C95:C96"/>
    <mergeCell ref="D95:D96"/>
    <mergeCell ref="I95:I96"/>
    <mergeCell ref="B87:I88"/>
  </mergeCells>
  <conditionalFormatting sqref="I5:I16">
    <cfRule type="cellIs" dxfId="9" priority="11" operator="lessThan">
      <formula>0</formula>
    </cfRule>
    <cfRule type="cellIs" dxfId="8" priority="12" operator="greaterThan">
      <formula>0</formula>
    </cfRule>
  </conditionalFormatting>
  <conditionalFormatting sqref="I27:I38">
    <cfRule type="cellIs" dxfId="7" priority="9" operator="lessThan">
      <formula>0</formula>
    </cfRule>
    <cfRule type="cellIs" dxfId="6" priority="10" operator="greaterThan">
      <formula>0</formula>
    </cfRule>
  </conditionalFormatting>
  <conditionalFormatting sqref="I45:I56">
    <cfRule type="cellIs" dxfId="5" priority="7" operator="lessThan">
      <formula>0</formula>
    </cfRule>
    <cfRule type="cellIs" dxfId="4" priority="8" operator="greaterThan">
      <formula>0</formula>
    </cfRule>
  </conditionalFormatting>
  <conditionalFormatting sqref="I90:I101">
    <cfRule type="cellIs" dxfId="3" priority="1" operator="lessThan">
      <formula>0</formula>
    </cfRule>
    <cfRule type="cellIs" dxfId="2" priority="2" operator="greaterThan">
      <formula>0</formula>
    </cfRule>
  </conditionalFormatting>
  <conditionalFormatting sqref="I68:I79">
    <cfRule type="cellIs" dxfId="1" priority="3" operator="lessThan">
      <formula>0</formula>
    </cfRule>
    <cfRule type="cellIs" dxfId="0" priority="4" operator="greaterThan">
      <formula>0</formula>
    </cfRule>
  </conditionalFormatting>
  <pageMargins left="0.70866141732283472" right="0.70866141732283472" top="0.74803149606299213" bottom="0.74803149606299213" header="0.31496062992125984" footer="0.31496062992125984"/>
  <pageSetup paperSize="9" scale="42" orientation="landscape" r:id="rId1"/>
  <colBreaks count="1" manualBreakCount="1">
    <brk id="8" max="8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pageSetUpPr fitToPage="1"/>
  </sheetPr>
  <dimension ref="A1:C13"/>
  <sheetViews>
    <sheetView rightToLeft="1" zoomScale="110" zoomScaleNormal="110" workbookViewId="0">
      <selection activeCell="D8" sqref="D8"/>
    </sheetView>
  </sheetViews>
  <sheetFormatPr defaultColWidth="9" defaultRowHeight="16.5"/>
  <cols>
    <col min="1" max="1" width="29" style="260" customWidth="1"/>
    <col min="2" max="2" width="13.5" style="260" customWidth="1"/>
    <col min="3" max="3" width="28.25" style="260" bestFit="1" customWidth="1"/>
    <col min="4" max="16384" width="9" style="260"/>
  </cols>
  <sheetData>
    <row r="1" spans="1:3">
      <c r="A1" s="259" t="s">
        <v>429</v>
      </c>
    </row>
    <row r="2" spans="1:3" ht="17.25" thickBot="1"/>
    <row r="3" spans="1:3" ht="49.5">
      <c r="A3" s="275" t="s">
        <v>40</v>
      </c>
      <c r="B3" s="276" t="s">
        <v>446</v>
      </c>
      <c r="C3" s="310" t="s">
        <v>3</v>
      </c>
    </row>
    <row r="4" spans="1:3">
      <c r="A4" s="517" t="s">
        <v>509</v>
      </c>
      <c r="B4" s="261">
        <v>0.95</v>
      </c>
      <c r="C4" s="311" t="s">
        <v>39</v>
      </c>
    </row>
    <row r="5" spans="1:3" ht="17.25" thickBot="1">
      <c r="A5" s="518"/>
      <c r="B5" s="334">
        <v>0.05</v>
      </c>
      <c r="C5" s="335" t="s">
        <v>510</v>
      </c>
    </row>
    <row r="6" spans="1:3" ht="24" customHeight="1" thickBot="1">
      <c r="A6" s="307" t="s">
        <v>4</v>
      </c>
      <c r="B6" s="308">
        <f>SUM(B4:B5)</f>
        <v>1</v>
      </c>
      <c r="C6" s="312"/>
    </row>
    <row r="7" spans="1:3" ht="17.25" thickBot="1">
      <c r="A7" s="309" t="s">
        <v>5</v>
      </c>
      <c r="B7" s="262">
        <v>1</v>
      </c>
      <c r="C7" s="313" t="s">
        <v>482</v>
      </c>
    </row>
    <row r="8" spans="1:3" ht="17.25" thickBot="1">
      <c r="A8" s="212" t="s">
        <v>473</v>
      </c>
      <c r="B8" s="367">
        <v>2.5000000000000001E-3</v>
      </c>
      <c r="C8" s="368"/>
    </row>
    <row r="9" spans="1:3">
      <c r="C9" s="263"/>
    </row>
    <row r="10" spans="1:3">
      <c r="A10" s="306" t="s">
        <v>480</v>
      </c>
      <c r="B10" s="306"/>
      <c r="C10" s="306"/>
    </row>
    <row r="11" spans="1:3">
      <c r="A11" s="306" t="s">
        <v>481</v>
      </c>
      <c r="B11" s="306"/>
      <c r="C11" s="306"/>
    </row>
    <row r="13" spans="1:3">
      <c r="A13" s="314"/>
    </row>
  </sheetData>
  <mergeCells count="2">
    <mergeCell ref="A4:A5"/>
    <mergeCell ref="B8:C8"/>
  </mergeCells>
  <pageMargins left="0.7" right="0.7" top="0.75" bottom="0.75" header="0.3" footer="0.3"/>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H308"/>
  <sheetViews>
    <sheetView rightToLeft="1" zoomScaleNormal="100" workbookViewId="0">
      <selection activeCell="E25" sqref="E25"/>
    </sheetView>
  </sheetViews>
  <sheetFormatPr defaultRowHeight="14.25"/>
  <cols>
    <col min="1" max="1" width="10.75" customWidth="1"/>
    <col min="4" max="4" width="20.75" customWidth="1"/>
    <col min="5" max="5" width="20.75" style="39" customWidth="1"/>
    <col min="6" max="8" width="20.75" style="32" customWidth="1"/>
  </cols>
  <sheetData>
    <row r="2" spans="3:8" ht="41.25" customHeight="1">
      <c r="D2" s="30" t="s">
        <v>72</v>
      </c>
      <c r="E2" s="38" t="s">
        <v>397</v>
      </c>
      <c r="F2" s="30" t="s">
        <v>244</v>
      </c>
      <c r="G2" s="29" t="s">
        <v>272</v>
      </c>
      <c r="H2" s="29" t="s">
        <v>260</v>
      </c>
    </row>
    <row r="3" spans="3:8" ht="24">
      <c r="C3" s="31"/>
      <c r="D3" s="33">
        <f t="shared" ref="D3:D66" si="0">F3-E3</f>
        <v>-1.8000000000000002E-3</v>
      </c>
      <c r="E3" s="36">
        <v>3.7000000000000002E-3</v>
      </c>
      <c r="F3" s="33">
        <v>1.9E-3</v>
      </c>
      <c r="G3" s="35" t="s">
        <v>191</v>
      </c>
      <c r="H3" s="35" t="s">
        <v>247</v>
      </c>
    </row>
    <row r="4" spans="3:8">
      <c r="D4" s="33">
        <f t="shared" si="0"/>
        <v>2.5999999999999999E-3</v>
      </c>
      <c r="E4" s="36">
        <v>0</v>
      </c>
      <c r="F4" s="33">
        <v>2.5999999999999999E-3</v>
      </c>
      <c r="G4" s="35" t="s">
        <v>190</v>
      </c>
      <c r="H4" s="35" t="s">
        <v>246</v>
      </c>
    </row>
    <row r="5" spans="3:8">
      <c r="D5" s="33">
        <f t="shared" si="0"/>
        <v>2.0999999999999999E-3</v>
      </c>
      <c r="E5" s="36">
        <v>0</v>
      </c>
      <c r="F5" s="33">
        <v>2.0999999999999999E-3</v>
      </c>
      <c r="G5" s="35" t="s">
        <v>199</v>
      </c>
      <c r="H5" s="35" t="s">
        <v>245</v>
      </c>
    </row>
    <row r="6" spans="3:8">
      <c r="D6" s="33">
        <f t="shared" si="0"/>
        <v>5.1999999999999998E-3</v>
      </c>
      <c r="E6" s="36">
        <v>0</v>
      </c>
      <c r="F6" s="33">
        <v>5.1999999999999998E-3</v>
      </c>
      <c r="G6" s="35" t="s">
        <v>271</v>
      </c>
      <c r="H6" s="35" t="s">
        <v>245</v>
      </c>
    </row>
    <row r="7" spans="3:8">
      <c r="D7" s="33">
        <f t="shared" si="0"/>
        <v>-4.0000000000000001E-3</v>
      </c>
      <c r="E7" s="36">
        <v>4.0000000000000001E-3</v>
      </c>
      <c r="F7" s="33">
        <v>0</v>
      </c>
      <c r="G7" s="35" t="s">
        <v>351</v>
      </c>
      <c r="H7" s="35" t="s">
        <v>246</v>
      </c>
    </row>
    <row r="8" spans="3:8">
      <c r="D8" s="33">
        <f t="shared" si="0"/>
        <v>-1E-4</v>
      </c>
      <c r="E8" s="36">
        <v>1E-4</v>
      </c>
      <c r="F8" s="33">
        <v>0</v>
      </c>
      <c r="G8" s="35" t="s">
        <v>327</v>
      </c>
      <c r="H8" s="35" t="s">
        <v>249</v>
      </c>
    </row>
    <row r="9" spans="3:8">
      <c r="D9" s="33">
        <f t="shared" si="0"/>
        <v>-2.0000000000000001E-4</v>
      </c>
      <c r="E9" s="36">
        <v>2.0000000000000001E-4</v>
      </c>
      <c r="F9" s="33">
        <v>0</v>
      </c>
      <c r="G9" s="35" t="s">
        <v>332</v>
      </c>
      <c r="H9" s="35" t="s">
        <v>257</v>
      </c>
    </row>
    <row r="10" spans="3:8" ht="24">
      <c r="D10" s="33">
        <f t="shared" si="0"/>
        <v>-2.0999999999999999E-3</v>
      </c>
      <c r="E10" s="36">
        <v>2.0999999999999999E-3</v>
      </c>
      <c r="F10" s="33">
        <v>0</v>
      </c>
      <c r="G10" s="35" t="s">
        <v>352</v>
      </c>
      <c r="H10" s="35" t="s">
        <v>257</v>
      </c>
    </row>
    <row r="11" spans="3:8" ht="24">
      <c r="D11" s="33">
        <f t="shared" si="0"/>
        <v>-8.9999999999999998E-4</v>
      </c>
      <c r="E11" s="36">
        <v>8.9999999999999998E-4</v>
      </c>
      <c r="F11" s="33">
        <v>0</v>
      </c>
      <c r="G11" s="35" t="s">
        <v>328</v>
      </c>
      <c r="H11" s="35" t="s">
        <v>257</v>
      </c>
    </row>
    <row r="12" spans="3:8">
      <c r="D12" s="33">
        <f t="shared" si="0"/>
        <v>-2.0000000000000001E-4</v>
      </c>
      <c r="E12" s="36">
        <v>2.0000000000000001E-4</v>
      </c>
      <c r="F12" s="33">
        <v>0</v>
      </c>
      <c r="G12" s="35" t="s">
        <v>319</v>
      </c>
      <c r="H12" s="35" t="s">
        <v>246</v>
      </c>
    </row>
    <row r="13" spans="3:8">
      <c r="D13" s="33">
        <f t="shared" si="0"/>
        <v>-2.2000000000000001E-3</v>
      </c>
      <c r="E13" s="36">
        <v>2.2000000000000001E-3</v>
      </c>
      <c r="F13" s="33">
        <v>0</v>
      </c>
      <c r="G13" s="35" t="s">
        <v>318</v>
      </c>
      <c r="H13" s="35" t="s">
        <v>264</v>
      </c>
    </row>
    <row r="14" spans="3:8" ht="24">
      <c r="D14" s="33">
        <f t="shared" si="0"/>
        <v>-3.3E-3</v>
      </c>
      <c r="E14" s="36">
        <v>3.3E-3</v>
      </c>
      <c r="F14" s="33">
        <v>0</v>
      </c>
      <c r="G14" s="35" t="s">
        <v>335</v>
      </c>
      <c r="H14" s="35" t="s">
        <v>247</v>
      </c>
    </row>
    <row r="15" spans="3:8" ht="24">
      <c r="D15" s="33">
        <f t="shared" si="0"/>
        <v>-5.0000000000000001E-4</v>
      </c>
      <c r="E15" s="36">
        <v>5.0000000000000001E-4</v>
      </c>
      <c r="F15" s="33">
        <v>0</v>
      </c>
      <c r="G15" s="35" t="s">
        <v>341</v>
      </c>
      <c r="H15" s="35" t="s">
        <v>262</v>
      </c>
    </row>
    <row r="16" spans="3:8" ht="24">
      <c r="D16" s="33">
        <f t="shared" si="0"/>
        <v>3.8999999999999998E-3</v>
      </c>
      <c r="E16" s="36">
        <v>1.6999999999999999E-3</v>
      </c>
      <c r="F16" s="33">
        <v>5.5999999999999999E-3</v>
      </c>
      <c r="G16" s="35" t="s">
        <v>204</v>
      </c>
      <c r="H16" s="35" t="s">
        <v>252</v>
      </c>
    </row>
    <row r="17" spans="4:8" ht="24">
      <c r="D17" s="33">
        <f t="shared" si="0"/>
        <v>-2E-3</v>
      </c>
      <c r="E17" s="36">
        <v>2E-3</v>
      </c>
      <c r="F17" s="33">
        <v>0</v>
      </c>
      <c r="G17" s="35" t="s">
        <v>339</v>
      </c>
      <c r="H17" s="35" t="s">
        <v>266</v>
      </c>
    </row>
    <row r="18" spans="4:8">
      <c r="D18" s="33">
        <f t="shared" si="0"/>
        <v>-1E-4</v>
      </c>
      <c r="E18" s="36">
        <v>1E-4</v>
      </c>
      <c r="F18" s="33">
        <v>0</v>
      </c>
      <c r="G18" s="35" t="s">
        <v>342</v>
      </c>
      <c r="H18" s="35" t="s">
        <v>250</v>
      </c>
    </row>
    <row r="19" spans="4:8">
      <c r="D19" s="33">
        <f t="shared" si="0"/>
        <v>4.4000000000000003E-3</v>
      </c>
      <c r="E19" s="36">
        <v>0</v>
      </c>
      <c r="F19" s="33">
        <v>4.4000000000000003E-3</v>
      </c>
      <c r="G19" s="35" t="s">
        <v>200</v>
      </c>
      <c r="H19" s="35" t="s">
        <v>245</v>
      </c>
    </row>
    <row r="20" spans="4:8">
      <c r="D20" s="33">
        <f t="shared" si="0"/>
        <v>-1.2999999999999999E-3</v>
      </c>
      <c r="E20" s="36">
        <v>3.3999999999999998E-3</v>
      </c>
      <c r="F20" s="33">
        <v>2.0999999999999999E-3</v>
      </c>
      <c r="G20" s="35" t="s">
        <v>196</v>
      </c>
      <c r="H20" s="35" t="s">
        <v>246</v>
      </c>
    </row>
    <row r="21" spans="4:8">
      <c r="D21" s="33">
        <f t="shared" si="0"/>
        <v>-5.0000000000000001E-4</v>
      </c>
      <c r="E21" s="36">
        <v>5.0000000000000001E-4</v>
      </c>
      <c r="F21" s="34" t="s">
        <v>398</v>
      </c>
      <c r="G21" s="35" t="s">
        <v>336</v>
      </c>
      <c r="H21" s="35" t="s">
        <v>250</v>
      </c>
    </row>
    <row r="22" spans="4:8" ht="24">
      <c r="D22" s="33">
        <f t="shared" si="0"/>
        <v>-6.0000000000000001E-3</v>
      </c>
      <c r="E22" s="36">
        <v>6.0000000000000001E-3</v>
      </c>
      <c r="F22" s="33">
        <v>0</v>
      </c>
      <c r="G22" s="35" t="s">
        <v>348</v>
      </c>
      <c r="H22" s="35" t="s">
        <v>245</v>
      </c>
    </row>
    <row r="23" spans="4:8">
      <c r="D23" s="33">
        <f t="shared" si="0"/>
        <v>1.2999999999999999E-3</v>
      </c>
      <c r="E23" s="36">
        <v>4.0000000000000001E-3</v>
      </c>
      <c r="F23" s="33">
        <v>5.3E-3</v>
      </c>
      <c r="G23" s="35" t="s">
        <v>222</v>
      </c>
      <c r="H23" s="35" t="s">
        <v>245</v>
      </c>
    </row>
    <row r="24" spans="4:8">
      <c r="D24" s="33">
        <f t="shared" si="0"/>
        <v>-5.0000000000000001E-3</v>
      </c>
      <c r="E24" s="36">
        <v>5.0000000000000001E-3</v>
      </c>
      <c r="F24" s="33">
        <v>0</v>
      </c>
      <c r="G24" s="35" t="s">
        <v>390</v>
      </c>
      <c r="H24" s="35" t="s">
        <v>245</v>
      </c>
    </row>
    <row r="25" spans="4:8">
      <c r="D25" s="33">
        <f t="shared" si="0"/>
        <v>-8.0000000000000004E-4</v>
      </c>
      <c r="E25" s="36">
        <v>8.0000000000000004E-4</v>
      </c>
      <c r="F25" s="33">
        <v>0</v>
      </c>
      <c r="G25" s="35" t="s">
        <v>330</v>
      </c>
      <c r="H25" s="35" t="s">
        <v>263</v>
      </c>
    </row>
    <row r="26" spans="4:8">
      <c r="D26" s="33">
        <f t="shared" si="0"/>
        <v>-1.1999999999999999E-3</v>
      </c>
      <c r="E26" s="36">
        <v>1.1999999999999999E-3</v>
      </c>
      <c r="F26" s="33">
        <v>0</v>
      </c>
      <c r="G26" s="35" t="s">
        <v>340</v>
      </c>
      <c r="H26" s="35" t="s">
        <v>267</v>
      </c>
    </row>
    <row r="27" spans="4:8">
      <c r="D27" s="33">
        <f t="shared" si="0"/>
        <v>-1E-4</v>
      </c>
      <c r="E27" s="36">
        <v>1E-4</v>
      </c>
      <c r="F27" s="33">
        <v>0</v>
      </c>
      <c r="G27" s="35" t="s">
        <v>380</v>
      </c>
      <c r="H27" s="35" t="s">
        <v>245</v>
      </c>
    </row>
    <row r="28" spans="4:8">
      <c r="D28" s="33">
        <f t="shared" si="0"/>
        <v>-2.0000000000000001E-4</v>
      </c>
      <c r="E28" s="36">
        <v>2.0000000000000001E-4</v>
      </c>
      <c r="F28" s="33">
        <v>0</v>
      </c>
      <c r="G28" s="35" t="s">
        <v>395</v>
      </c>
      <c r="H28" s="35" t="s">
        <v>245</v>
      </c>
    </row>
    <row r="29" spans="4:8" ht="24">
      <c r="D29" s="33">
        <f t="shared" si="0"/>
        <v>-2.9999999999999997E-4</v>
      </c>
      <c r="E29" s="36">
        <v>2.9999999999999997E-4</v>
      </c>
      <c r="F29" s="33">
        <v>0</v>
      </c>
      <c r="G29" s="35" t="s">
        <v>353</v>
      </c>
      <c r="H29" s="35" t="s">
        <v>249</v>
      </c>
    </row>
    <row r="30" spans="4:8">
      <c r="D30" s="33">
        <f t="shared" si="0"/>
        <v>-1E-4</v>
      </c>
      <c r="E30" s="36">
        <v>1E-4</v>
      </c>
      <c r="F30" s="33">
        <v>0</v>
      </c>
      <c r="G30" s="35" t="s">
        <v>384</v>
      </c>
      <c r="H30" s="35" t="s">
        <v>245</v>
      </c>
    </row>
    <row r="31" spans="4:8">
      <c r="D31" s="33">
        <f t="shared" si="0"/>
        <v>-2.8E-3</v>
      </c>
      <c r="E31" s="36">
        <v>2.8E-3</v>
      </c>
      <c r="F31" s="33">
        <v>0</v>
      </c>
      <c r="G31" s="35" t="s">
        <v>378</v>
      </c>
      <c r="H31" s="35" t="s">
        <v>245</v>
      </c>
    </row>
    <row r="32" spans="4:8">
      <c r="D32" s="33">
        <f t="shared" si="0"/>
        <v>1.9E-3</v>
      </c>
      <c r="E32" s="36">
        <v>0</v>
      </c>
      <c r="F32" s="33">
        <v>1.9E-3</v>
      </c>
      <c r="G32" s="35" t="s">
        <v>189</v>
      </c>
      <c r="H32" s="35" t="s">
        <v>245</v>
      </c>
    </row>
    <row r="33" spans="4:8" ht="24">
      <c r="D33" s="33">
        <f t="shared" si="0"/>
        <v>6.4999999999999997E-3</v>
      </c>
      <c r="E33" s="36">
        <v>0</v>
      </c>
      <c r="F33" s="33">
        <v>6.4999999999999997E-3</v>
      </c>
      <c r="G33" s="35" t="s">
        <v>224</v>
      </c>
      <c r="H33" s="35" t="s">
        <v>247</v>
      </c>
    </row>
    <row r="34" spans="4:8" ht="24">
      <c r="D34" s="33">
        <f t="shared" si="0"/>
        <v>-1.1000000000000001E-3</v>
      </c>
      <c r="E34" s="36">
        <v>2.2000000000000001E-3</v>
      </c>
      <c r="F34" s="33">
        <v>1.1000000000000001E-3</v>
      </c>
      <c r="G34" s="35" t="s">
        <v>220</v>
      </c>
      <c r="H34" s="35" t="s">
        <v>247</v>
      </c>
    </row>
    <row r="35" spans="4:8">
      <c r="D35" s="33">
        <f t="shared" si="0"/>
        <v>4.5999999999999999E-3</v>
      </c>
      <c r="E35" s="36">
        <v>0.01</v>
      </c>
      <c r="F35" s="33">
        <v>1.46E-2</v>
      </c>
      <c r="G35" s="35" t="s">
        <v>213</v>
      </c>
      <c r="H35" s="35" t="s">
        <v>245</v>
      </c>
    </row>
    <row r="36" spans="4:8">
      <c r="D36" s="33">
        <f t="shared" si="0"/>
        <v>-1.6000000000000001E-3</v>
      </c>
      <c r="E36" s="36">
        <v>1.6000000000000001E-3</v>
      </c>
      <c r="F36" s="33">
        <v>0</v>
      </c>
      <c r="G36" s="35" t="s">
        <v>343</v>
      </c>
      <c r="H36" s="35" t="s">
        <v>253</v>
      </c>
    </row>
    <row r="37" spans="4:8">
      <c r="D37" s="33">
        <f t="shared" si="0"/>
        <v>-1.9E-3</v>
      </c>
      <c r="E37" s="36">
        <v>1.9E-3</v>
      </c>
      <c r="F37" s="33">
        <v>0</v>
      </c>
      <c r="G37" s="35" t="s">
        <v>329</v>
      </c>
      <c r="H37" s="35" t="s">
        <v>245</v>
      </c>
    </row>
    <row r="38" spans="4:8" ht="24">
      <c r="D38" s="33">
        <f t="shared" si="0"/>
        <v>-1.6000000000000001E-3</v>
      </c>
      <c r="E38" s="36">
        <v>1.6000000000000001E-3</v>
      </c>
      <c r="F38" s="33">
        <v>0</v>
      </c>
      <c r="G38" s="35" t="s">
        <v>223</v>
      </c>
      <c r="H38" s="35" t="s">
        <v>257</v>
      </c>
    </row>
    <row r="39" spans="4:8" ht="24">
      <c r="D39" s="33">
        <f t="shared" si="0"/>
        <v>-6.9999999999999999E-4</v>
      </c>
      <c r="E39" s="36">
        <v>6.9999999999999999E-4</v>
      </c>
      <c r="F39" s="33">
        <v>0</v>
      </c>
      <c r="G39" s="35" t="s">
        <v>65</v>
      </c>
      <c r="H39" s="35" t="s">
        <v>249</v>
      </c>
    </row>
    <row r="40" spans="4:8">
      <c r="D40" s="33">
        <f t="shared" si="0"/>
        <v>5.9999999999999984E-4</v>
      </c>
      <c r="E40" s="36">
        <v>0.02</v>
      </c>
      <c r="F40" s="33">
        <v>2.06E-2</v>
      </c>
      <c r="G40" s="35" t="s">
        <v>203</v>
      </c>
      <c r="H40" s="35" t="s">
        <v>245</v>
      </c>
    </row>
    <row r="41" spans="4:8">
      <c r="D41" s="33">
        <f t="shared" si="0"/>
        <v>-7.9000000000000008E-3</v>
      </c>
      <c r="E41" s="36">
        <v>7.9000000000000008E-3</v>
      </c>
      <c r="F41" s="33">
        <v>0</v>
      </c>
      <c r="G41" s="35" t="s">
        <v>388</v>
      </c>
      <c r="H41" s="35" t="s">
        <v>245</v>
      </c>
    </row>
    <row r="42" spans="4:8" ht="24">
      <c r="D42" s="33">
        <f t="shared" si="0"/>
        <v>-5.4999999999999997E-3</v>
      </c>
      <c r="E42" s="36">
        <v>5.4999999999999997E-3</v>
      </c>
      <c r="F42" s="33">
        <v>0</v>
      </c>
      <c r="G42" s="35" t="s">
        <v>396</v>
      </c>
      <c r="H42" s="35" t="s">
        <v>256</v>
      </c>
    </row>
    <row r="43" spans="4:8">
      <c r="D43" s="33">
        <f t="shared" si="0"/>
        <v>-1E-4</v>
      </c>
      <c r="E43" s="40">
        <v>1E-4</v>
      </c>
      <c r="F43" s="33">
        <v>0</v>
      </c>
      <c r="G43" s="35" t="s">
        <v>383</v>
      </c>
      <c r="H43" s="35" t="s">
        <v>245</v>
      </c>
    </row>
    <row r="44" spans="4:8">
      <c r="D44" s="33">
        <f t="shared" si="0"/>
        <v>-1E-4</v>
      </c>
      <c r="E44" s="36">
        <v>1E-4</v>
      </c>
      <c r="F44" s="33">
        <v>0</v>
      </c>
      <c r="G44" s="35" t="s">
        <v>391</v>
      </c>
      <c r="H44" s="35" t="s">
        <v>245</v>
      </c>
    </row>
    <row r="45" spans="4:8">
      <c r="D45" s="33">
        <f t="shared" si="0"/>
        <v>-1E-4</v>
      </c>
      <c r="E45" s="36">
        <v>1E-4</v>
      </c>
      <c r="F45" s="33">
        <v>0</v>
      </c>
      <c r="G45" s="35" t="s">
        <v>393</v>
      </c>
      <c r="H45" s="35" t="s">
        <v>245</v>
      </c>
    </row>
    <row r="46" spans="4:8">
      <c r="D46" s="33">
        <f t="shared" si="0"/>
        <v>0</v>
      </c>
      <c r="E46" s="36">
        <v>0</v>
      </c>
      <c r="F46" s="33">
        <v>0</v>
      </c>
      <c r="G46" s="35" t="s">
        <v>394</v>
      </c>
      <c r="H46" s="35" t="s">
        <v>245</v>
      </c>
    </row>
    <row r="47" spans="4:8">
      <c r="D47" s="33">
        <f t="shared" si="0"/>
        <v>-1E-4</v>
      </c>
      <c r="E47" s="36">
        <v>1E-4</v>
      </c>
      <c r="F47" s="33">
        <v>0</v>
      </c>
      <c r="G47" s="35" t="s">
        <v>387</v>
      </c>
      <c r="H47" s="35" t="s">
        <v>245</v>
      </c>
    </row>
    <row r="48" spans="4:8" ht="24">
      <c r="D48" s="33">
        <f t="shared" si="0"/>
        <v>3.3000000000000008E-3</v>
      </c>
      <c r="E48" s="36">
        <v>1.4999999999999999E-2</v>
      </c>
      <c r="F48" s="33">
        <v>1.83E-2</v>
      </c>
      <c r="G48" s="35" t="s">
        <v>212</v>
      </c>
      <c r="H48" s="35" t="s">
        <v>246</v>
      </c>
    </row>
    <row r="49" spans="4:8">
      <c r="D49" s="33">
        <f t="shared" si="0"/>
        <v>4.1000000000000003E-3</v>
      </c>
      <c r="E49" s="36">
        <v>0</v>
      </c>
      <c r="F49" s="33">
        <v>4.1000000000000003E-3</v>
      </c>
      <c r="G49" s="35" t="s">
        <v>221</v>
      </c>
      <c r="H49" s="35" t="s">
        <v>69</v>
      </c>
    </row>
    <row r="50" spans="4:8">
      <c r="D50" s="33">
        <f t="shared" si="0"/>
        <v>5.1999999999999998E-3</v>
      </c>
      <c r="E50" s="36">
        <v>1E-4</v>
      </c>
      <c r="F50" s="33">
        <v>5.3E-3</v>
      </c>
      <c r="G50" s="35" t="s">
        <v>226</v>
      </c>
      <c r="H50" s="35" t="s">
        <v>245</v>
      </c>
    </row>
    <row r="51" spans="4:8">
      <c r="D51" s="33">
        <f t="shared" si="0"/>
        <v>-1E-4</v>
      </c>
      <c r="E51" s="36">
        <v>1E-4</v>
      </c>
      <c r="F51" s="34" t="s">
        <v>274</v>
      </c>
      <c r="G51" s="35" t="s">
        <v>347</v>
      </c>
      <c r="H51" s="35" t="s">
        <v>249</v>
      </c>
    </row>
    <row r="52" spans="4:8">
      <c r="D52" s="33">
        <f t="shared" si="0"/>
        <v>9.999999999999998E-4</v>
      </c>
      <c r="E52" s="36">
        <v>2.0000000000000001E-4</v>
      </c>
      <c r="F52" s="33">
        <v>1.1999999999999999E-3</v>
      </c>
      <c r="G52" s="35" t="s">
        <v>192</v>
      </c>
      <c r="H52" s="35" t="s">
        <v>246</v>
      </c>
    </row>
    <row r="53" spans="4:8" ht="24">
      <c r="D53" s="33">
        <f t="shared" si="0"/>
        <v>-2.5999999999999999E-3</v>
      </c>
      <c r="E53" s="36">
        <v>2.5999999999999999E-3</v>
      </c>
      <c r="F53" s="33">
        <v>0</v>
      </c>
      <c r="G53" s="35" t="s">
        <v>349</v>
      </c>
      <c r="H53" s="35" t="s">
        <v>245</v>
      </c>
    </row>
    <row r="54" spans="4:8">
      <c r="D54" s="33">
        <f t="shared" si="0"/>
        <v>-8.9999999999999998E-4</v>
      </c>
      <c r="E54" s="36">
        <v>8.9999999999999998E-4</v>
      </c>
      <c r="F54" s="33">
        <v>0</v>
      </c>
      <c r="G54" s="35" t="s">
        <v>350</v>
      </c>
      <c r="H54" s="35" t="s">
        <v>257</v>
      </c>
    </row>
    <row r="55" spans="4:8">
      <c r="D55" s="33">
        <f t="shared" si="0"/>
        <v>-2.0000000000000001E-4</v>
      </c>
      <c r="E55" s="36">
        <v>2.0000000000000001E-4</v>
      </c>
      <c r="F55" s="33">
        <v>0</v>
      </c>
      <c r="G55" s="35" t="s">
        <v>346</v>
      </c>
      <c r="H55" s="35" t="s">
        <v>249</v>
      </c>
    </row>
    <row r="56" spans="4:8" ht="24">
      <c r="D56" s="33">
        <f t="shared" si="0"/>
        <v>-2.0000000000000001E-4</v>
      </c>
      <c r="E56" s="36">
        <v>2.0000000000000001E-4</v>
      </c>
      <c r="F56" s="33">
        <v>0</v>
      </c>
      <c r="G56" s="35" t="s">
        <v>326</v>
      </c>
      <c r="H56" s="35" t="s">
        <v>248</v>
      </c>
    </row>
    <row r="57" spans="4:8" ht="24">
      <c r="D57" s="33">
        <f t="shared" si="0"/>
        <v>-2.0000000000000001E-4</v>
      </c>
      <c r="E57" s="36">
        <v>2.0000000000000001E-4</v>
      </c>
      <c r="F57" s="33">
        <v>0</v>
      </c>
      <c r="G57" s="35" t="s">
        <v>337</v>
      </c>
      <c r="H57" s="35" t="s">
        <v>248</v>
      </c>
    </row>
    <row r="58" spans="4:8">
      <c r="D58" s="33">
        <f t="shared" si="0"/>
        <v>3.5000000000000001E-3</v>
      </c>
      <c r="E58" s="36">
        <v>2.9999999999999997E-4</v>
      </c>
      <c r="F58" s="33">
        <v>3.8E-3</v>
      </c>
      <c r="G58" s="35" t="s">
        <v>207</v>
      </c>
      <c r="H58" s="35" t="s">
        <v>249</v>
      </c>
    </row>
    <row r="59" spans="4:8">
      <c r="D59" s="33">
        <f t="shared" si="0"/>
        <v>1.9E-3</v>
      </c>
      <c r="E59" s="36">
        <v>0</v>
      </c>
      <c r="F59" s="33">
        <v>1.9E-3</v>
      </c>
      <c r="G59" s="35" t="s">
        <v>205</v>
      </c>
      <c r="H59" s="35" t="s">
        <v>253</v>
      </c>
    </row>
    <row r="60" spans="4:8">
      <c r="D60" s="33">
        <f t="shared" si="0"/>
        <v>1.8999999999999998E-3</v>
      </c>
      <c r="E60" s="36">
        <v>5.0000000000000001E-3</v>
      </c>
      <c r="F60" s="33">
        <v>6.8999999999999999E-3</v>
      </c>
      <c r="G60" s="35" t="s">
        <v>198</v>
      </c>
      <c r="H60" s="35" t="s">
        <v>246</v>
      </c>
    </row>
    <row r="61" spans="4:8" ht="24">
      <c r="D61" s="33">
        <f t="shared" si="0"/>
        <v>5.9999999999999984E-4</v>
      </c>
      <c r="E61" s="36">
        <v>1.1000000000000001E-3</v>
      </c>
      <c r="F61" s="33">
        <v>1.6999999999999999E-3</v>
      </c>
      <c r="G61" s="35" t="s">
        <v>195</v>
      </c>
      <c r="H61" s="35" t="s">
        <v>248</v>
      </c>
    </row>
    <row r="62" spans="4:8" ht="24">
      <c r="D62" s="33">
        <f t="shared" si="0"/>
        <v>2.5999999999999999E-3</v>
      </c>
      <c r="E62" s="36">
        <v>0</v>
      </c>
      <c r="F62" s="33">
        <v>2.5999999999999999E-3</v>
      </c>
      <c r="G62" s="35" t="s">
        <v>197</v>
      </c>
      <c r="H62" s="35" t="s">
        <v>250</v>
      </c>
    </row>
    <row r="63" spans="4:8" ht="24">
      <c r="D63" s="33">
        <f t="shared" si="0"/>
        <v>-4.0000000000000002E-4</v>
      </c>
      <c r="E63" s="36">
        <v>4.0000000000000002E-4</v>
      </c>
      <c r="F63" s="33">
        <v>0</v>
      </c>
      <c r="G63" s="35" t="s">
        <v>320</v>
      </c>
      <c r="H63" s="35" t="s">
        <v>247</v>
      </c>
    </row>
    <row r="64" spans="4:8" ht="24">
      <c r="D64" s="33">
        <f t="shared" si="0"/>
        <v>-2.2000000000000001E-3</v>
      </c>
      <c r="E64" s="36">
        <v>2.2000000000000001E-3</v>
      </c>
      <c r="F64" s="33">
        <v>0</v>
      </c>
      <c r="G64" s="35" t="s">
        <v>344</v>
      </c>
      <c r="H64" s="35" t="s">
        <v>246</v>
      </c>
    </row>
    <row r="65" spans="4:8">
      <c r="D65" s="33">
        <f t="shared" si="0"/>
        <v>2.5000000000000001E-3</v>
      </c>
      <c r="E65" s="36">
        <v>0</v>
      </c>
      <c r="F65" s="33">
        <v>2.5000000000000001E-3</v>
      </c>
      <c r="G65" s="35" t="s">
        <v>228</v>
      </c>
      <c r="H65" s="35" t="s">
        <v>246</v>
      </c>
    </row>
    <row r="66" spans="4:8">
      <c r="D66" s="33">
        <f t="shared" si="0"/>
        <v>2.5000000000000001E-3</v>
      </c>
      <c r="E66" s="36">
        <v>0</v>
      </c>
      <c r="F66" s="33">
        <v>2.5000000000000001E-3</v>
      </c>
      <c r="G66" s="35" t="s">
        <v>194</v>
      </c>
      <c r="H66" s="35" t="s">
        <v>249</v>
      </c>
    </row>
    <row r="67" spans="4:8">
      <c r="D67" s="33">
        <f t="shared" ref="D67:D130" si="1">F67-E67</f>
        <v>-2.0000000000000001E-4</v>
      </c>
      <c r="E67" s="36">
        <v>2.0000000000000001E-4</v>
      </c>
      <c r="F67" s="33">
        <v>0</v>
      </c>
      <c r="G67" s="35" t="s">
        <v>382</v>
      </c>
      <c r="H67" s="35" t="s">
        <v>245</v>
      </c>
    </row>
    <row r="68" spans="4:8" ht="24">
      <c r="D68" s="33">
        <f t="shared" si="1"/>
        <v>-2.9999999999999997E-4</v>
      </c>
      <c r="E68" s="36">
        <v>2.9999999999999997E-4</v>
      </c>
      <c r="F68" s="33">
        <v>0</v>
      </c>
      <c r="G68" s="35" t="s">
        <v>324</v>
      </c>
      <c r="H68" s="35" t="s">
        <v>247</v>
      </c>
    </row>
    <row r="69" spans="4:8" ht="24">
      <c r="D69" s="33">
        <f t="shared" si="1"/>
        <v>-1.8E-3</v>
      </c>
      <c r="E69" s="36">
        <v>1.8E-3</v>
      </c>
      <c r="F69" s="33">
        <v>0</v>
      </c>
      <c r="G69" s="35" t="s">
        <v>333</v>
      </c>
      <c r="H69" s="35"/>
    </row>
    <row r="70" spans="4:8" ht="24">
      <c r="D70" s="33">
        <f t="shared" si="1"/>
        <v>-1E-4</v>
      </c>
      <c r="E70" s="36">
        <v>1E-4</v>
      </c>
      <c r="F70" s="33">
        <v>0</v>
      </c>
      <c r="G70" s="35" t="s">
        <v>323</v>
      </c>
      <c r="H70" s="35" t="s">
        <v>322</v>
      </c>
    </row>
    <row r="71" spans="4:8">
      <c r="D71" s="33">
        <f t="shared" si="1"/>
        <v>0</v>
      </c>
      <c r="E71" s="36">
        <v>0</v>
      </c>
      <c r="F71" s="33">
        <v>0</v>
      </c>
      <c r="G71" s="35" t="s">
        <v>385</v>
      </c>
      <c r="H71" s="35" t="s">
        <v>245</v>
      </c>
    </row>
    <row r="72" spans="4:8">
      <c r="D72" s="33">
        <f t="shared" si="1"/>
        <v>-2.0000000000000001E-4</v>
      </c>
      <c r="E72" s="36">
        <v>2.0000000000000001E-4</v>
      </c>
      <c r="F72" s="33">
        <v>0</v>
      </c>
      <c r="G72" s="35" t="s">
        <v>331</v>
      </c>
      <c r="H72" s="35" t="s">
        <v>249</v>
      </c>
    </row>
    <row r="73" spans="4:8" ht="24">
      <c r="D73" s="33">
        <f t="shared" si="1"/>
        <v>-2.9999999999999997E-4</v>
      </c>
      <c r="E73" s="36">
        <v>2.9999999999999997E-4</v>
      </c>
      <c r="F73" s="33">
        <v>0</v>
      </c>
      <c r="G73" s="35" t="s">
        <v>325</v>
      </c>
      <c r="H73" s="35" t="s">
        <v>247</v>
      </c>
    </row>
    <row r="74" spans="4:8" ht="24">
      <c r="D74" s="33">
        <f t="shared" si="1"/>
        <v>-1E-4</v>
      </c>
      <c r="E74" s="36">
        <v>1E-4</v>
      </c>
      <c r="F74" s="33">
        <v>0</v>
      </c>
      <c r="G74" s="35" t="s">
        <v>392</v>
      </c>
      <c r="H74" s="35" t="s">
        <v>263</v>
      </c>
    </row>
    <row r="75" spans="4:8">
      <c r="D75" s="33">
        <f t="shared" si="1"/>
        <v>-2.0000000000000001E-4</v>
      </c>
      <c r="E75" s="36">
        <v>2.0000000000000001E-4</v>
      </c>
      <c r="F75" s="33">
        <v>0</v>
      </c>
      <c r="G75" s="35" t="s">
        <v>381</v>
      </c>
      <c r="H75" s="35" t="s">
        <v>245</v>
      </c>
    </row>
    <row r="76" spans="4:8" ht="24">
      <c r="D76" s="33">
        <f t="shared" si="1"/>
        <v>-1E-3</v>
      </c>
      <c r="E76" s="36">
        <v>1E-3</v>
      </c>
      <c r="F76" s="33">
        <v>0</v>
      </c>
      <c r="G76" s="35" t="s">
        <v>338</v>
      </c>
      <c r="H76" s="35" t="s">
        <v>247</v>
      </c>
    </row>
    <row r="77" spans="4:8">
      <c r="D77" s="33">
        <f t="shared" si="1"/>
        <v>-3.9999999999999975E-4</v>
      </c>
      <c r="E77" s="36">
        <v>3.0999999999999999E-3</v>
      </c>
      <c r="F77" s="33">
        <v>2.7000000000000001E-3</v>
      </c>
      <c r="G77" s="35" t="s">
        <v>206</v>
      </c>
      <c r="H77" s="35" t="s">
        <v>253</v>
      </c>
    </row>
    <row r="78" spans="4:8">
      <c r="D78" s="33">
        <f t="shared" si="1"/>
        <v>-1.1000000000000001E-3</v>
      </c>
      <c r="E78" s="36">
        <v>1.1000000000000001E-3</v>
      </c>
      <c r="F78" s="33">
        <v>0</v>
      </c>
      <c r="G78" s="35" t="s">
        <v>321</v>
      </c>
      <c r="H78" s="35" t="s">
        <v>267</v>
      </c>
    </row>
    <row r="79" spans="4:8" ht="24">
      <c r="D79" s="33">
        <f t="shared" si="1"/>
        <v>2.2000000000000001E-3</v>
      </c>
      <c r="E79" s="36">
        <v>5.0000000000000001E-4</v>
      </c>
      <c r="F79" s="33">
        <v>2.7000000000000001E-3</v>
      </c>
      <c r="G79" s="35" t="s">
        <v>225</v>
      </c>
      <c r="H79" s="35" t="s">
        <v>247</v>
      </c>
    </row>
    <row r="80" spans="4:8">
      <c r="D80" s="33">
        <f t="shared" si="1"/>
        <v>2.9000000000000002E-3</v>
      </c>
      <c r="E80" s="36">
        <v>1E-4</v>
      </c>
      <c r="F80" s="33">
        <v>3.0000000000000001E-3</v>
      </c>
      <c r="G80" s="35" t="s">
        <v>217</v>
      </c>
      <c r="H80" s="35" t="s">
        <v>245</v>
      </c>
    </row>
    <row r="81" spans="4:8">
      <c r="D81" s="33">
        <f t="shared" si="1"/>
        <v>5.1000000000000004E-3</v>
      </c>
      <c r="E81" s="36">
        <v>0</v>
      </c>
      <c r="F81" s="33">
        <v>5.1000000000000004E-3</v>
      </c>
      <c r="G81" s="35" t="s">
        <v>270</v>
      </c>
      <c r="H81" s="35" t="s">
        <v>245</v>
      </c>
    </row>
    <row r="82" spans="4:8">
      <c r="D82" s="33">
        <f t="shared" si="1"/>
        <v>-3.3E-3</v>
      </c>
      <c r="E82" s="36">
        <v>3.3E-3</v>
      </c>
      <c r="F82" s="34" t="s">
        <v>274</v>
      </c>
      <c r="G82" s="35" t="s">
        <v>64</v>
      </c>
      <c r="H82" s="35" t="s">
        <v>246</v>
      </c>
    </row>
    <row r="83" spans="4:8">
      <c r="D83" s="33">
        <f t="shared" si="1"/>
        <v>-1E-4</v>
      </c>
      <c r="E83" s="36">
        <v>1E-4</v>
      </c>
      <c r="F83" s="34" t="s">
        <v>274</v>
      </c>
      <c r="G83" s="35" t="s">
        <v>334</v>
      </c>
      <c r="H83" s="35" t="s">
        <v>264</v>
      </c>
    </row>
    <row r="84" spans="4:8" ht="24">
      <c r="D84" s="33">
        <f t="shared" si="1"/>
        <v>5.0000000000000001E-3</v>
      </c>
      <c r="E84" s="36">
        <v>0</v>
      </c>
      <c r="F84" s="33">
        <v>5.0000000000000001E-3</v>
      </c>
      <c r="G84" s="35" t="s">
        <v>193</v>
      </c>
      <c r="H84" s="35" t="s">
        <v>248</v>
      </c>
    </row>
    <row r="85" spans="4:8">
      <c r="D85" s="33">
        <f t="shared" si="1"/>
        <v>5.1000000000000004E-3</v>
      </c>
      <c r="E85" s="36">
        <v>1.4999999999999999E-2</v>
      </c>
      <c r="F85" s="33">
        <v>2.01E-2</v>
      </c>
      <c r="G85" s="35" t="s">
        <v>216</v>
      </c>
      <c r="H85" s="35" t="s">
        <v>245</v>
      </c>
    </row>
    <row r="86" spans="4:8">
      <c r="D86" s="33">
        <f t="shared" si="1"/>
        <v>-2.0000000000000001E-4</v>
      </c>
      <c r="E86" s="36">
        <v>2.0000000000000001E-4</v>
      </c>
      <c r="F86" s="34" t="s">
        <v>274</v>
      </c>
      <c r="G86" s="35" t="s">
        <v>389</v>
      </c>
      <c r="H86" s="35" t="s">
        <v>245</v>
      </c>
    </row>
    <row r="87" spans="4:8">
      <c r="D87" s="33">
        <f t="shared" si="1"/>
        <v>-2.9999999999999997E-4</v>
      </c>
      <c r="E87" s="36">
        <v>2.9999999999999997E-4</v>
      </c>
      <c r="F87" s="34" t="s">
        <v>274</v>
      </c>
      <c r="G87" s="35" t="s">
        <v>345</v>
      </c>
      <c r="H87" s="35" t="s">
        <v>246</v>
      </c>
    </row>
    <row r="88" spans="4:8">
      <c r="D88" s="33">
        <f t="shared" si="1"/>
        <v>4.8999999999999998E-3</v>
      </c>
      <c r="E88" s="36">
        <v>0</v>
      </c>
      <c r="F88" s="33">
        <v>4.8999999999999998E-3</v>
      </c>
      <c r="G88" s="35" t="s">
        <v>211</v>
      </c>
      <c r="H88" s="35" t="s">
        <v>245</v>
      </c>
    </row>
    <row r="89" spans="4:8">
      <c r="D89" s="33">
        <f t="shared" si="1"/>
        <v>8.8000000000000005E-3</v>
      </c>
      <c r="E89" s="36">
        <v>0</v>
      </c>
      <c r="F89" s="33">
        <v>8.8000000000000005E-3</v>
      </c>
      <c r="G89" s="35" t="s">
        <v>218</v>
      </c>
      <c r="H89" s="35" t="s">
        <v>245</v>
      </c>
    </row>
    <row r="90" spans="4:8">
      <c r="D90" s="33">
        <f t="shared" si="1"/>
        <v>1.9999999999999966E-4</v>
      </c>
      <c r="E90" s="36">
        <v>5.4000000000000003E-3</v>
      </c>
      <c r="F90" s="33">
        <v>5.5999999999999999E-3</v>
      </c>
      <c r="G90" s="35" t="s">
        <v>214</v>
      </c>
      <c r="H90" s="35" t="s">
        <v>256</v>
      </c>
    </row>
    <row r="91" spans="4:8" ht="24">
      <c r="D91" s="33">
        <f t="shared" si="1"/>
        <v>4.0000000000000001E-3</v>
      </c>
      <c r="E91" s="36">
        <v>1E-4</v>
      </c>
      <c r="F91" s="33">
        <v>4.1000000000000003E-3</v>
      </c>
      <c r="G91" s="35" t="s">
        <v>215</v>
      </c>
      <c r="H91" s="35" t="s">
        <v>245</v>
      </c>
    </row>
    <row r="92" spans="4:8">
      <c r="D92" s="33">
        <f t="shared" si="1"/>
        <v>-1E-4</v>
      </c>
      <c r="E92" s="36">
        <v>1E-4</v>
      </c>
      <c r="F92" s="34" t="s">
        <v>274</v>
      </c>
      <c r="G92" s="35" t="s">
        <v>386</v>
      </c>
      <c r="H92" s="35" t="s">
        <v>245</v>
      </c>
    </row>
    <row r="93" spans="4:8">
      <c r="D93" s="33">
        <f t="shared" si="1"/>
        <v>-4.0000000000000002E-4</v>
      </c>
      <c r="E93" s="36">
        <v>4.0000000000000002E-4</v>
      </c>
      <c r="F93" s="34" t="s">
        <v>274</v>
      </c>
      <c r="G93" s="35" t="s">
        <v>379</v>
      </c>
      <c r="H93" s="35" t="s">
        <v>245</v>
      </c>
    </row>
    <row r="94" spans="4:8">
      <c r="D94" s="33">
        <f t="shared" si="1"/>
        <v>3.0000000000000001E-3</v>
      </c>
      <c r="E94" s="36">
        <v>0</v>
      </c>
      <c r="F94" s="33">
        <v>3.0000000000000001E-3</v>
      </c>
      <c r="G94" s="35" t="s">
        <v>208</v>
      </c>
      <c r="H94" s="35" t="s">
        <v>46</v>
      </c>
    </row>
    <row r="95" spans="4:8">
      <c r="D95" s="33">
        <f t="shared" si="1"/>
        <v>-2.0000000000000001E-4</v>
      </c>
      <c r="E95" s="36">
        <v>2.0000000000000001E-4</v>
      </c>
      <c r="F95" s="34" t="s">
        <v>274</v>
      </c>
      <c r="G95" s="35" t="s">
        <v>79</v>
      </c>
      <c r="H95" s="35" t="s">
        <v>15</v>
      </c>
    </row>
    <row r="96" spans="4:8">
      <c r="D96" s="33">
        <f t="shared" si="1"/>
        <v>-5.0000000000000001E-4</v>
      </c>
      <c r="E96" s="36">
        <v>5.0000000000000001E-4</v>
      </c>
      <c r="F96" s="34" t="s">
        <v>274</v>
      </c>
      <c r="G96" s="35" t="s">
        <v>168</v>
      </c>
      <c r="H96" s="35" t="s">
        <v>279</v>
      </c>
    </row>
    <row r="97" spans="4:8">
      <c r="D97" s="33">
        <f t="shared" si="1"/>
        <v>0</v>
      </c>
      <c r="E97" s="36">
        <v>0</v>
      </c>
      <c r="F97" s="34" t="s">
        <v>274</v>
      </c>
      <c r="G97" s="35" t="s">
        <v>178</v>
      </c>
      <c r="H97" s="35" t="s">
        <v>50</v>
      </c>
    </row>
    <row r="98" spans="4:8">
      <c r="D98" s="33">
        <f t="shared" si="1"/>
        <v>-2.9999999999999997E-4</v>
      </c>
      <c r="E98" s="36">
        <v>2.9999999999999997E-4</v>
      </c>
      <c r="F98" s="34" t="s">
        <v>274</v>
      </c>
      <c r="G98" s="35" t="s">
        <v>118</v>
      </c>
      <c r="H98" s="35" t="s">
        <v>60</v>
      </c>
    </row>
    <row r="99" spans="4:8">
      <c r="D99" s="33">
        <f t="shared" si="1"/>
        <v>-5.0000000000000001E-4</v>
      </c>
      <c r="E99" s="36">
        <v>5.0000000000000001E-4</v>
      </c>
      <c r="F99" s="34" t="s">
        <v>274</v>
      </c>
      <c r="G99" s="35" t="s">
        <v>85</v>
      </c>
      <c r="H99" s="35" t="s">
        <v>15</v>
      </c>
    </row>
    <row r="100" spans="4:8">
      <c r="D100" s="33">
        <f t="shared" si="1"/>
        <v>0</v>
      </c>
      <c r="E100" s="36">
        <v>0</v>
      </c>
      <c r="F100" s="34" t="s">
        <v>274</v>
      </c>
      <c r="G100" s="35" t="s">
        <v>290</v>
      </c>
      <c r="H100" s="35" t="s">
        <v>15</v>
      </c>
    </row>
    <row r="101" spans="4:8">
      <c r="D101" s="33">
        <f t="shared" si="1"/>
        <v>-5.0000000000000001E-4</v>
      </c>
      <c r="E101" s="36">
        <v>5.0000000000000001E-4</v>
      </c>
      <c r="F101" s="34" t="s">
        <v>274</v>
      </c>
      <c r="G101" s="35" t="s">
        <v>289</v>
      </c>
      <c r="H101" s="35" t="s">
        <v>254</v>
      </c>
    </row>
    <row r="102" spans="4:8">
      <c r="D102" s="33">
        <f t="shared" si="1"/>
        <v>-2.9999999999999997E-4</v>
      </c>
      <c r="E102" s="36">
        <v>2.9999999999999997E-4</v>
      </c>
      <c r="F102" s="34" t="s">
        <v>274</v>
      </c>
      <c r="G102" s="35" t="s">
        <v>303</v>
      </c>
      <c r="H102" s="35" t="s">
        <v>55</v>
      </c>
    </row>
    <row r="103" spans="4:8">
      <c r="D103" s="33">
        <f t="shared" si="1"/>
        <v>0</v>
      </c>
      <c r="E103" s="36">
        <v>0</v>
      </c>
      <c r="F103" s="34" t="s">
        <v>274</v>
      </c>
      <c r="G103" s="35" t="s">
        <v>304</v>
      </c>
      <c r="H103" s="35" t="s">
        <v>55</v>
      </c>
    </row>
    <row r="104" spans="4:8">
      <c r="D104" s="33">
        <f t="shared" si="1"/>
        <v>-1E-4</v>
      </c>
      <c r="E104" s="36">
        <v>1E-4</v>
      </c>
      <c r="F104" s="34" t="s">
        <v>274</v>
      </c>
      <c r="G104" s="35" t="s">
        <v>141</v>
      </c>
      <c r="H104" s="35" t="s">
        <v>265</v>
      </c>
    </row>
    <row r="105" spans="4:8">
      <c r="D105" s="33">
        <f t="shared" si="1"/>
        <v>-2.9999999999999997E-4</v>
      </c>
      <c r="E105" s="36">
        <v>2.9999999999999997E-4</v>
      </c>
      <c r="F105" s="34" t="s">
        <v>274</v>
      </c>
      <c r="G105" s="35" t="s">
        <v>152</v>
      </c>
      <c r="H105" s="35" t="s">
        <v>55</v>
      </c>
    </row>
    <row r="106" spans="4:8">
      <c r="D106" s="33">
        <f t="shared" si="1"/>
        <v>-4.0000000000000002E-4</v>
      </c>
      <c r="E106" s="36">
        <v>4.0000000000000002E-4</v>
      </c>
      <c r="F106" s="34" t="s">
        <v>274</v>
      </c>
      <c r="G106" s="35" t="s">
        <v>171</v>
      </c>
      <c r="H106" s="35" t="s">
        <v>53</v>
      </c>
    </row>
    <row r="107" spans="4:8">
      <c r="D107" s="33">
        <f t="shared" si="1"/>
        <v>0</v>
      </c>
      <c r="E107" s="36">
        <v>0</v>
      </c>
      <c r="F107" s="34" t="s">
        <v>274</v>
      </c>
      <c r="G107" s="35" t="s">
        <v>315</v>
      </c>
      <c r="H107" s="35" t="s">
        <v>53</v>
      </c>
    </row>
    <row r="108" spans="4:8">
      <c r="D108" s="33">
        <f t="shared" si="1"/>
        <v>-2.0000000000000001E-4</v>
      </c>
      <c r="E108" s="36">
        <v>2.0000000000000001E-4</v>
      </c>
      <c r="F108" s="34" t="s">
        <v>274</v>
      </c>
      <c r="G108" s="35" t="s">
        <v>80</v>
      </c>
      <c r="H108" s="35" t="s">
        <v>15</v>
      </c>
    </row>
    <row r="109" spans="4:8">
      <c r="D109" s="33">
        <f t="shared" si="1"/>
        <v>-4.0000000000000002E-4</v>
      </c>
      <c r="E109" s="36">
        <v>4.0000000000000002E-4</v>
      </c>
      <c r="F109" s="34" t="s">
        <v>274</v>
      </c>
      <c r="G109" s="35" t="s">
        <v>295</v>
      </c>
      <c r="H109" s="35" t="s">
        <v>15</v>
      </c>
    </row>
    <row r="110" spans="4:8">
      <c r="D110" s="33">
        <f t="shared" si="1"/>
        <v>-1E-3</v>
      </c>
      <c r="E110" s="36">
        <v>1E-3</v>
      </c>
      <c r="F110" s="34" t="s">
        <v>274</v>
      </c>
      <c r="G110" s="35" t="s">
        <v>317</v>
      </c>
      <c r="H110" s="35" t="s">
        <v>54</v>
      </c>
    </row>
    <row r="111" spans="4:8">
      <c r="D111" s="33">
        <f t="shared" si="1"/>
        <v>3.5999999999999999E-3</v>
      </c>
      <c r="E111" s="36">
        <v>0</v>
      </c>
      <c r="F111" s="33">
        <v>3.5999999999999999E-3</v>
      </c>
      <c r="G111" s="35" t="s">
        <v>269</v>
      </c>
      <c r="H111" s="35" t="s">
        <v>268</v>
      </c>
    </row>
    <row r="112" spans="4:8">
      <c r="D112" s="33">
        <f t="shared" si="1"/>
        <v>8.0000000000000015E-4</v>
      </c>
      <c r="E112" s="36">
        <v>1.1999999999999999E-3</v>
      </c>
      <c r="F112" s="33">
        <v>2E-3</v>
      </c>
      <c r="G112" s="35" t="s">
        <v>147</v>
      </c>
      <c r="H112" s="35" t="s">
        <v>57</v>
      </c>
    </row>
    <row r="113" spans="4:8">
      <c r="D113" s="33">
        <f t="shared" si="1"/>
        <v>-1E-4</v>
      </c>
      <c r="E113" s="36">
        <v>1E-4</v>
      </c>
      <c r="F113" s="34" t="s">
        <v>274</v>
      </c>
      <c r="G113" s="35" t="s">
        <v>105</v>
      </c>
      <c r="H113" s="35" t="s">
        <v>46</v>
      </c>
    </row>
    <row r="114" spans="4:8">
      <c r="D114" s="33">
        <f t="shared" si="1"/>
        <v>-7.9999999999999993E-4</v>
      </c>
      <c r="E114" s="36">
        <v>1.6999999999999999E-3</v>
      </c>
      <c r="F114" s="33">
        <v>8.9999999999999998E-4</v>
      </c>
      <c r="G114" s="35" t="s">
        <v>108</v>
      </c>
      <c r="H114" s="35" t="s">
        <v>259</v>
      </c>
    </row>
    <row r="115" spans="4:8">
      <c r="D115" s="33">
        <f t="shared" si="1"/>
        <v>-1E-4</v>
      </c>
      <c r="E115" s="36">
        <v>1E-4</v>
      </c>
      <c r="F115" s="34" t="s">
        <v>274</v>
      </c>
      <c r="G115" s="35" t="s">
        <v>186</v>
      </c>
      <c r="H115" s="35" t="s">
        <v>261</v>
      </c>
    </row>
    <row r="116" spans="4:8">
      <c r="D116" s="33">
        <f t="shared" si="1"/>
        <v>0</v>
      </c>
      <c r="E116" s="36">
        <v>0</v>
      </c>
      <c r="F116" s="34" t="s">
        <v>274</v>
      </c>
      <c r="G116" s="35" t="s">
        <v>63</v>
      </c>
      <c r="H116" s="35" t="s">
        <v>47</v>
      </c>
    </row>
    <row r="117" spans="4:8">
      <c r="D117" s="33">
        <f t="shared" si="1"/>
        <v>9.9999999999999937E-5</v>
      </c>
      <c r="E117" s="36">
        <v>8.0000000000000004E-4</v>
      </c>
      <c r="F117" s="33">
        <v>8.9999999999999998E-4</v>
      </c>
      <c r="G117" s="35" t="s">
        <v>233</v>
      </c>
      <c r="H117" s="35" t="s">
        <v>15</v>
      </c>
    </row>
    <row r="118" spans="4:8">
      <c r="D118" s="33">
        <f t="shared" si="1"/>
        <v>1.6999999999999999E-3</v>
      </c>
      <c r="E118" s="36">
        <v>0</v>
      </c>
      <c r="F118" s="33">
        <v>1.6999999999999999E-3</v>
      </c>
      <c r="G118" s="35" t="s">
        <v>125</v>
      </c>
      <c r="H118" s="35" t="s">
        <v>251</v>
      </c>
    </row>
    <row r="119" spans="4:8">
      <c r="D119" s="33">
        <f t="shared" si="1"/>
        <v>-2.0000000000000001E-4</v>
      </c>
      <c r="E119" s="36">
        <v>2.0000000000000001E-4</v>
      </c>
      <c r="F119" s="34" t="s">
        <v>274</v>
      </c>
      <c r="G119" s="35" t="s">
        <v>182</v>
      </c>
      <c r="H119" s="35" t="s">
        <v>49</v>
      </c>
    </row>
    <row r="120" spans="4:8">
      <c r="D120" s="33">
        <f t="shared" si="1"/>
        <v>-2.0000000000000001E-4</v>
      </c>
      <c r="E120" s="36">
        <v>2.0000000000000001E-4</v>
      </c>
      <c r="F120" s="34" t="s">
        <v>274</v>
      </c>
      <c r="G120" s="35" t="s">
        <v>112</v>
      </c>
      <c r="H120" s="35" t="s">
        <v>47</v>
      </c>
    </row>
    <row r="121" spans="4:8">
      <c r="D121" s="33">
        <f t="shared" si="1"/>
        <v>-6.1000000000000004E-3</v>
      </c>
      <c r="E121" s="36">
        <v>6.1000000000000004E-3</v>
      </c>
      <c r="F121" s="34" t="s">
        <v>274</v>
      </c>
      <c r="G121" s="35" t="s">
        <v>61</v>
      </c>
      <c r="H121" s="35" t="s">
        <v>15</v>
      </c>
    </row>
    <row r="122" spans="4:8">
      <c r="D122" s="33">
        <f t="shared" si="1"/>
        <v>-8.0000000000000004E-4</v>
      </c>
      <c r="E122" s="36">
        <v>8.0000000000000004E-4</v>
      </c>
      <c r="F122" s="34" t="s">
        <v>274</v>
      </c>
      <c r="G122" s="35" t="s">
        <v>127</v>
      </c>
      <c r="H122" s="35" t="s">
        <v>251</v>
      </c>
    </row>
    <row r="123" spans="4:8">
      <c r="D123" s="33">
        <f t="shared" si="1"/>
        <v>4.999999999999999E-4</v>
      </c>
      <c r="E123" s="36">
        <v>8.0000000000000004E-4</v>
      </c>
      <c r="F123" s="33">
        <v>1.2999999999999999E-3</v>
      </c>
      <c r="G123" s="35" t="s">
        <v>77</v>
      </c>
      <c r="H123" s="35" t="s">
        <v>15</v>
      </c>
    </row>
    <row r="124" spans="4:8">
      <c r="D124" s="33">
        <f t="shared" si="1"/>
        <v>-2.9999999999999997E-4</v>
      </c>
      <c r="E124" s="36">
        <v>2.9999999999999997E-4</v>
      </c>
      <c r="F124" s="34" t="s">
        <v>274</v>
      </c>
      <c r="G124" s="35" t="s">
        <v>107</v>
      </c>
      <c r="H124" s="35" t="s">
        <v>46</v>
      </c>
    </row>
    <row r="125" spans="4:8">
      <c r="D125" s="33">
        <f t="shared" si="1"/>
        <v>-1.5000000000000005E-3</v>
      </c>
      <c r="E125" s="36">
        <v>5.1000000000000004E-3</v>
      </c>
      <c r="F125" s="33">
        <v>3.5999999999999999E-3</v>
      </c>
      <c r="G125" s="35" t="s">
        <v>93</v>
      </c>
      <c r="H125" s="35" t="s">
        <v>15</v>
      </c>
    </row>
    <row r="126" spans="4:8">
      <c r="D126" s="33">
        <f t="shared" si="1"/>
        <v>0</v>
      </c>
      <c r="E126" s="36">
        <v>0</v>
      </c>
      <c r="F126" s="34" t="s">
        <v>274</v>
      </c>
      <c r="G126" s="35" t="s">
        <v>150</v>
      </c>
      <c r="H126" s="35" t="s">
        <v>55</v>
      </c>
    </row>
    <row r="127" spans="4:8">
      <c r="D127" s="33">
        <f t="shared" si="1"/>
        <v>-2.0000000000000001E-4</v>
      </c>
      <c r="E127" s="36">
        <v>2.0000000000000001E-4</v>
      </c>
      <c r="F127" s="34" t="s">
        <v>274</v>
      </c>
      <c r="G127" s="35" t="s">
        <v>135</v>
      </c>
      <c r="H127" s="35" t="s">
        <v>59</v>
      </c>
    </row>
    <row r="128" spans="4:8">
      <c r="D128" s="33">
        <f t="shared" si="1"/>
        <v>-4.0000000000000002E-4</v>
      </c>
      <c r="E128" s="36">
        <v>4.0000000000000002E-4</v>
      </c>
      <c r="F128" s="34" t="s">
        <v>274</v>
      </c>
      <c r="G128" s="35" t="s">
        <v>170</v>
      </c>
      <c r="H128" s="35" t="s">
        <v>53</v>
      </c>
    </row>
    <row r="129" spans="4:8">
      <c r="D129" s="33">
        <f t="shared" si="1"/>
        <v>-5.0000000000000001E-4</v>
      </c>
      <c r="E129" s="36">
        <v>5.0000000000000001E-4</v>
      </c>
      <c r="F129" s="34" t="s">
        <v>274</v>
      </c>
      <c r="G129" s="35" t="s">
        <v>91</v>
      </c>
      <c r="H129" s="35" t="s">
        <v>15</v>
      </c>
    </row>
    <row r="130" spans="4:8">
      <c r="D130" s="33">
        <f t="shared" si="1"/>
        <v>2.9999999999999997E-4</v>
      </c>
      <c r="E130" s="36">
        <v>0</v>
      </c>
      <c r="F130" s="33">
        <v>2.9999999999999997E-4</v>
      </c>
      <c r="G130" s="35" t="s">
        <v>169</v>
      </c>
      <c r="H130" s="35" t="s">
        <v>53</v>
      </c>
    </row>
    <row r="131" spans="4:8">
      <c r="D131" s="33">
        <f t="shared" ref="D131:D194" si="2">F131-E131</f>
        <v>2.3999999999999998E-3</v>
      </c>
      <c r="E131" s="36">
        <v>2.0000000000000001E-4</v>
      </c>
      <c r="F131" s="33">
        <v>2.5999999999999999E-3</v>
      </c>
      <c r="G131" s="35" t="s">
        <v>73</v>
      </c>
      <c r="H131" s="35" t="s">
        <v>15</v>
      </c>
    </row>
    <row r="132" spans="4:8">
      <c r="D132" s="33">
        <f t="shared" si="2"/>
        <v>2.9999999999999992E-4</v>
      </c>
      <c r="E132" s="36">
        <v>1E-3</v>
      </c>
      <c r="F132" s="33">
        <v>1.2999999999999999E-3</v>
      </c>
      <c r="G132" s="35" t="s">
        <v>96</v>
      </c>
      <c r="H132" s="35" t="s">
        <v>15</v>
      </c>
    </row>
    <row r="133" spans="4:8">
      <c r="D133" s="33">
        <f t="shared" si="2"/>
        <v>-6.9999999999999999E-4</v>
      </c>
      <c r="E133" s="36">
        <v>6.9999999999999999E-4</v>
      </c>
      <c r="F133" s="34" t="s">
        <v>274</v>
      </c>
      <c r="G133" s="35" t="s">
        <v>177</v>
      </c>
      <c r="H133" s="35" t="s">
        <v>51</v>
      </c>
    </row>
    <row r="134" spans="4:8">
      <c r="D134" s="33">
        <f t="shared" si="2"/>
        <v>-8.0000000000000004E-4</v>
      </c>
      <c r="E134" s="36">
        <v>8.0000000000000004E-4</v>
      </c>
      <c r="F134" s="34" t="s">
        <v>274</v>
      </c>
      <c r="G134" s="35" t="s">
        <v>273</v>
      </c>
      <c r="H134" s="35" t="s">
        <v>15</v>
      </c>
    </row>
    <row r="135" spans="4:8">
      <c r="D135" s="33">
        <f t="shared" si="2"/>
        <v>1.5E-3</v>
      </c>
      <c r="E135" s="36">
        <v>1.5E-3</v>
      </c>
      <c r="F135" s="33">
        <v>3.0000000000000001E-3</v>
      </c>
      <c r="G135" s="35" t="s">
        <v>114</v>
      </c>
      <c r="H135" s="35" t="s">
        <v>254</v>
      </c>
    </row>
    <row r="136" spans="4:8">
      <c r="D136" s="33">
        <f t="shared" si="2"/>
        <v>-6.9999999999999999E-4</v>
      </c>
      <c r="E136" s="36">
        <v>6.9999999999999999E-4</v>
      </c>
      <c r="F136" s="34" t="s">
        <v>274</v>
      </c>
      <c r="G136" s="35" t="s">
        <v>146</v>
      </c>
      <c r="H136" s="35" t="s">
        <v>58</v>
      </c>
    </row>
    <row r="137" spans="4:8">
      <c r="D137" s="33">
        <f t="shared" si="2"/>
        <v>1.2000000000000001E-3</v>
      </c>
      <c r="E137" s="36">
        <v>5.9999999999999995E-4</v>
      </c>
      <c r="F137" s="33">
        <v>1.8E-3</v>
      </c>
      <c r="G137" s="35" t="s">
        <v>145</v>
      </c>
      <c r="H137" s="35" t="s">
        <v>58</v>
      </c>
    </row>
    <row r="138" spans="4:8">
      <c r="D138" s="33">
        <f t="shared" si="2"/>
        <v>9.999999999999998E-4</v>
      </c>
      <c r="E138" s="36">
        <v>1.6000000000000001E-3</v>
      </c>
      <c r="F138" s="33">
        <v>2.5999999999999999E-3</v>
      </c>
      <c r="G138" s="35" t="s">
        <v>98</v>
      </c>
      <c r="H138" s="35" t="s">
        <v>15</v>
      </c>
    </row>
    <row r="139" spans="4:8">
      <c r="D139" s="33">
        <f t="shared" si="2"/>
        <v>2.0999999999999999E-3</v>
      </c>
      <c r="E139" s="36">
        <v>0</v>
      </c>
      <c r="F139" s="37">
        <v>2.0999999999999999E-3</v>
      </c>
      <c r="G139" s="35" t="s">
        <v>122</v>
      </c>
      <c r="H139" s="35" t="s">
        <v>251</v>
      </c>
    </row>
    <row r="140" spans="4:8">
      <c r="D140" s="33">
        <f t="shared" si="2"/>
        <v>0</v>
      </c>
      <c r="E140" s="36">
        <v>0</v>
      </c>
      <c r="F140" s="34" t="s">
        <v>274</v>
      </c>
      <c r="G140" s="35" t="s">
        <v>181</v>
      </c>
      <c r="H140" s="35" t="s">
        <v>49</v>
      </c>
    </row>
    <row r="141" spans="4:8">
      <c r="D141" s="33">
        <f t="shared" si="2"/>
        <v>-1.5999999999999999E-3</v>
      </c>
      <c r="E141" s="36">
        <v>3.3999999999999998E-3</v>
      </c>
      <c r="F141" s="33">
        <v>1.8E-3</v>
      </c>
      <c r="G141" s="35" t="s">
        <v>230</v>
      </c>
      <c r="H141" s="35" t="s">
        <v>60</v>
      </c>
    </row>
    <row r="142" spans="4:8">
      <c r="D142" s="33">
        <f t="shared" si="2"/>
        <v>-1E-4</v>
      </c>
      <c r="E142" s="36">
        <v>1E-4</v>
      </c>
      <c r="F142" s="34" t="s">
        <v>274</v>
      </c>
      <c r="G142" s="35" t="s">
        <v>292</v>
      </c>
      <c r="H142" s="35" t="s">
        <v>15</v>
      </c>
    </row>
    <row r="143" spans="4:8">
      <c r="D143" s="33">
        <f t="shared" si="2"/>
        <v>-5.9999999999999995E-4</v>
      </c>
      <c r="E143" s="36">
        <v>5.9999999999999995E-4</v>
      </c>
      <c r="F143" s="34" t="s">
        <v>274</v>
      </c>
      <c r="G143" s="35" t="s">
        <v>111</v>
      </c>
      <c r="H143" s="35" t="s">
        <v>259</v>
      </c>
    </row>
    <row r="144" spans="4:8">
      <c r="D144" s="33">
        <f t="shared" si="2"/>
        <v>9.9999999999999991E-5</v>
      </c>
      <c r="E144" s="36">
        <v>4.0000000000000002E-4</v>
      </c>
      <c r="F144" s="33">
        <v>5.0000000000000001E-4</v>
      </c>
      <c r="G144" s="35" t="s">
        <v>84</v>
      </c>
      <c r="H144" s="35" t="s">
        <v>15</v>
      </c>
    </row>
    <row r="145" spans="4:8">
      <c r="D145" s="33">
        <f t="shared" si="2"/>
        <v>-1E-4</v>
      </c>
      <c r="E145" s="36">
        <v>1E-4</v>
      </c>
      <c r="F145" s="34" t="s">
        <v>274</v>
      </c>
      <c r="G145" s="35" t="s">
        <v>301</v>
      </c>
      <c r="H145" s="35" t="s">
        <v>49</v>
      </c>
    </row>
    <row r="146" spans="4:8">
      <c r="D146" s="33">
        <f t="shared" si="2"/>
        <v>-1E-4</v>
      </c>
      <c r="E146" s="36">
        <v>1E-4</v>
      </c>
      <c r="F146" s="34" t="s">
        <v>274</v>
      </c>
      <c r="G146" s="35" t="s">
        <v>110</v>
      </c>
      <c r="H146" s="35" t="s">
        <v>259</v>
      </c>
    </row>
    <row r="147" spans="4:8">
      <c r="D147" s="33">
        <f t="shared" si="2"/>
        <v>-7.000000000000001E-4</v>
      </c>
      <c r="E147" s="36">
        <v>1.6000000000000001E-3</v>
      </c>
      <c r="F147" s="33">
        <v>8.9999999999999998E-4</v>
      </c>
      <c r="G147" s="35" t="s">
        <v>231</v>
      </c>
      <c r="H147" s="35" t="s">
        <v>15</v>
      </c>
    </row>
    <row r="148" spans="4:8">
      <c r="D148" s="33">
        <f t="shared" si="2"/>
        <v>0</v>
      </c>
      <c r="E148" s="36">
        <v>0</v>
      </c>
      <c r="F148" s="34" t="s">
        <v>274</v>
      </c>
      <c r="G148" s="35" t="s">
        <v>296</v>
      </c>
      <c r="H148" s="35" t="s">
        <v>15</v>
      </c>
    </row>
    <row r="149" spans="4:8">
      <c r="D149" s="33">
        <f t="shared" si="2"/>
        <v>0</v>
      </c>
      <c r="E149" s="36">
        <v>0</v>
      </c>
      <c r="F149" s="34" t="s">
        <v>274</v>
      </c>
      <c r="G149" s="35" t="s">
        <v>291</v>
      </c>
      <c r="H149" s="35" t="s">
        <v>55</v>
      </c>
    </row>
    <row r="150" spans="4:8">
      <c r="D150" s="33">
        <f t="shared" si="2"/>
        <v>2.9999999999999992E-4</v>
      </c>
      <c r="E150" s="36">
        <v>3.3E-3</v>
      </c>
      <c r="F150" s="33">
        <v>3.5999999999999999E-3</v>
      </c>
      <c r="G150" s="35" t="s">
        <v>87</v>
      </c>
      <c r="H150" s="35" t="s">
        <v>15</v>
      </c>
    </row>
    <row r="151" spans="4:8">
      <c r="D151" s="33">
        <f t="shared" si="2"/>
        <v>-5.0000000000000001E-4</v>
      </c>
      <c r="E151" s="36">
        <v>5.0000000000000001E-4</v>
      </c>
      <c r="F151" s="34" t="s">
        <v>274</v>
      </c>
      <c r="G151" s="35" t="s">
        <v>142</v>
      </c>
      <c r="H151" s="35" t="s">
        <v>265</v>
      </c>
    </row>
    <row r="152" spans="4:8">
      <c r="D152" s="33">
        <f t="shared" si="2"/>
        <v>-2.0000000000000001E-4</v>
      </c>
      <c r="E152" s="36">
        <v>2.0000000000000001E-4</v>
      </c>
      <c r="F152" s="34" t="s">
        <v>274</v>
      </c>
      <c r="G152" s="35" t="s">
        <v>153</v>
      </c>
      <c r="H152" s="35" t="s">
        <v>55</v>
      </c>
    </row>
    <row r="153" spans="4:8">
      <c r="D153" s="33">
        <f t="shared" si="2"/>
        <v>-4.0000000000000002E-4</v>
      </c>
      <c r="E153" s="36">
        <v>4.0000000000000002E-4</v>
      </c>
      <c r="F153" s="34" t="s">
        <v>274</v>
      </c>
      <c r="G153" s="35" t="s">
        <v>311</v>
      </c>
      <c r="H153" s="35" t="s">
        <v>46</v>
      </c>
    </row>
    <row r="154" spans="4:8">
      <c r="D154" s="33">
        <f t="shared" si="2"/>
        <v>-5.0000000000000001E-4</v>
      </c>
      <c r="E154" s="36">
        <v>5.0000000000000001E-4</v>
      </c>
      <c r="F154" s="34" t="s">
        <v>274</v>
      </c>
      <c r="G154" s="35" t="s">
        <v>161</v>
      </c>
      <c r="H154" s="35" t="s">
        <v>54</v>
      </c>
    </row>
    <row r="155" spans="4:8">
      <c r="D155" s="33">
        <f t="shared" si="2"/>
        <v>-1E-4</v>
      </c>
      <c r="E155" s="36">
        <v>1E-4</v>
      </c>
      <c r="F155" s="34" t="s">
        <v>274</v>
      </c>
      <c r="G155" s="35" t="s">
        <v>300</v>
      </c>
      <c r="H155" s="35" t="s">
        <v>255</v>
      </c>
    </row>
    <row r="156" spans="4:8">
      <c r="D156" s="33">
        <f t="shared" si="2"/>
        <v>-1E-4</v>
      </c>
      <c r="E156" s="36">
        <v>1E-4</v>
      </c>
      <c r="F156" s="34" t="s">
        <v>274</v>
      </c>
      <c r="G156" s="35" t="s">
        <v>299</v>
      </c>
      <c r="H156" s="35" t="s">
        <v>254</v>
      </c>
    </row>
    <row r="157" spans="4:8">
      <c r="D157" s="33">
        <f t="shared" si="2"/>
        <v>1.3000000000000008E-3</v>
      </c>
      <c r="E157" s="36">
        <v>7.4999999999999997E-3</v>
      </c>
      <c r="F157" s="33">
        <v>8.8000000000000005E-3</v>
      </c>
      <c r="G157" s="35" t="s">
        <v>62</v>
      </c>
      <c r="H157" s="35" t="s">
        <v>60</v>
      </c>
    </row>
    <row r="158" spans="4:8">
      <c r="D158" s="33">
        <f t="shared" si="2"/>
        <v>-5.9999999999999995E-4</v>
      </c>
      <c r="E158" s="36">
        <v>5.9999999999999995E-4</v>
      </c>
      <c r="F158" s="34" t="s">
        <v>274</v>
      </c>
      <c r="G158" s="35" t="s">
        <v>130</v>
      </c>
      <c r="H158" s="35" t="s">
        <v>251</v>
      </c>
    </row>
    <row r="159" spans="4:8">
      <c r="D159" s="33">
        <f t="shared" si="2"/>
        <v>5.0000000000000001E-4</v>
      </c>
      <c r="E159" s="36">
        <v>1.1000000000000001E-3</v>
      </c>
      <c r="F159" s="33">
        <v>1.6000000000000001E-3</v>
      </c>
      <c r="G159" s="35" t="s">
        <v>227</v>
      </c>
      <c r="H159" s="35" t="s">
        <v>254</v>
      </c>
    </row>
    <row r="160" spans="4:8">
      <c r="D160" s="33">
        <f t="shared" si="2"/>
        <v>6.9999999999999999E-4</v>
      </c>
      <c r="E160" s="36">
        <v>0</v>
      </c>
      <c r="F160" s="33">
        <v>6.9999999999999999E-4</v>
      </c>
      <c r="G160" s="35" t="s">
        <v>75</v>
      </c>
      <c r="H160" s="35" t="s">
        <v>15</v>
      </c>
    </row>
    <row r="161" spans="4:8">
      <c r="D161" s="33">
        <f t="shared" si="2"/>
        <v>-2.0000000000000001E-4</v>
      </c>
      <c r="E161" s="36">
        <v>2.0000000000000001E-4</v>
      </c>
      <c r="F161" s="34" t="s">
        <v>274</v>
      </c>
      <c r="G161" s="35" t="s">
        <v>183</v>
      </c>
      <c r="H161" s="35" t="s">
        <v>46</v>
      </c>
    </row>
    <row r="162" spans="4:8">
      <c r="D162" s="33">
        <f t="shared" si="2"/>
        <v>-1.1000000000000001E-3</v>
      </c>
      <c r="E162" s="36">
        <v>1.1000000000000001E-3</v>
      </c>
      <c r="F162" s="34" t="s">
        <v>274</v>
      </c>
      <c r="G162" s="35" t="s">
        <v>154</v>
      </c>
      <c r="H162" s="35" t="s">
        <v>55</v>
      </c>
    </row>
    <row r="163" spans="4:8">
      <c r="D163" s="33">
        <f t="shared" si="2"/>
        <v>-6.9999999999999999E-4</v>
      </c>
      <c r="E163" s="36">
        <v>6.9999999999999999E-4</v>
      </c>
      <c r="F163" s="34" t="s">
        <v>274</v>
      </c>
      <c r="G163" s="35" t="s">
        <v>280</v>
      </c>
      <c r="H163" s="35" t="s">
        <v>60</v>
      </c>
    </row>
    <row r="164" spans="4:8">
      <c r="D164" s="33">
        <f t="shared" si="2"/>
        <v>-2.0000000000000001E-4</v>
      </c>
      <c r="E164" s="36">
        <v>2.0000000000000001E-4</v>
      </c>
      <c r="F164" s="34" t="s">
        <v>274</v>
      </c>
      <c r="G164" s="35" t="s">
        <v>283</v>
      </c>
      <c r="H164" s="35" t="s">
        <v>45</v>
      </c>
    </row>
    <row r="165" spans="4:8">
      <c r="D165" s="33">
        <f t="shared" si="2"/>
        <v>-2.0000000000000001E-4</v>
      </c>
      <c r="E165" s="36">
        <v>2.0000000000000001E-4</v>
      </c>
      <c r="F165" s="34" t="s">
        <v>274</v>
      </c>
      <c r="G165" s="35" t="s">
        <v>309</v>
      </c>
      <c r="H165" s="35" t="s">
        <v>55</v>
      </c>
    </row>
    <row r="166" spans="4:8">
      <c r="D166" s="33">
        <f t="shared" si="2"/>
        <v>1.7000000000000001E-3</v>
      </c>
      <c r="E166" s="36">
        <v>2E-3</v>
      </c>
      <c r="F166" s="33">
        <v>3.7000000000000002E-3</v>
      </c>
      <c r="G166" s="35" t="s">
        <v>229</v>
      </c>
      <c r="H166" s="35" t="s">
        <v>57</v>
      </c>
    </row>
    <row r="167" spans="4:8">
      <c r="D167" s="33">
        <f t="shared" si="2"/>
        <v>-2.9999999999999997E-4</v>
      </c>
      <c r="E167" s="36">
        <v>2.9999999999999997E-4</v>
      </c>
      <c r="F167" s="34" t="s">
        <v>274</v>
      </c>
      <c r="G167" s="35" t="s">
        <v>375</v>
      </c>
      <c r="H167" s="35" t="s">
        <v>69</v>
      </c>
    </row>
    <row r="168" spans="4:8">
      <c r="D168" s="33">
        <f t="shared" si="2"/>
        <v>-8.9999999999999998E-4</v>
      </c>
      <c r="E168" s="36">
        <v>8.9999999999999998E-4</v>
      </c>
      <c r="F168" s="34" t="s">
        <v>274</v>
      </c>
      <c r="G168" s="35" t="s">
        <v>355</v>
      </c>
      <c r="H168" s="35" t="s">
        <v>69</v>
      </c>
    </row>
    <row r="169" spans="4:8">
      <c r="D169" s="33">
        <f t="shared" si="2"/>
        <v>-6.4000000000000003E-3</v>
      </c>
      <c r="E169" s="36">
        <v>6.4000000000000003E-3</v>
      </c>
      <c r="F169" s="34" t="s">
        <v>274</v>
      </c>
      <c r="G169" s="35" t="s">
        <v>376</v>
      </c>
      <c r="H169" s="35" t="s">
        <v>69</v>
      </c>
    </row>
    <row r="170" spans="4:8">
      <c r="D170" s="33">
        <f t="shared" si="2"/>
        <v>-4.1999999999999997E-3</v>
      </c>
      <c r="E170" s="36">
        <v>4.1999999999999997E-3</v>
      </c>
      <c r="F170" s="34" t="s">
        <v>274</v>
      </c>
      <c r="G170" s="35" t="s">
        <v>362</v>
      </c>
      <c r="H170" s="35" t="s">
        <v>69</v>
      </c>
    </row>
    <row r="171" spans="4:8">
      <c r="D171" s="33">
        <f t="shared" si="2"/>
        <v>-1E-4</v>
      </c>
      <c r="E171" s="36">
        <v>1E-4</v>
      </c>
      <c r="F171" s="34" t="s">
        <v>274</v>
      </c>
      <c r="G171" s="35" t="s">
        <v>365</v>
      </c>
      <c r="H171" s="35" t="s">
        <v>69</v>
      </c>
    </row>
    <row r="172" spans="4:8">
      <c r="D172" s="33">
        <f t="shared" si="2"/>
        <v>-5.9999999999999995E-4</v>
      </c>
      <c r="E172" s="36">
        <v>5.9999999999999995E-4</v>
      </c>
      <c r="F172" s="34" t="s">
        <v>274</v>
      </c>
      <c r="G172" s="35" t="s">
        <v>356</v>
      </c>
      <c r="H172" s="35" t="s">
        <v>69</v>
      </c>
    </row>
    <row r="173" spans="4:8" ht="24">
      <c r="D173" s="33">
        <f t="shared" si="2"/>
        <v>-1E-4</v>
      </c>
      <c r="E173" s="36">
        <v>1E-4</v>
      </c>
      <c r="F173" s="34" t="s">
        <v>274</v>
      </c>
      <c r="G173" s="35" t="s">
        <v>364</v>
      </c>
      <c r="H173" s="35" t="s">
        <v>69</v>
      </c>
    </row>
    <row r="174" spans="4:8">
      <c r="D174" s="33">
        <f t="shared" si="2"/>
        <v>4.1000000000000003E-3</v>
      </c>
      <c r="E174" s="36">
        <v>0</v>
      </c>
      <c r="F174" s="33">
        <v>4.1000000000000003E-3</v>
      </c>
      <c r="G174" s="35" t="s">
        <v>243</v>
      </c>
      <c r="H174" s="35" t="s">
        <v>69</v>
      </c>
    </row>
    <row r="175" spans="4:8">
      <c r="D175" s="33">
        <f t="shared" si="2"/>
        <v>-8.9999999999999998E-4</v>
      </c>
      <c r="E175" s="36">
        <v>8.9999999999999998E-4</v>
      </c>
      <c r="F175" s="34" t="s">
        <v>274</v>
      </c>
      <c r="G175" s="35" t="s">
        <v>139</v>
      </c>
      <c r="H175" s="35" t="s">
        <v>59</v>
      </c>
    </row>
    <row r="176" spans="4:8">
      <c r="D176" s="33">
        <f t="shared" si="2"/>
        <v>-1E-4</v>
      </c>
      <c r="E176" s="36">
        <v>1E-4</v>
      </c>
      <c r="F176" s="34" t="s">
        <v>274</v>
      </c>
      <c r="G176" s="35" t="s">
        <v>294</v>
      </c>
      <c r="H176" s="35" t="s">
        <v>15</v>
      </c>
    </row>
    <row r="177" spans="4:8">
      <c r="D177" s="33">
        <f t="shared" si="2"/>
        <v>-1.2999999999999999E-3</v>
      </c>
      <c r="E177" s="36">
        <v>1.2999999999999999E-3</v>
      </c>
      <c r="F177" s="34" t="s">
        <v>274</v>
      </c>
      <c r="G177" s="35" t="s">
        <v>95</v>
      </c>
      <c r="H177" s="35" t="s">
        <v>15</v>
      </c>
    </row>
    <row r="178" spans="4:8">
      <c r="D178" s="33">
        <f t="shared" si="2"/>
        <v>0</v>
      </c>
      <c r="E178" s="36">
        <v>0</v>
      </c>
      <c r="F178" s="34" t="s">
        <v>274</v>
      </c>
      <c r="G178" s="35" t="s">
        <v>302</v>
      </c>
      <c r="H178" s="35" t="s">
        <v>15</v>
      </c>
    </row>
    <row r="179" spans="4:8">
      <c r="D179" s="33">
        <f t="shared" si="2"/>
        <v>3.0000000000000001E-3</v>
      </c>
      <c r="E179" s="36">
        <v>0</v>
      </c>
      <c r="F179" s="37">
        <v>3.0000000000000001E-3</v>
      </c>
      <c r="G179" s="35" t="s">
        <v>74</v>
      </c>
      <c r="H179" s="35" t="s">
        <v>15</v>
      </c>
    </row>
    <row r="180" spans="4:8">
      <c r="D180" s="33">
        <f t="shared" si="2"/>
        <v>-8.0000000000000004E-4</v>
      </c>
      <c r="E180" s="36">
        <v>8.0000000000000004E-4</v>
      </c>
      <c r="F180" s="34" t="s">
        <v>274</v>
      </c>
      <c r="G180" s="35" t="s">
        <v>128</v>
      </c>
      <c r="H180" s="35" t="s">
        <v>251</v>
      </c>
    </row>
    <row r="181" spans="4:8">
      <c r="D181" s="33">
        <f t="shared" si="2"/>
        <v>-1E-3</v>
      </c>
      <c r="E181" s="36">
        <v>1E-3</v>
      </c>
      <c r="F181" s="34" t="s">
        <v>274</v>
      </c>
      <c r="G181" s="35" t="s">
        <v>137</v>
      </c>
      <c r="H181" s="35" t="s">
        <v>59</v>
      </c>
    </row>
    <row r="182" spans="4:8">
      <c r="D182" s="33">
        <f t="shared" si="2"/>
        <v>-4.0000000000000002E-4</v>
      </c>
      <c r="E182" s="36">
        <v>4.0000000000000002E-4</v>
      </c>
      <c r="F182" s="34" t="s">
        <v>274</v>
      </c>
      <c r="G182" s="35" t="s">
        <v>172</v>
      </c>
      <c r="H182" s="35" t="s">
        <v>52</v>
      </c>
    </row>
    <row r="183" spans="4:8">
      <c r="D183" s="33">
        <f t="shared" si="2"/>
        <v>1.6999999999999999E-3</v>
      </c>
      <c r="E183" s="36">
        <v>4.0000000000000002E-4</v>
      </c>
      <c r="F183" s="33">
        <v>2.0999999999999999E-3</v>
      </c>
      <c r="G183" s="35" t="s">
        <v>133</v>
      </c>
      <c r="H183" s="35" t="s">
        <v>258</v>
      </c>
    </row>
    <row r="184" spans="4:8">
      <c r="D184" s="33">
        <f t="shared" si="2"/>
        <v>-2.0000000000000001E-4</v>
      </c>
      <c r="E184" s="36">
        <v>2.0000000000000001E-4</v>
      </c>
      <c r="F184" s="34" t="s">
        <v>274</v>
      </c>
      <c r="G184" s="35" t="s">
        <v>162</v>
      </c>
      <c r="H184" s="35" t="s">
        <v>46</v>
      </c>
    </row>
    <row r="185" spans="4:8">
      <c r="D185" s="33">
        <f t="shared" si="2"/>
        <v>-2.0000000000000001E-4</v>
      </c>
      <c r="E185" s="36">
        <v>2.0000000000000001E-4</v>
      </c>
      <c r="F185" s="34" t="s">
        <v>274</v>
      </c>
      <c r="G185" s="35" t="s">
        <v>136</v>
      </c>
      <c r="H185" s="35" t="s">
        <v>59</v>
      </c>
    </row>
    <row r="186" spans="4:8">
      <c r="D186" s="33">
        <f t="shared" si="2"/>
        <v>-2.0000000000000001E-4</v>
      </c>
      <c r="E186" s="36">
        <v>2.0000000000000001E-4</v>
      </c>
      <c r="F186" s="34" t="s">
        <v>274</v>
      </c>
      <c r="G186" s="35" t="s">
        <v>143</v>
      </c>
      <c r="H186" s="35" t="s">
        <v>58</v>
      </c>
    </row>
    <row r="187" spans="4:8">
      <c r="D187" s="33">
        <f t="shared" si="2"/>
        <v>2.3999999999999998E-3</v>
      </c>
      <c r="E187" s="36">
        <v>0</v>
      </c>
      <c r="F187" s="33">
        <v>2.3999999999999998E-3</v>
      </c>
      <c r="G187" s="35" t="s">
        <v>210</v>
      </c>
      <c r="H187" s="35" t="s">
        <v>254</v>
      </c>
    </row>
    <row r="188" spans="4:8">
      <c r="D188" s="33">
        <f t="shared" si="2"/>
        <v>-1.2999999999999999E-3</v>
      </c>
      <c r="E188" s="36">
        <v>1.2999999999999999E-3</v>
      </c>
      <c r="F188" s="34" t="s">
        <v>274</v>
      </c>
      <c r="G188" s="35" t="s">
        <v>131</v>
      </c>
      <c r="H188" s="35" t="s">
        <v>251</v>
      </c>
    </row>
    <row r="189" spans="4:8">
      <c r="D189" s="33">
        <f t="shared" si="2"/>
        <v>-1E-4</v>
      </c>
      <c r="E189" s="36">
        <v>1E-4</v>
      </c>
      <c r="F189" s="34" t="s">
        <v>274</v>
      </c>
      <c r="G189" s="35" t="s">
        <v>308</v>
      </c>
      <c r="H189" s="35" t="s">
        <v>15</v>
      </c>
    </row>
    <row r="190" spans="4:8">
      <c r="D190" s="33">
        <f t="shared" si="2"/>
        <v>0</v>
      </c>
      <c r="E190" s="36">
        <v>0</v>
      </c>
      <c r="F190" s="34" t="s">
        <v>274</v>
      </c>
      <c r="G190" s="35" t="s">
        <v>123</v>
      </c>
      <c r="H190" s="35" t="s">
        <v>251</v>
      </c>
    </row>
    <row r="191" spans="4:8">
      <c r="D191" s="33">
        <f t="shared" si="2"/>
        <v>-1E-4</v>
      </c>
      <c r="E191" s="36">
        <v>1E-4</v>
      </c>
      <c r="F191" s="34" t="s">
        <v>274</v>
      </c>
      <c r="G191" s="35" t="s">
        <v>185</v>
      </c>
      <c r="H191" s="35" t="s">
        <v>261</v>
      </c>
    </row>
    <row r="192" spans="4:8">
      <c r="D192" s="33">
        <f t="shared" si="2"/>
        <v>-1.6000000000000001E-3</v>
      </c>
      <c r="E192" s="36">
        <v>1.6000000000000001E-3</v>
      </c>
      <c r="F192" s="34" t="s">
        <v>274</v>
      </c>
      <c r="G192" s="35" t="s">
        <v>210</v>
      </c>
      <c r="H192" s="35" t="s">
        <v>254</v>
      </c>
    </row>
    <row r="193" spans="4:8">
      <c r="D193" s="33">
        <f t="shared" si="2"/>
        <v>0</v>
      </c>
      <c r="E193" s="36">
        <v>0</v>
      </c>
      <c r="F193" s="34" t="s">
        <v>274</v>
      </c>
      <c r="G193" s="35" t="s">
        <v>277</v>
      </c>
      <c r="H193" s="35" t="s">
        <v>15</v>
      </c>
    </row>
    <row r="194" spans="4:8">
      <c r="D194" s="33">
        <f t="shared" si="2"/>
        <v>6.3E-3</v>
      </c>
      <c r="E194" s="36">
        <v>5.9999999999999995E-4</v>
      </c>
      <c r="F194" s="33">
        <v>6.8999999999999999E-3</v>
      </c>
      <c r="G194" s="35" t="s">
        <v>159</v>
      </c>
      <c r="H194" s="35" t="s">
        <v>255</v>
      </c>
    </row>
    <row r="195" spans="4:8">
      <c r="D195" s="33">
        <f t="shared" ref="D195:D258" si="3">F195-E195</f>
        <v>3.2000000000000002E-3</v>
      </c>
      <c r="E195" s="36">
        <v>5.0000000000000001E-4</v>
      </c>
      <c r="F195" s="33">
        <v>3.7000000000000002E-3</v>
      </c>
      <c r="G195" s="35" t="s">
        <v>209</v>
      </c>
      <c r="H195" s="35" t="s">
        <v>15</v>
      </c>
    </row>
    <row r="196" spans="4:8">
      <c r="D196" s="33">
        <f t="shared" si="3"/>
        <v>-1E-4</v>
      </c>
      <c r="E196" s="36">
        <v>1E-4</v>
      </c>
      <c r="F196" s="34" t="s">
        <v>274</v>
      </c>
      <c r="G196" s="35" t="s">
        <v>187</v>
      </c>
      <c r="H196" s="35" t="s">
        <v>48</v>
      </c>
    </row>
    <row r="197" spans="4:8">
      <c r="D197" s="33">
        <f t="shared" si="3"/>
        <v>-5.0000000000000001E-4</v>
      </c>
      <c r="E197" s="36">
        <v>5.0000000000000001E-4</v>
      </c>
      <c r="F197" s="34" t="s">
        <v>274</v>
      </c>
      <c r="G197" s="35" t="s">
        <v>148</v>
      </c>
      <c r="H197" s="35" t="s">
        <v>57</v>
      </c>
    </row>
    <row r="198" spans="4:8">
      <c r="D198" s="33">
        <f t="shared" si="3"/>
        <v>-1E-3</v>
      </c>
      <c r="E198" s="36">
        <v>1E-3</v>
      </c>
      <c r="F198" s="34" t="s">
        <v>274</v>
      </c>
      <c r="G198" s="35" t="s">
        <v>312</v>
      </c>
      <c r="H198" s="35" t="s">
        <v>54</v>
      </c>
    </row>
    <row r="199" spans="4:8">
      <c r="D199" s="33">
        <f t="shared" si="3"/>
        <v>-4.0000000000000002E-4</v>
      </c>
      <c r="E199" s="36">
        <v>4.0000000000000002E-4</v>
      </c>
      <c r="F199" s="34" t="s">
        <v>274</v>
      </c>
      <c r="G199" s="35" t="s">
        <v>158</v>
      </c>
      <c r="H199" s="35" t="s">
        <v>255</v>
      </c>
    </row>
    <row r="200" spans="4:8">
      <c r="D200" s="33">
        <f t="shared" si="3"/>
        <v>-3.3999999999999985E-3</v>
      </c>
      <c r="E200" s="36">
        <v>1.6799999999999999E-2</v>
      </c>
      <c r="F200" s="33">
        <v>1.34E-2</v>
      </c>
      <c r="G200" s="35" t="s">
        <v>120</v>
      </c>
      <c r="H200" s="35" t="s">
        <v>60</v>
      </c>
    </row>
    <row r="201" spans="4:8">
      <c r="D201" s="33">
        <f t="shared" si="3"/>
        <v>-5.0000000000000001E-4</v>
      </c>
      <c r="E201" s="36">
        <v>5.0000000000000001E-4</v>
      </c>
      <c r="F201" s="34" t="s">
        <v>274</v>
      </c>
      <c r="G201" s="35" t="s">
        <v>92</v>
      </c>
      <c r="H201" s="35" t="s">
        <v>15</v>
      </c>
    </row>
    <row r="202" spans="4:8">
      <c r="D202" s="33">
        <f t="shared" si="3"/>
        <v>5.0000000000000001E-4</v>
      </c>
      <c r="E202" s="36">
        <v>0</v>
      </c>
      <c r="F202" s="37">
        <v>5.0000000000000001E-4</v>
      </c>
      <c r="G202" s="35" t="s">
        <v>83</v>
      </c>
      <c r="H202" s="35" t="s">
        <v>15</v>
      </c>
    </row>
    <row r="203" spans="4:8">
      <c r="D203" s="33">
        <f t="shared" si="3"/>
        <v>5.3E-3</v>
      </c>
      <c r="E203" s="36" t="s">
        <v>274</v>
      </c>
      <c r="F203" s="33">
        <v>5.3E-3</v>
      </c>
      <c r="G203" s="35" t="s">
        <v>117</v>
      </c>
      <c r="H203" s="35" t="s">
        <v>60</v>
      </c>
    </row>
    <row r="204" spans="4:8">
      <c r="D204" s="33">
        <f t="shared" si="3"/>
        <v>-3.6999999999999997E-3</v>
      </c>
      <c r="E204" s="36">
        <v>4.1999999999999997E-3</v>
      </c>
      <c r="F204" s="33">
        <v>5.0000000000000001E-4</v>
      </c>
      <c r="G204" s="35" t="s">
        <v>99</v>
      </c>
      <c r="H204" s="35" t="s">
        <v>15</v>
      </c>
    </row>
    <row r="205" spans="4:8">
      <c r="D205" s="33">
        <f t="shared" si="3"/>
        <v>7.000000000000001E-4</v>
      </c>
      <c r="E205" s="36">
        <v>4.0000000000000002E-4</v>
      </c>
      <c r="F205" s="33">
        <v>1.1000000000000001E-3</v>
      </c>
      <c r="G205" s="35" t="s">
        <v>78</v>
      </c>
      <c r="H205" s="35" t="s">
        <v>15</v>
      </c>
    </row>
    <row r="206" spans="4:8">
      <c r="D206" s="33">
        <f t="shared" si="3"/>
        <v>2E-3</v>
      </c>
      <c r="E206" s="36">
        <v>0</v>
      </c>
      <c r="F206" s="33">
        <v>2E-3</v>
      </c>
      <c r="G206" s="35" t="s">
        <v>234</v>
      </c>
      <c r="H206" s="35" t="s">
        <v>46</v>
      </c>
    </row>
    <row r="207" spans="4:8">
      <c r="D207" s="33">
        <f t="shared" si="3"/>
        <v>-5.9999999999999995E-4</v>
      </c>
      <c r="E207" s="36">
        <v>5.9999999999999995E-4</v>
      </c>
      <c r="F207" s="34" t="s">
        <v>274</v>
      </c>
      <c r="G207" s="35" t="s">
        <v>129</v>
      </c>
      <c r="H207" s="35" t="s">
        <v>251</v>
      </c>
    </row>
    <row r="208" spans="4:8">
      <c r="D208" s="33">
        <f t="shared" si="3"/>
        <v>-2.9999999999999997E-4</v>
      </c>
      <c r="E208" s="36">
        <v>2.9999999999999997E-4</v>
      </c>
      <c r="F208" s="34" t="s">
        <v>274</v>
      </c>
      <c r="G208" s="35" t="s">
        <v>90</v>
      </c>
      <c r="H208" s="35" t="s">
        <v>15</v>
      </c>
    </row>
    <row r="209" spans="4:8">
      <c r="D209" s="33">
        <f t="shared" si="3"/>
        <v>-1.2999999999999999E-3</v>
      </c>
      <c r="E209" s="36">
        <v>1.2999999999999999E-3</v>
      </c>
      <c r="F209" s="34" t="s">
        <v>274</v>
      </c>
      <c r="G209" s="35" t="s">
        <v>149</v>
      </c>
      <c r="H209" s="35" t="s">
        <v>57</v>
      </c>
    </row>
    <row r="210" spans="4:8">
      <c r="D210" s="33">
        <f t="shared" si="3"/>
        <v>-5.0000000000000001E-4</v>
      </c>
      <c r="E210" s="36">
        <v>5.0000000000000001E-4</v>
      </c>
      <c r="F210" s="34" t="s">
        <v>274</v>
      </c>
      <c r="G210" s="35" t="s">
        <v>89</v>
      </c>
      <c r="H210" s="35" t="s">
        <v>15</v>
      </c>
    </row>
    <row r="211" spans="4:8">
      <c r="D211" s="33">
        <f t="shared" si="3"/>
        <v>-8.9999999999999998E-4</v>
      </c>
      <c r="E211" s="36">
        <v>8.9999999999999998E-4</v>
      </c>
      <c r="F211" s="34" t="s">
        <v>274</v>
      </c>
      <c r="G211" s="35" t="s">
        <v>100</v>
      </c>
      <c r="H211" s="35" t="s">
        <v>15</v>
      </c>
    </row>
    <row r="212" spans="4:8">
      <c r="D212" s="33">
        <f t="shared" si="3"/>
        <v>-5.0000000000000001E-4</v>
      </c>
      <c r="E212" s="36">
        <v>5.0000000000000001E-4</v>
      </c>
      <c r="F212" s="34" t="s">
        <v>274</v>
      </c>
      <c r="G212" s="35" t="s">
        <v>284</v>
      </c>
      <c r="H212" s="35" t="s">
        <v>56</v>
      </c>
    </row>
    <row r="213" spans="4:8">
      <c r="D213" s="33">
        <f t="shared" si="3"/>
        <v>-1E-4</v>
      </c>
      <c r="E213" s="36">
        <v>1E-4</v>
      </c>
      <c r="F213" s="34" t="s">
        <v>274</v>
      </c>
      <c r="G213" s="35" t="s">
        <v>106</v>
      </c>
      <c r="H213" s="35" t="s">
        <v>46</v>
      </c>
    </row>
    <row r="214" spans="4:8">
      <c r="D214" s="33">
        <f t="shared" si="3"/>
        <v>-1E-4</v>
      </c>
      <c r="E214" s="36">
        <v>1E-4</v>
      </c>
      <c r="F214" s="34" t="s">
        <v>274</v>
      </c>
      <c r="G214" s="35" t="s">
        <v>305</v>
      </c>
      <c r="H214" s="35" t="s">
        <v>15</v>
      </c>
    </row>
    <row r="215" spans="4:8">
      <c r="D215" s="33">
        <f t="shared" si="3"/>
        <v>-1E-4</v>
      </c>
      <c r="E215" s="36">
        <v>1E-4</v>
      </c>
      <c r="F215" s="34" t="s">
        <v>274</v>
      </c>
      <c r="G215" s="35" t="s">
        <v>314</v>
      </c>
      <c r="H215" s="35" t="s">
        <v>49</v>
      </c>
    </row>
    <row r="216" spans="4:8">
      <c r="D216" s="33">
        <f t="shared" si="3"/>
        <v>-2E-3</v>
      </c>
      <c r="E216" s="36">
        <v>2E-3</v>
      </c>
      <c r="F216" s="34" t="s">
        <v>274</v>
      </c>
      <c r="G216" s="35" t="s">
        <v>117</v>
      </c>
      <c r="H216" s="35" t="s">
        <v>60</v>
      </c>
    </row>
    <row r="217" spans="4:8">
      <c r="D217" s="33">
        <f t="shared" si="3"/>
        <v>0</v>
      </c>
      <c r="E217" s="36">
        <v>0</v>
      </c>
      <c r="F217" s="34" t="s">
        <v>274</v>
      </c>
      <c r="G217" s="35" t="s">
        <v>134</v>
      </c>
      <c r="H217" s="35" t="s">
        <v>59</v>
      </c>
    </row>
    <row r="218" spans="4:8">
      <c r="D218" s="33">
        <f t="shared" si="3"/>
        <v>-6.9999999999999999E-4</v>
      </c>
      <c r="E218" s="36">
        <v>6.9999999999999999E-4</v>
      </c>
      <c r="F218" s="34" t="s">
        <v>274</v>
      </c>
      <c r="G218" s="35" t="s">
        <v>175</v>
      </c>
      <c r="H218" s="35" t="s">
        <v>51</v>
      </c>
    </row>
    <row r="219" spans="4:8">
      <c r="D219" s="33">
        <f t="shared" si="3"/>
        <v>-8.0000000000000004E-4</v>
      </c>
      <c r="E219" s="36">
        <v>8.0000000000000004E-4</v>
      </c>
      <c r="F219" s="34" t="s">
        <v>274</v>
      </c>
      <c r="G219" s="35" t="s">
        <v>276</v>
      </c>
      <c r="H219" s="35" t="s">
        <v>57</v>
      </c>
    </row>
    <row r="220" spans="4:8">
      <c r="D220" s="33">
        <f t="shared" si="3"/>
        <v>-2.0000000000000001E-4</v>
      </c>
      <c r="E220" s="36">
        <v>2.0000000000000001E-4</v>
      </c>
      <c r="F220" s="34" t="s">
        <v>274</v>
      </c>
      <c r="G220" s="35" t="s">
        <v>67</v>
      </c>
      <c r="H220" s="35" t="s">
        <v>54</v>
      </c>
    </row>
    <row r="221" spans="4:8">
      <c r="D221" s="33">
        <f t="shared" si="3"/>
        <v>-6.9999999999999999E-4</v>
      </c>
      <c r="E221" s="36">
        <v>6.9999999999999999E-4</v>
      </c>
      <c r="F221" s="34" t="s">
        <v>274</v>
      </c>
      <c r="G221" s="35" t="s">
        <v>102</v>
      </c>
      <c r="H221" s="35" t="s">
        <v>45</v>
      </c>
    </row>
    <row r="222" spans="4:8">
      <c r="D222" s="33">
        <f t="shared" si="3"/>
        <v>-5.9999999999999995E-4</v>
      </c>
      <c r="E222" s="36">
        <v>5.9999999999999995E-4</v>
      </c>
      <c r="F222" s="34" t="s">
        <v>274</v>
      </c>
      <c r="G222" s="35" t="s">
        <v>155</v>
      </c>
      <c r="H222" s="35" t="s">
        <v>55</v>
      </c>
    </row>
    <row r="223" spans="4:8">
      <c r="D223" s="33">
        <f t="shared" si="3"/>
        <v>-2.0000000000000001E-4</v>
      </c>
      <c r="E223" s="36">
        <v>2.0000000000000001E-4</v>
      </c>
      <c r="F223" s="34" t="s">
        <v>274</v>
      </c>
      <c r="G223" s="35" t="s">
        <v>174</v>
      </c>
      <c r="H223" s="35" t="s">
        <v>15</v>
      </c>
    </row>
    <row r="224" spans="4:8">
      <c r="D224" s="33">
        <f t="shared" si="3"/>
        <v>-8.9999999999999998E-4</v>
      </c>
      <c r="E224" s="36">
        <v>8.9999999999999998E-4</v>
      </c>
      <c r="F224" s="34" t="s">
        <v>274</v>
      </c>
      <c r="G224" s="35" t="s">
        <v>163</v>
      </c>
      <c r="H224" s="35" t="s">
        <v>54</v>
      </c>
    </row>
    <row r="225" spans="4:8">
      <c r="D225" s="33">
        <f t="shared" si="3"/>
        <v>6.9999999999999999E-4</v>
      </c>
      <c r="E225" s="36">
        <v>5.9999999999999995E-4</v>
      </c>
      <c r="F225" s="33">
        <v>1.2999999999999999E-3</v>
      </c>
      <c r="G225" s="35" t="s">
        <v>173</v>
      </c>
      <c r="H225" s="35" t="s">
        <v>52</v>
      </c>
    </row>
    <row r="226" spans="4:8">
      <c r="D226" s="33">
        <f t="shared" si="3"/>
        <v>-1.1000000000000003E-3</v>
      </c>
      <c r="E226" s="36">
        <v>4.1000000000000003E-3</v>
      </c>
      <c r="F226" s="33">
        <v>3.0000000000000001E-3</v>
      </c>
      <c r="G226" s="35" t="s">
        <v>70</v>
      </c>
      <c r="H226" s="35" t="s">
        <v>56</v>
      </c>
    </row>
    <row r="227" spans="4:8">
      <c r="D227" s="33">
        <f t="shared" si="3"/>
        <v>-2.0000000000000001E-4</v>
      </c>
      <c r="E227" s="36">
        <v>2.0000000000000001E-4</v>
      </c>
      <c r="F227" s="34" t="s">
        <v>274</v>
      </c>
      <c r="G227" s="35" t="s">
        <v>166</v>
      </c>
      <c r="H227" s="35" t="s">
        <v>279</v>
      </c>
    </row>
    <row r="228" spans="4:8">
      <c r="D228" s="33">
        <f t="shared" si="3"/>
        <v>-1E-4</v>
      </c>
      <c r="E228" s="36">
        <v>1E-4</v>
      </c>
      <c r="F228" s="34" t="s">
        <v>274</v>
      </c>
      <c r="G228" s="35" t="s">
        <v>165</v>
      </c>
      <c r="H228" s="35" t="s">
        <v>279</v>
      </c>
    </row>
    <row r="229" spans="4:8">
      <c r="D229" s="33">
        <f t="shared" si="3"/>
        <v>1E-4</v>
      </c>
      <c r="E229" s="36">
        <v>0</v>
      </c>
      <c r="F229" s="33">
        <v>1E-4</v>
      </c>
      <c r="G229" s="35" t="s">
        <v>86</v>
      </c>
      <c r="H229" s="35" t="s">
        <v>15</v>
      </c>
    </row>
    <row r="230" spans="4:8">
      <c r="D230" s="33">
        <f t="shared" si="3"/>
        <v>1.52E-2</v>
      </c>
      <c r="E230" s="36">
        <v>0</v>
      </c>
      <c r="F230" s="33">
        <v>1.52E-2</v>
      </c>
      <c r="G230" s="35" t="s">
        <v>202</v>
      </c>
      <c r="H230" s="35" t="s">
        <v>251</v>
      </c>
    </row>
    <row r="231" spans="4:8">
      <c r="D231" s="33">
        <f t="shared" si="3"/>
        <v>-2.0000000000000001E-4</v>
      </c>
      <c r="E231" s="36">
        <v>2.0000000000000001E-4</v>
      </c>
      <c r="F231" s="34" t="s">
        <v>274</v>
      </c>
      <c r="G231" s="35" t="s">
        <v>113</v>
      </c>
      <c r="H231" s="35" t="s">
        <v>254</v>
      </c>
    </row>
    <row r="232" spans="4:8">
      <c r="D232" s="33">
        <f t="shared" si="3"/>
        <v>-8.9999999999999998E-4</v>
      </c>
      <c r="E232" s="36">
        <v>8.9999999999999998E-4</v>
      </c>
      <c r="F232" s="34" t="s">
        <v>274</v>
      </c>
      <c r="G232" s="35" t="s">
        <v>97</v>
      </c>
      <c r="H232" s="35" t="s">
        <v>15</v>
      </c>
    </row>
    <row r="233" spans="4:8">
      <c r="D233" s="33">
        <f t="shared" si="3"/>
        <v>-5.0000000000000001E-4</v>
      </c>
      <c r="E233" s="36">
        <v>5.0000000000000001E-4</v>
      </c>
      <c r="F233" s="34" t="s">
        <v>274</v>
      </c>
      <c r="G233" s="35" t="s">
        <v>286</v>
      </c>
      <c r="H233" s="35" t="s">
        <v>56</v>
      </c>
    </row>
    <row r="234" spans="4:8">
      <c r="D234" s="33">
        <f t="shared" si="3"/>
        <v>-1E-4</v>
      </c>
      <c r="E234" s="36">
        <v>1E-4</v>
      </c>
      <c r="F234" s="34" t="s">
        <v>274</v>
      </c>
      <c r="G234" s="35" t="s">
        <v>306</v>
      </c>
      <c r="H234" s="35" t="s">
        <v>15</v>
      </c>
    </row>
    <row r="235" spans="4:8">
      <c r="D235" s="33">
        <f t="shared" si="3"/>
        <v>-2.0000000000000001E-4</v>
      </c>
      <c r="E235" s="36">
        <v>2.0000000000000001E-4</v>
      </c>
      <c r="F235" s="34" t="s">
        <v>274</v>
      </c>
      <c r="G235" s="35" t="s">
        <v>144</v>
      </c>
      <c r="H235" s="35" t="s">
        <v>58</v>
      </c>
    </row>
    <row r="236" spans="4:8">
      <c r="D236" s="33">
        <f t="shared" si="3"/>
        <v>5.0000000000000001E-3</v>
      </c>
      <c r="E236" s="36">
        <v>2.9999999999999997E-4</v>
      </c>
      <c r="F236" s="33">
        <v>5.3E-3</v>
      </c>
      <c r="G236" s="35" t="s">
        <v>101</v>
      </c>
      <c r="H236" s="35" t="s">
        <v>15</v>
      </c>
    </row>
    <row r="237" spans="4:8">
      <c r="D237" s="33">
        <f t="shared" si="3"/>
        <v>-5.9999999999999995E-4</v>
      </c>
      <c r="E237" s="36">
        <v>5.9999999999999995E-4</v>
      </c>
      <c r="F237" s="34" t="s">
        <v>274</v>
      </c>
      <c r="G237" s="35" t="s">
        <v>287</v>
      </c>
      <c r="H237" s="35" t="s">
        <v>279</v>
      </c>
    </row>
    <row r="238" spans="4:8">
      <c r="D238" s="33">
        <f t="shared" si="3"/>
        <v>-2.9999999999999997E-4</v>
      </c>
      <c r="E238" s="36">
        <v>2.9999999999999997E-4</v>
      </c>
      <c r="F238" s="34" t="s">
        <v>274</v>
      </c>
      <c r="G238" s="35" t="s">
        <v>109</v>
      </c>
      <c r="H238" s="35" t="s">
        <v>46</v>
      </c>
    </row>
    <row r="239" spans="4:8">
      <c r="D239" s="33">
        <f t="shared" si="3"/>
        <v>-3.4000000000000002E-3</v>
      </c>
      <c r="E239" s="36">
        <v>7.7000000000000002E-3</v>
      </c>
      <c r="F239" s="33">
        <v>4.3E-3</v>
      </c>
      <c r="G239" s="35" t="s">
        <v>235</v>
      </c>
      <c r="H239" s="35" t="s">
        <v>15</v>
      </c>
    </row>
    <row r="240" spans="4:8">
      <c r="D240" s="33">
        <f t="shared" si="3"/>
        <v>0</v>
      </c>
      <c r="E240" s="36">
        <v>0</v>
      </c>
      <c r="F240" s="34" t="s">
        <v>274</v>
      </c>
      <c r="G240" s="35" t="s">
        <v>164</v>
      </c>
      <c r="H240" s="35" t="s">
        <v>279</v>
      </c>
    </row>
    <row r="241" spans="4:8">
      <c r="D241" s="33">
        <f t="shared" si="3"/>
        <v>0</v>
      </c>
      <c r="E241" s="36">
        <v>0</v>
      </c>
      <c r="F241" s="34" t="s">
        <v>274</v>
      </c>
      <c r="G241" s="35" t="s">
        <v>104</v>
      </c>
      <c r="H241" s="35" t="s">
        <v>46</v>
      </c>
    </row>
    <row r="242" spans="4:8">
      <c r="D242" s="33">
        <f t="shared" si="3"/>
        <v>-2.0000000000000001E-4</v>
      </c>
      <c r="E242" s="36">
        <v>2.0000000000000001E-4</v>
      </c>
      <c r="F242" s="34" t="s">
        <v>274</v>
      </c>
      <c r="G242" s="35" t="s">
        <v>124</v>
      </c>
      <c r="H242" s="35" t="s">
        <v>251</v>
      </c>
    </row>
    <row r="243" spans="4:8">
      <c r="D243" s="33">
        <f t="shared" si="3"/>
        <v>-2.0000000000000001E-4</v>
      </c>
      <c r="E243" s="36">
        <v>2.0000000000000001E-4</v>
      </c>
      <c r="F243" s="34" t="s">
        <v>274</v>
      </c>
      <c r="G243" s="35" t="s">
        <v>88</v>
      </c>
      <c r="H243" s="35" t="s">
        <v>15</v>
      </c>
    </row>
    <row r="244" spans="4:8">
      <c r="D244" s="33">
        <f t="shared" si="3"/>
        <v>6.2000000000000006E-3</v>
      </c>
      <c r="E244" s="36">
        <v>1.6199999999999999E-2</v>
      </c>
      <c r="F244" s="33">
        <v>2.24E-2</v>
      </c>
      <c r="G244" s="35" t="s">
        <v>121</v>
      </c>
      <c r="H244" s="35" t="s">
        <v>60</v>
      </c>
    </row>
    <row r="245" spans="4:8">
      <c r="D245" s="33">
        <f t="shared" si="3"/>
        <v>-5.0000000000000001E-4</v>
      </c>
      <c r="E245" s="36">
        <v>5.0000000000000001E-4</v>
      </c>
      <c r="F245" s="34" t="s">
        <v>274</v>
      </c>
      <c r="G245" s="35" t="s">
        <v>180</v>
      </c>
      <c r="H245" s="35" t="s">
        <v>285</v>
      </c>
    </row>
    <row r="246" spans="4:8">
      <c r="D246" s="33">
        <f t="shared" si="3"/>
        <v>-1.5E-3</v>
      </c>
      <c r="E246" s="36">
        <v>1.5E-3</v>
      </c>
      <c r="F246" s="34" t="s">
        <v>274</v>
      </c>
      <c r="G246" s="35" t="s">
        <v>138</v>
      </c>
      <c r="H246" s="35" t="s">
        <v>59</v>
      </c>
    </row>
    <row r="247" spans="4:8">
      <c r="D247" s="33">
        <f t="shared" si="3"/>
        <v>3.2000000000000002E-3</v>
      </c>
      <c r="E247" s="36">
        <v>2.0999999999999999E-3</v>
      </c>
      <c r="F247" s="33">
        <v>5.3E-3</v>
      </c>
      <c r="G247" s="35" t="s">
        <v>116</v>
      </c>
      <c r="H247" s="35" t="s">
        <v>254</v>
      </c>
    </row>
    <row r="248" spans="4:8">
      <c r="D248" s="33">
        <f t="shared" si="3"/>
        <v>-6.9999999999999999E-4</v>
      </c>
      <c r="E248" s="36">
        <v>6.9999999999999999E-4</v>
      </c>
      <c r="F248" s="34" t="s">
        <v>274</v>
      </c>
      <c r="G248" s="35" t="s">
        <v>119</v>
      </c>
      <c r="H248" s="35" t="s">
        <v>60</v>
      </c>
    </row>
    <row r="249" spans="4:8">
      <c r="D249" s="33">
        <f t="shared" si="3"/>
        <v>-2.0000000000000001E-4</v>
      </c>
      <c r="E249" s="36">
        <v>2.0000000000000001E-4</v>
      </c>
      <c r="F249" s="34" t="s">
        <v>274</v>
      </c>
      <c r="G249" s="35" t="s">
        <v>282</v>
      </c>
      <c r="H249" s="35" t="s">
        <v>255</v>
      </c>
    </row>
    <row r="250" spans="4:8">
      <c r="D250" s="33">
        <f t="shared" si="3"/>
        <v>3.3999999999999994E-3</v>
      </c>
      <c r="E250" s="36">
        <v>1.1000000000000001E-3</v>
      </c>
      <c r="F250" s="33">
        <v>4.4999999999999997E-3</v>
      </c>
      <c r="G250" s="35" t="s">
        <v>232</v>
      </c>
      <c r="H250" s="35" t="s">
        <v>57</v>
      </c>
    </row>
    <row r="251" spans="4:8">
      <c r="D251" s="33">
        <f t="shared" si="3"/>
        <v>-4.0000000000000002E-4</v>
      </c>
      <c r="E251" s="36">
        <v>4.0000000000000002E-4</v>
      </c>
      <c r="F251" s="34" t="s">
        <v>274</v>
      </c>
      <c r="G251" s="35" t="s">
        <v>307</v>
      </c>
      <c r="H251" s="35" t="s">
        <v>45</v>
      </c>
    </row>
    <row r="252" spans="4:8">
      <c r="D252" s="33">
        <f t="shared" si="3"/>
        <v>-1E-4</v>
      </c>
      <c r="E252" s="36">
        <v>1E-4</v>
      </c>
      <c r="F252" s="34" t="s">
        <v>274</v>
      </c>
      <c r="G252" s="35" t="s">
        <v>363</v>
      </c>
      <c r="H252" s="35" t="s">
        <v>69</v>
      </c>
    </row>
    <row r="253" spans="4:8">
      <c r="D253" s="33">
        <f t="shared" si="3"/>
        <v>-4.5999999999999999E-3</v>
      </c>
      <c r="E253" s="36">
        <v>4.5999999999999999E-3</v>
      </c>
      <c r="F253" s="34" t="s">
        <v>274</v>
      </c>
      <c r="G253" s="35" t="s">
        <v>373</v>
      </c>
      <c r="H253" s="35" t="s">
        <v>69</v>
      </c>
    </row>
    <row r="254" spans="4:8">
      <c r="D254" s="33">
        <f t="shared" si="3"/>
        <v>-2.0000000000000001E-4</v>
      </c>
      <c r="E254" s="36">
        <v>2.0000000000000001E-4</v>
      </c>
      <c r="F254" s="34" t="s">
        <v>274</v>
      </c>
      <c r="G254" s="35" t="s">
        <v>372</v>
      </c>
      <c r="H254" s="35" t="s">
        <v>69</v>
      </c>
    </row>
    <row r="255" spans="4:8">
      <c r="D255" s="33">
        <f t="shared" si="3"/>
        <v>0</v>
      </c>
      <c r="E255" s="36">
        <v>0</v>
      </c>
      <c r="F255" s="34" t="s">
        <v>274</v>
      </c>
      <c r="G255" s="35" t="s">
        <v>374</v>
      </c>
      <c r="H255" s="35" t="s">
        <v>69</v>
      </c>
    </row>
    <row r="256" spans="4:8">
      <c r="D256" s="33">
        <f t="shared" si="3"/>
        <v>-8.9999999999999998E-4</v>
      </c>
      <c r="E256" s="36">
        <v>8.9999999999999998E-4</v>
      </c>
      <c r="F256" s="34" t="s">
        <v>274</v>
      </c>
      <c r="G256" s="35" t="s">
        <v>360</v>
      </c>
      <c r="H256" s="35" t="s">
        <v>69</v>
      </c>
    </row>
    <row r="257" spans="4:8">
      <c r="D257" s="33">
        <f t="shared" si="3"/>
        <v>-2.0999999999999999E-3</v>
      </c>
      <c r="E257" s="36">
        <v>2.0999999999999999E-3</v>
      </c>
      <c r="F257" s="34" t="s">
        <v>274</v>
      </c>
      <c r="G257" s="35" t="s">
        <v>361</v>
      </c>
      <c r="H257" s="35" t="s">
        <v>69</v>
      </c>
    </row>
    <row r="258" spans="4:8">
      <c r="D258" s="33">
        <f t="shared" si="3"/>
        <v>-1E-4</v>
      </c>
      <c r="E258" s="36">
        <v>1E-4</v>
      </c>
      <c r="F258" s="34" t="s">
        <v>274</v>
      </c>
      <c r="G258" s="35" t="s">
        <v>366</v>
      </c>
      <c r="H258" s="35" t="s">
        <v>69</v>
      </c>
    </row>
    <row r="259" spans="4:8">
      <c r="D259" s="33">
        <f t="shared" ref="D259:D308" si="4">F259-E259</f>
        <v>8.5000000000000006E-3</v>
      </c>
      <c r="E259" s="36">
        <v>0</v>
      </c>
      <c r="F259" s="33">
        <v>8.5000000000000006E-3</v>
      </c>
      <c r="G259" s="35" t="s">
        <v>242</v>
      </c>
      <c r="H259" s="35" t="s">
        <v>69</v>
      </c>
    </row>
    <row r="260" spans="4:8">
      <c r="D260" s="33">
        <f t="shared" si="4"/>
        <v>2.2000000000000001E-3</v>
      </c>
      <c r="E260" s="36">
        <v>0</v>
      </c>
      <c r="F260" s="33">
        <v>2.2000000000000001E-3</v>
      </c>
      <c r="G260" s="35" t="s">
        <v>237</v>
      </c>
      <c r="H260" s="35" t="s">
        <v>69</v>
      </c>
    </row>
    <row r="261" spans="4:8">
      <c r="D261" s="33">
        <f t="shared" si="4"/>
        <v>1.11E-2</v>
      </c>
      <c r="E261" s="36">
        <v>0</v>
      </c>
      <c r="F261" s="33">
        <v>1.11E-2</v>
      </c>
      <c r="G261" s="35" t="s">
        <v>240</v>
      </c>
      <c r="H261" s="35" t="s">
        <v>69</v>
      </c>
    </row>
    <row r="262" spans="4:8">
      <c r="D262" s="33">
        <f t="shared" si="4"/>
        <v>9.4999999999999998E-3</v>
      </c>
      <c r="E262" s="36">
        <v>0</v>
      </c>
      <c r="F262" s="33">
        <v>9.4999999999999998E-3</v>
      </c>
      <c r="G262" s="35" t="s">
        <v>241</v>
      </c>
      <c r="H262" s="35" t="s">
        <v>69</v>
      </c>
    </row>
    <row r="263" spans="4:8">
      <c r="D263" s="33">
        <f t="shared" si="4"/>
        <v>-2.0000000000000001E-4</v>
      </c>
      <c r="E263" s="36">
        <v>2.0000000000000001E-4</v>
      </c>
      <c r="F263" s="34" t="s">
        <v>274</v>
      </c>
      <c r="G263" s="35" t="s">
        <v>140</v>
      </c>
      <c r="H263" s="35" t="s">
        <v>58</v>
      </c>
    </row>
    <row r="264" spans="4:8">
      <c r="D264" s="33">
        <f t="shared" si="4"/>
        <v>1.0999999999999998E-3</v>
      </c>
      <c r="E264" s="36">
        <v>6.9999999999999999E-4</v>
      </c>
      <c r="F264" s="33">
        <v>1.8E-3</v>
      </c>
      <c r="G264" s="35" t="s">
        <v>236</v>
      </c>
      <c r="H264" s="35" t="s">
        <v>255</v>
      </c>
    </row>
    <row r="265" spans="4:8">
      <c r="D265" s="33">
        <f t="shared" si="4"/>
        <v>-1E-4</v>
      </c>
      <c r="E265" s="36">
        <v>1E-4</v>
      </c>
      <c r="F265" s="34" t="s">
        <v>274</v>
      </c>
      <c r="G265" s="35" t="s">
        <v>176</v>
      </c>
      <c r="H265" s="35" t="s">
        <v>51</v>
      </c>
    </row>
    <row r="266" spans="4:8">
      <c r="D266" s="33">
        <f t="shared" si="4"/>
        <v>-1.1000000000000001E-3</v>
      </c>
      <c r="E266" s="36">
        <v>1.1000000000000001E-3</v>
      </c>
      <c r="F266" s="34" t="s">
        <v>274</v>
      </c>
      <c r="G266" s="35" t="s">
        <v>316</v>
      </c>
      <c r="H266" s="35" t="s">
        <v>261</v>
      </c>
    </row>
    <row r="267" spans="4:8">
      <c r="D267" s="33">
        <f t="shared" si="4"/>
        <v>-8.9999999999999998E-4</v>
      </c>
      <c r="E267" s="36">
        <v>8.9999999999999998E-4</v>
      </c>
      <c r="F267" s="33">
        <v>0</v>
      </c>
      <c r="G267" s="35" t="s">
        <v>132</v>
      </c>
      <c r="H267" s="35" t="s">
        <v>251</v>
      </c>
    </row>
    <row r="268" spans="4:8">
      <c r="D268" s="33">
        <f t="shared" si="4"/>
        <v>-4.0000000000000002E-4</v>
      </c>
      <c r="E268" s="36">
        <v>4.0000000000000002E-4</v>
      </c>
      <c r="F268" s="33">
        <v>0</v>
      </c>
      <c r="G268" s="35" t="s">
        <v>81</v>
      </c>
      <c r="H268" s="35" t="s">
        <v>15</v>
      </c>
    </row>
    <row r="269" spans="4:8">
      <c r="D269" s="33">
        <f t="shared" si="4"/>
        <v>-2.9999999999999997E-4</v>
      </c>
      <c r="E269" s="36">
        <v>2.9999999999999997E-4</v>
      </c>
      <c r="F269" s="33">
        <v>0</v>
      </c>
      <c r="G269" s="35" t="s">
        <v>293</v>
      </c>
      <c r="H269" s="35" t="s">
        <v>15</v>
      </c>
    </row>
    <row r="270" spans="4:8">
      <c r="D270" s="33">
        <f t="shared" si="4"/>
        <v>0</v>
      </c>
      <c r="E270" s="36">
        <v>0</v>
      </c>
      <c r="F270" s="33">
        <v>0</v>
      </c>
      <c r="G270" s="35" t="s">
        <v>201</v>
      </c>
      <c r="H270" s="35" t="s">
        <v>55</v>
      </c>
    </row>
    <row r="271" spans="4:8">
      <c r="D271" s="33">
        <f t="shared" si="4"/>
        <v>-2.9999999999999997E-4</v>
      </c>
      <c r="E271" s="36">
        <v>2.9999999999999997E-4</v>
      </c>
      <c r="F271" s="33">
        <v>0</v>
      </c>
      <c r="G271" s="35" t="s">
        <v>281</v>
      </c>
      <c r="H271" s="35" t="s">
        <v>259</v>
      </c>
    </row>
    <row r="272" spans="4:8">
      <c r="D272" s="33">
        <f t="shared" si="4"/>
        <v>0</v>
      </c>
      <c r="E272" s="36">
        <v>0</v>
      </c>
      <c r="F272" s="33">
        <v>0</v>
      </c>
      <c r="G272" s="35" t="s">
        <v>179</v>
      </c>
      <c r="H272" s="35" t="s">
        <v>50</v>
      </c>
    </row>
    <row r="273" spans="4:8">
      <c r="D273" s="33">
        <f t="shared" si="4"/>
        <v>3.9999999999999996E-4</v>
      </c>
      <c r="E273" s="36">
        <v>8.9999999999999998E-4</v>
      </c>
      <c r="F273" s="33">
        <v>1.2999999999999999E-3</v>
      </c>
      <c r="G273" s="35" t="s">
        <v>126</v>
      </c>
      <c r="H273" s="35" t="s">
        <v>251</v>
      </c>
    </row>
    <row r="274" spans="4:8">
      <c r="D274" s="33">
        <f t="shared" si="4"/>
        <v>-2.0000000000000001E-4</v>
      </c>
      <c r="E274" s="36">
        <v>2.0000000000000001E-4</v>
      </c>
      <c r="F274" s="34" t="s">
        <v>274</v>
      </c>
      <c r="G274" s="35" t="s">
        <v>369</v>
      </c>
      <c r="H274" s="35" t="s">
        <v>69</v>
      </c>
    </row>
    <row r="275" spans="4:8">
      <c r="D275" s="33">
        <f t="shared" si="4"/>
        <v>-2.9999999999999997E-4</v>
      </c>
      <c r="E275" s="36">
        <v>2.9999999999999997E-4</v>
      </c>
      <c r="F275" s="34" t="s">
        <v>274</v>
      </c>
      <c r="G275" s="35" t="s">
        <v>370</v>
      </c>
      <c r="H275" s="35" t="s">
        <v>69</v>
      </c>
    </row>
    <row r="276" spans="4:8">
      <c r="D276" s="33">
        <f t="shared" si="4"/>
        <v>-0.01</v>
      </c>
      <c r="E276" s="36">
        <v>0.01</v>
      </c>
      <c r="F276" s="33">
        <v>0</v>
      </c>
      <c r="G276" s="35" t="s">
        <v>359</v>
      </c>
      <c r="H276" s="35" t="s">
        <v>69</v>
      </c>
    </row>
    <row r="277" spans="4:8">
      <c r="D277" s="33">
        <f t="shared" si="4"/>
        <v>-2E-3</v>
      </c>
      <c r="E277" s="36">
        <v>2E-3</v>
      </c>
      <c r="F277" s="33">
        <v>0</v>
      </c>
      <c r="G277" s="35" t="s">
        <v>371</v>
      </c>
      <c r="H277" s="35" t="s">
        <v>69</v>
      </c>
    </row>
    <row r="278" spans="4:8">
      <c r="D278" s="33">
        <f t="shared" si="4"/>
        <v>-3.2000000000000002E-3</v>
      </c>
      <c r="E278" s="36">
        <v>3.2000000000000002E-3</v>
      </c>
      <c r="F278" s="33">
        <v>0</v>
      </c>
      <c r="G278" s="35" t="s">
        <v>357</v>
      </c>
      <c r="H278" s="35" t="s">
        <v>69</v>
      </c>
    </row>
    <row r="279" spans="4:8">
      <c r="D279" s="33">
        <f t="shared" si="4"/>
        <v>-4.4999999999999997E-3</v>
      </c>
      <c r="E279" s="36">
        <v>4.4999999999999997E-3</v>
      </c>
      <c r="F279" s="33">
        <v>0</v>
      </c>
      <c r="G279" s="35" t="s">
        <v>358</v>
      </c>
      <c r="H279" s="35" t="s">
        <v>69</v>
      </c>
    </row>
    <row r="280" spans="4:8">
      <c r="D280" s="33">
        <f t="shared" si="4"/>
        <v>-2.9999999999999997E-4</v>
      </c>
      <c r="E280" s="36">
        <v>2.9999999999999997E-4</v>
      </c>
      <c r="F280" s="33">
        <v>0</v>
      </c>
      <c r="G280" s="35" t="s">
        <v>377</v>
      </c>
      <c r="H280" s="35" t="s">
        <v>69</v>
      </c>
    </row>
    <row r="281" spans="4:8">
      <c r="D281" s="33">
        <f t="shared" si="4"/>
        <v>-1E-4</v>
      </c>
      <c r="E281" s="36">
        <v>1E-4</v>
      </c>
      <c r="F281" s="33">
        <v>0</v>
      </c>
      <c r="G281" s="35" t="s">
        <v>188</v>
      </c>
      <c r="H281" s="35" t="s">
        <v>48</v>
      </c>
    </row>
    <row r="282" spans="4:8">
      <c r="D282" s="33">
        <f t="shared" si="4"/>
        <v>-2.0000000000000001E-4</v>
      </c>
      <c r="E282" s="36">
        <v>2.0000000000000001E-4</v>
      </c>
      <c r="F282" s="33">
        <v>0</v>
      </c>
      <c r="G282" s="35" t="s">
        <v>278</v>
      </c>
      <c r="H282" s="35" t="s">
        <v>54</v>
      </c>
    </row>
    <row r="283" spans="4:8">
      <c r="D283" s="33">
        <f t="shared" si="4"/>
        <v>-5.0000000000000001E-4</v>
      </c>
      <c r="E283" s="36">
        <v>5.0000000000000001E-4</v>
      </c>
      <c r="F283" s="33">
        <v>0</v>
      </c>
      <c r="G283" s="35" t="s">
        <v>184</v>
      </c>
      <c r="H283" s="35" t="s">
        <v>46</v>
      </c>
    </row>
    <row r="284" spans="4:8">
      <c r="D284" s="33">
        <f t="shared" si="4"/>
        <v>-4.0000000000000002E-4</v>
      </c>
      <c r="E284" s="36">
        <v>4.0000000000000002E-4</v>
      </c>
      <c r="F284" s="33">
        <v>0</v>
      </c>
      <c r="G284" s="35" t="s">
        <v>94</v>
      </c>
      <c r="H284" s="35" t="s">
        <v>15</v>
      </c>
    </row>
    <row r="285" spans="4:8">
      <c r="D285" s="33">
        <f t="shared" si="4"/>
        <v>-2.9999999999999997E-4</v>
      </c>
      <c r="E285" s="36">
        <v>2.9999999999999997E-4</v>
      </c>
      <c r="F285" s="33">
        <v>0</v>
      </c>
      <c r="G285" s="35" t="s">
        <v>157</v>
      </c>
      <c r="H285" s="35" t="s">
        <v>255</v>
      </c>
    </row>
    <row r="286" spans="4:8">
      <c r="D286" s="33">
        <f t="shared" si="4"/>
        <v>-2.0000000000000001E-4</v>
      </c>
      <c r="E286" s="36">
        <v>2.0000000000000001E-4</v>
      </c>
      <c r="F286" s="33">
        <v>0</v>
      </c>
      <c r="G286" s="35" t="s">
        <v>275</v>
      </c>
      <c r="H286" s="35" t="s">
        <v>59</v>
      </c>
    </row>
    <row r="287" spans="4:8">
      <c r="D287" s="33">
        <f t="shared" si="4"/>
        <v>2.8999999999999998E-3</v>
      </c>
      <c r="E287" s="36">
        <v>0</v>
      </c>
      <c r="F287" s="33">
        <v>2.8999999999999998E-3</v>
      </c>
      <c r="G287" s="35" t="s">
        <v>94</v>
      </c>
      <c r="H287" s="35" t="s">
        <v>15</v>
      </c>
    </row>
    <row r="288" spans="4:8">
      <c r="D288" s="33">
        <f t="shared" si="4"/>
        <v>2.0000000000000009E-4</v>
      </c>
      <c r="E288" s="36">
        <v>1.1999999999999999E-3</v>
      </c>
      <c r="F288" s="33">
        <v>1.4E-3</v>
      </c>
      <c r="G288" s="35" t="s">
        <v>71</v>
      </c>
      <c r="H288" s="35" t="s">
        <v>15</v>
      </c>
    </row>
    <row r="289" spans="4:8">
      <c r="D289" s="33">
        <f t="shared" si="4"/>
        <v>-2.9999999999999997E-4</v>
      </c>
      <c r="E289" s="36">
        <v>2.9999999999999997E-4</v>
      </c>
      <c r="F289" s="33">
        <v>0</v>
      </c>
      <c r="G289" s="35" t="s">
        <v>156</v>
      </c>
      <c r="H289" s="35" t="s">
        <v>255</v>
      </c>
    </row>
    <row r="290" spans="4:8">
      <c r="D290" s="33">
        <f t="shared" si="4"/>
        <v>0</v>
      </c>
      <c r="E290" s="36">
        <v>0</v>
      </c>
      <c r="F290" s="33">
        <v>0</v>
      </c>
      <c r="G290" s="35" t="s">
        <v>66</v>
      </c>
      <c r="H290" s="35" t="s">
        <v>46</v>
      </c>
    </row>
    <row r="291" spans="4:8">
      <c r="D291" s="33">
        <f t="shared" si="4"/>
        <v>-1E-4</v>
      </c>
      <c r="E291" s="36">
        <v>1E-4</v>
      </c>
      <c r="F291" s="33">
        <v>0</v>
      </c>
      <c r="G291" s="35" t="s">
        <v>310</v>
      </c>
      <c r="H291" s="35" t="s">
        <v>15</v>
      </c>
    </row>
    <row r="292" spans="4:8">
      <c r="D292" s="33">
        <f t="shared" si="4"/>
        <v>-1E-4</v>
      </c>
      <c r="E292" s="36">
        <v>1E-4</v>
      </c>
      <c r="F292" s="33">
        <v>0</v>
      </c>
      <c r="G292" s="35" t="s">
        <v>151</v>
      </c>
      <c r="H292" s="35" t="s">
        <v>55</v>
      </c>
    </row>
    <row r="293" spans="4:8">
      <c r="D293" s="33">
        <f t="shared" si="4"/>
        <v>8.9999999999999998E-4</v>
      </c>
      <c r="E293" s="36" t="s">
        <v>274</v>
      </c>
      <c r="F293" s="33">
        <v>8.9999999999999998E-4</v>
      </c>
      <c r="G293" s="35" t="s">
        <v>219</v>
      </c>
      <c r="H293" s="35" t="s">
        <v>254</v>
      </c>
    </row>
    <row r="294" spans="4:8">
      <c r="D294" s="33">
        <f t="shared" si="4"/>
        <v>-4.9999999999999958E-4</v>
      </c>
      <c r="E294" s="36">
        <v>4.7999999999999996E-3</v>
      </c>
      <c r="F294" s="33">
        <v>4.3E-3</v>
      </c>
      <c r="G294" s="35" t="s">
        <v>160</v>
      </c>
      <c r="H294" s="35" t="s">
        <v>46</v>
      </c>
    </row>
    <row r="295" spans="4:8">
      <c r="D295" s="33">
        <f t="shared" si="4"/>
        <v>2.8000000000000004E-3</v>
      </c>
      <c r="E295" s="36">
        <v>0.01</v>
      </c>
      <c r="F295" s="33">
        <v>1.2800000000000001E-2</v>
      </c>
      <c r="G295" s="35" t="s">
        <v>239</v>
      </c>
      <c r="H295" s="35" t="s">
        <v>69</v>
      </c>
    </row>
    <row r="296" spans="4:8">
      <c r="D296" s="33">
        <f t="shared" si="4"/>
        <v>8.9999999999999976E-4</v>
      </c>
      <c r="E296" s="36">
        <v>5.0000000000000001E-3</v>
      </c>
      <c r="F296" s="33">
        <v>5.8999999999999999E-3</v>
      </c>
      <c r="G296" s="35" t="s">
        <v>238</v>
      </c>
      <c r="H296" s="35" t="s">
        <v>69</v>
      </c>
    </row>
    <row r="297" spans="4:8">
      <c r="D297" s="33">
        <f t="shared" si="4"/>
        <v>-2.3E-3</v>
      </c>
      <c r="E297" s="36">
        <v>2.3E-3</v>
      </c>
      <c r="F297" s="33">
        <v>0</v>
      </c>
      <c r="G297" s="35" t="s">
        <v>313</v>
      </c>
      <c r="H297" s="35" t="s">
        <v>54</v>
      </c>
    </row>
    <row r="298" spans="4:8">
      <c r="D298" s="33">
        <f t="shared" si="4"/>
        <v>-5.0000000000000001E-4</v>
      </c>
      <c r="E298" s="36">
        <v>5.0000000000000001E-4</v>
      </c>
      <c r="F298" s="33">
        <v>0</v>
      </c>
      <c r="G298" s="35" t="s">
        <v>76</v>
      </c>
      <c r="H298" s="35" t="s">
        <v>15</v>
      </c>
    </row>
    <row r="299" spans="4:8">
      <c r="D299" s="33">
        <f t="shared" si="4"/>
        <v>-2.9999999999999997E-4</v>
      </c>
      <c r="E299" s="36">
        <v>2.9999999999999997E-4</v>
      </c>
      <c r="F299" s="33">
        <v>0</v>
      </c>
      <c r="G299" s="35" t="s">
        <v>167</v>
      </c>
      <c r="H299" s="35" t="s">
        <v>279</v>
      </c>
    </row>
    <row r="300" spans="4:8">
      <c r="D300" s="33">
        <f t="shared" si="4"/>
        <v>-1E-4</v>
      </c>
      <c r="E300" s="36">
        <v>1E-4</v>
      </c>
      <c r="F300" s="33">
        <v>0</v>
      </c>
      <c r="G300" s="35" t="s">
        <v>297</v>
      </c>
      <c r="H300" s="35" t="s">
        <v>279</v>
      </c>
    </row>
    <row r="301" spans="4:8">
      <c r="D301" s="33">
        <f t="shared" si="4"/>
        <v>-2.0000000000000001E-4</v>
      </c>
      <c r="E301" s="36">
        <v>2.0000000000000001E-4</v>
      </c>
      <c r="F301" s="33">
        <v>0</v>
      </c>
      <c r="G301" s="35" t="s">
        <v>82</v>
      </c>
      <c r="H301" s="35"/>
    </row>
    <row r="302" spans="4:8">
      <c r="D302" s="33">
        <f t="shared" si="4"/>
        <v>-1.8E-3</v>
      </c>
      <c r="E302" s="36">
        <v>1.8E-3</v>
      </c>
      <c r="F302" s="33">
        <v>0</v>
      </c>
      <c r="G302" s="35" t="s">
        <v>288</v>
      </c>
      <c r="H302" s="35" t="s">
        <v>259</v>
      </c>
    </row>
    <row r="303" spans="4:8">
      <c r="D303" s="33">
        <f t="shared" si="4"/>
        <v>-1E-4</v>
      </c>
      <c r="E303" s="36">
        <v>1E-4</v>
      </c>
      <c r="F303" s="33">
        <v>0</v>
      </c>
      <c r="G303" s="35" t="s">
        <v>298</v>
      </c>
      <c r="H303" s="35"/>
    </row>
    <row r="304" spans="4:8">
      <c r="D304" s="33">
        <f t="shared" si="4"/>
        <v>0</v>
      </c>
      <c r="E304" s="36">
        <v>0</v>
      </c>
      <c r="F304" s="33">
        <v>0</v>
      </c>
      <c r="G304" s="35" t="s">
        <v>103</v>
      </c>
      <c r="H304" s="35" t="s">
        <v>46</v>
      </c>
    </row>
    <row r="305" spans="4:8">
      <c r="D305" s="33">
        <f t="shared" si="4"/>
        <v>-4.0000000000000002E-4</v>
      </c>
      <c r="E305" s="36">
        <v>4.0000000000000002E-4</v>
      </c>
      <c r="F305" s="33">
        <v>0</v>
      </c>
      <c r="G305" s="35" t="s">
        <v>354</v>
      </c>
      <c r="H305" s="35" t="s">
        <v>69</v>
      </c>
    </row>
    <row r="306" spans="4:8">
      <c r="D306" s="33">
        <f t="shared" si="4"/>
        <v>-2.0000000000000001E-4</v>
      </c>
      <c r="E306" s="36">
        <v>2.0000000000000001E-4</v>
      </c>
      <c r="F306" s="33">
        <v>0</v>
      </c>
      <c r="G306" s="35" t="s">
        <v>368</v>
      </c>
      <c r="H306" s="35" t="s">
        <v>69</v>
      </c>
    </row>
    <row r="307" spans="4:8">
      <c r="D307" s="33">
        <f t="shared" si="4"/>
        <v>-5.0000000000000001E-4</v>
      </c>
      <c r="E307" s="36">
        <v>5.0000000000000001E-4</v>
      </c>
      <c r="F307" s="33">
        <v>0</v>
      </c>
      <c r="G307" s="35" t="s">
        <v>367</v>
      </c>
      <c r="H307" s="35" t="s">
        <v>69</v>
      </c>
    </row>
    <row r="308" spans="4:8">
      <c r="D308" s="33">
        <f t="shared" si="4"/>
        <v>-1.2999999999999999E-3</v>
      </c>
      <c r="E308" s="36">
        <v>1.2999999999999999E-3</v>
      </c>
      <c r="F308" s="33">
        <v>0</v>
      </c>
      <c r="G308" s="35" t="s">
        <v>115</v>
      </c>
      <c r="H308" s="35" t="s">
        <v>254</v>
      </c>
    </row>
  </sheetData>
  <sortState ref="F5:H327">
    <sortCondition ref="G5:G327"/>
  </sortState>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8"/>
  <sheetViews>
    <sheetView rightToLeft="1" zoomScale="90" zoomScaleNormal="90" workbookViewId="0">
      <selection activeCell="E27" sqref="E27:E28"/>
    </sheetView>
  </sheetViews>
  <sheetFormatPr defaultColWidth="17.75" defaultRowHeight="14.25"/>
  <cols>
    <col min="1" max="1" width="64.125" style="10" bestFit="1" customWidth="1"/>
    <col min="2" max="2" width="14.375" style="10" bestFit="1" customWidth="1"/>
    <col min="3" max="3" width="14.25" style="10" bestFit="1" customWidth="1"/>
    <col min="4" max="4" width="18.875" style="10" bestFit="1" customWidth="1"/>
    <col min="5" max="5" width="8.625" style="10" bestFit="1" customWidth="1"/>
    <col min="6" max="6" width="14" style="10" bestFit="1" customWidth="1"/>
    <col min="7" max="7" width="32.25" style="10" bestFit="1" customWidth="1"/>
    <col min="8" max="8" width="17.25" style="10" customWidth="1"/>
    <col min="9" max="16384" width="17.75" style="10"/>
  </cols>
  <sheetData>
    <row r="1" spans="1:8" ht="16.5" thickBot="1">
      <c r="A1" s="205" t="s">
        <v>30</v>
      </c>
      <c r="B1" s="1"/>
      <c r="C1" s="2"/>
      <c r="D1" s="2"/>
      <c r="E1" s="3"/>
      <c r="F1" s="4"/>
    </row>
    <row r="2" spans="1:8" s="61" customFormat="1" ht="17.25" thickTop="1" thickBot="1">
      <c r="A2" s="9"/>
      <c r="B2" s="1"/>
      <c r="C2" s="2"/>
      <c r="D2" s="2"/>
      <c r="E2" s="3"/>
      <c r="F2" s="4"/>
    </row>
    <row r="3" spans="1:8" s="42" customFormat="1" ht="30.75" thickBot="1">
      <c r="A3" s="184" t="s">
        <v>0</v>
      </c>
      <c r="B3" s="147" t="s">
        <v>450</v>
      </c>
      <c r="C3" s="63" t="s">
        <v>445</v>
      </c>
      <c r="D3" s="62" t="s">
        <v>446</v>
      </c>
      <c r="E3" s="151" t="s">
        <v>1</v>
      </c>
      <c r="F3" s="193" t="s">
        <v>2</v>
      </c>
      <c r="G3" s="186" t="s">
        <v>3</v>
      </c>
      <c r="H3" s="187" t="s">
        <v>448</v>
      </c>
    </row>
    <row r="4" spans="1:8" ht="15" customHeight="1">
      <c r="A4" s="373" t="s">
        <v>440</v>
      </c>
      <c r="B4" s="383">
        <v>0.35699999999999998</v>
      </c>
      <c r="C4" s="382">
        <v>0.4</v>
      </c>
      <c r="D4" s="381">
        <v>0.4</v>
      </c>
      <c r="E4" s="369" t="s">
        <v>6</v>
      </c>
      <c r="F4" s="384" t="s">
        <v>41</v>
      </c>
      <c r="G4" s="285" t="s">
        <v>37</v>
      </c>
      <c r="H4" s="370">
        <f t="shared" ref="H4:H13" si="0">D4-C4</f>
        <v>0</v>
      </c>
    </row>
    <row r="5" spans="1:8">
      <c r="A5" s="349"/>
      <c r="B5" s="376"/>
      <c r="C5" s="350"/>
      <c r="D5" s="380"/>
      <c r="E5" s="347"/>
      <c r="F5" s="337"/>
      <c r="G5" s="46" t="s">
        <v>22</v>
      </c>
      <c r="H5" s="371">
        <f t="shared" si="0"/>
        <v>0</v>
      </c>
    </row>
    <row r="6" spans="1:8" ht="15" thickBot="1">
      <c r="A6" s="374"/>
      <c r="B6" s="376"/>
      <c r="C6" s="351"/>
      <c r="D6" s="380"/>
      <c r="E6" s="347"/>
      <c r="F6" s="337"/>
      <c r="G6" s="46"/>
      <c r="H6" s="371">
        <f t="shared" si="0"/>
        <v>0</v>
      </c>
    </row>
    <row r="7" spans="1:8" ht="15" thickBot="1">
      <c r="A7" s="282" t="s">
        <v>14</v>
      </c>
      <c r="B7" s="377">
        <v>0.40699999999999997</v>
      </c>
      <c r="C7" s="344">
        <v>0.43</v>
      </c>
      <c r="D7" s="378">
        <v>0.44</v>
      </c>
      <c r="E7" s="347" t="s">
        <v>7</v>
      </c>
      <c r="F7" s="375" t="s">
        <v>475</v>
      </c>
      <c r="G7" s="286" t="s">
        <v>25</v>
      </c>
      <c r="H7" s="277">
        <f t="shared" si="0"/>
        <v>1.0000000000000009E-2</v>
      </c>
    </row>
    <row r="8" spans="1:8">
      <c r="A8" s="283" t="s">
        <v>13</v>
      </c>
      <c r="B8" s="377"/>
      <c r="C8" s="345"/>
      <c r="D8" s="378"/>
      <c r="E8" s="347"/>
      <c r="F8" s="375"/>
      <c r="G8" s="26" t="s">
        <v>26</v>
      </c>
      <c r="H8" s="277">
        <f t="shared" si="0"/>
        <v>0</v>
      </c>
    </row>
    <row r="9" spans="1:8" ht="15">
      <c r="A9" s="175" t="s">
        <v>11</v>
      </c>
      <c r="B9" s="146">
        <v>1.78E-2</v>
      </c>
      <c r="C9" s="48">
        <v>0.04</v>
      </c>
      <c r="D9" s="271">
        <v>0.05</v>
      </c>
      <c r="E9" s="152"/>
      <c r="F9" s="52" t="s">
        <v>462</v>
      </c>
      <c r="G9" s="26"/>
      <c r="H9" s="287"/>
    </row>
    <row r="10" spans="1:8" ht="15.75" thickBot="1">
      <c r="A10" s="284" t="s">
        <v>12</v>
      </c>
      <c r="B10" s="146">
        <v>0.41010000000000002</v>
      </c>
      <c r="C10" s="139">
        <v>0.39</v>
      </c>
      <c r="D10" s="271">
        <v>0.39</v>
      </c>
      <c r="E10" s="152"/>
      <c r="F10" s="52" t="s">
        <v>436</v>
      </c>
      <c r="G10" s="288"/>
      <c r="H10" s="277"/>
    </row>
    <row r="11" spans="1:8" ht="14.25" customHeight="1">
      <c r="A11" s="272" t="s">
        <v>439</v>
      </c>
      <c r="B11" s="376">
        <v>2.4E-2</v>
      </c>
      <c r="C11" s="379">
        <v>0.05</v>
      </c>
      <c r="D11" s="380">
        <v>0.06</v>
      </c>
      <c r="E11" s="347" t="s">
        <v>6</v>
      </c>
      <c r="F11" s="375" t="s">
        <v>461</v>
      </c>
      <c r="G11" s="286" t="s">
        <v>27</v>
      </c>
      <c r="H11" s="372">
        <f t="shared" si="0"/>
        <v>9.999999999999995E-3</v>
      </c>
    </row>
    <row r="12" spans="1:8">
      <c r="A12" s="114"/>
      <c r="B12" s="376"/>
      <c r="C12" s="351"/>
      <c r="D12" s="380"/>
      <c r="E12" s="347"/>
      <c r="F12" s="375"/>
      <c r="G12" s="26" t="s">
        <v>28</v>
      </c>
      <c r="H12" s="371">
        <f t="shared" si="0"/>
        <v>0</v>
      </c>
    </row>
    <row r="13" spans="1:8" ht="15">
      <c r="A13" s="108" t="s">
        <v>15</v>
      </c>
      <c r="B13" s="269">
        <v>1E-3</v>
      </c>
      <c r="C13" s="45">
        <v>0.01</v>
      </c>
      <c r="D13" s="177">
        <v>0.01</v>
      </c>
      <c r="E13" s="273" t="s">
        <v>7</v>
      </c>
      <c r="F13" s="267" t="s">
        <v>399</v>
      </c>
      <c r="G13" s="95" t="s">
        <v>403</v>
      </c>
      <c r="H13" s="278">
        <f t="shared" si="0"/>
        <v>0</v>
      </c>
    </row>
    <row r="14" spans="1:8" s="61" customFormat="1" ht="15">
      <c r="A14" s="265" t="s">
        <v>438</v>
      </c>
      <c r="B14" s="269">
        <v>0.114</v>
      </c>
      <c r="C14" s="45">
        <v>0.1</v>
      </c>
      <c r="D14" s="177">
        <v>0.1</v>
      </c>
      <c r="E14" s="273" t="s">
        <v>7</v>
      </c>
      <c r="F14" s="267" t="s">
        <v>419</v>
      </c>
      <c r="G14" s="72" t="s">
        <v>408</v>
      </c>
      <c r="H14" s="277">
        <f>D14-C14</f>
        <v>0</v>
      </c>
    </row>
    <row r="15" spans="1:8" ht="15">
      <c r="A15" s="265" t="s">
        <v>402</v>
      </c>
      <c r="B15" s="270">
        <v>8.9999999999999993E-3</v>
      </c>
      <c r="C15" s="139">
        <v>0.02</v>
      </c>
      <c r="D15" s="271">
        <v>0.02</v>
      </c>
      <c r="E15" s="266" t="s">
        <v>7</v>
      </c>
      <c r="F15" s="267" t="s">
        <v>43</v>
      </c>
      <c r="G15" s="96" t="s">
        <v>404</v>
      </c>
      <c r="H15" s="277">
        <f t="shared" ref="H15:H16" si="1">D15-C15</f>
        <v>0</v>
      </c>
    </row>
    <row r="16" spans="1:8" ht="15.75" thickBot="1">
      <c r="A16" s="123" t="s">
        <v>437</v>
      </c>
      <c r="B16" s="289">
        <v>0.122</v>
      </c>
      <c r="C16" s="268">
        <v>0.09</v>
      </c>
      <c r="D16" s="178">
        <v>7.0000000000000007E-2</v>
      </c>
      <c r="E16" s="290" t="s">
        <v>7</v>
      </c>
      <c r="F16" s="291" t="s">
        <v>459</v>
      </c>
      <c r="G16" s="76" t="s">
        <v>18</v>
      </c>
      <c r="H16" s="292">
        <f t="shared" si="1"/>
        <v>-1.999999999999999E-2</v>
      </c>
    </row>
    <row r="17" spans="1:8" ht="15.75" thickBot="1">
      <c r="A17" s="109" t="s">
        <v>4</v>
      </c>
      <c r="B17" s="124">
        <f>B16+B15+B14+B13+B11+B7+B4</f>
        <v>1.034</v>
      </c>
      <c r="C17" s="142">
        <f>SUM(C4:C16)-C9-C10</f>
        <v>1.1000000000000005</v>
      </c>
      <c r="D17" s="179">
        <f>SUM(D4:D16)-D9-D10</f>
        <v>1.1000000000000005</v>
      </c>
      <c r="E17" s="154"/>
      <c r="F17" s="105"/>
      <c r="G17" s="106"/>
      <c r="H17" s="107">
        <f>SUM(H4:H16)</f>
        <v>0</v>
      </c>
    </row>
    <row r="18" spans="1:8" ht="15.75" thickBot="1">
      <c r="A18" s="110" t="s">
        <v>5</v>
      </c>
      <c r="B18" s="148">
        <v>0.122</v>
      </c>
      <c r="C18" s="53">
        <v>0.15</v>
      </c>
      <c r="D18" s="180">
        <v>0.17</v>
      </c>
      <c r="E18" s="155" t="s">
        <v>6</v>
      </c>
      <c r="F18" s="104" t="s">
        <v>468</v>
      </c>
      <c r="G18" s="54" t="s">
        <v>29</v>
      </c>
      <c r="H18" s="59">
        <f>D18-C18</f>
        <v>2.0000000000000018E-2</v>
      </c>
    </row>
    <row r="19" spans="1:8" s="61" customFormat="1" ht="39" customHeight="1" thickBot="1">
      <c r="A19" s="212" t="s">
        <v>473</v>
      </c>
      <c r="B19" s="366">
        <v>2.5000000000000001E-3</v>
      </c>
      <c r="C19" s="367"/>
      <c r="D19" s="367"/>
      <c r="E19" s="367"/>
      <c r="F19" s="367"/>
      <c r="G19" s="367"/>
      <c r="H19" s="368"/>
    </row>
    <row r="20" spans="1:8" ht="15">
      <c r="A20" s="27"/>
    </row>
    <row r="21" spans="1:8" ht="15">
      <c r="A21" s="27" t="s">
        <v>489</v>
      </c>
      <c r="B21" s="41"/>
      <c r="C21" s="318"/>
      <c r="D21" s="61"/>
      <c r="E21" s="42"/>
    </row>
    <row r="22" spans="1:8" ht="45">
      <c r="A22" s="319" t="s">
        <v>0</v>
      </c>
      <c r="B22" s="319" t="s">
        <v>446</v>
      </c>
      <c r="C22" s="319" t="s">
        <v>490</v>
      </c>
      <c r="D22" s="319" t="s">
        <v>486</v>
      </c>
      <c r="E22" s="319" t="s">
        <v>487</v>
      </c>
    </row>
    <row r="23" spans="1:8" ht="15">
      <c r="A23" s="320" t="s">
        <v>488</v>
      </c>
      <c r="B23" s="321">
        <v>0.17</v>
      </c>
      <c r="C23" s="322">
        <v>0.19</v>
      </c>
      <c r="D23" s="322">
        <f>C23-B23</f>
        <v>1.999999999999999E-2</v>
      </c>
      <c r="E23" s="323" t="s">
        <v>415</v>
      </c>
    </row>
    <row r="25" spans="1:8" s="61" customFormat="1" ht="15">
      <c r="A25" s="27" t="s">
        <v>507</v>
      </c>
      <c r="B25" s="41"/>
      <c r="C25" s="318"/>
      <c r="E25" s="42"/>
    </row>
    <row r="26" spans="1:8" s="61" customFormat="1" ht="45">
      <c r="A26" s="319" t="s">
        <v>0</v>
      </c>
      <c r="B26" s="319" t="s">
        <v>446</v>
      </c>
      <c r="C26" s="319" t="s">
        <v>508</v>
      </c>
      <c r="D26" s="319" t="s">
        <v>486</v>
      </c>
      <c r="E26" s="319" t="s">
        <v>487</v>
      </c>
    </row>
    <row r="27" spans="1:8" ht="15">
      <c r="A27" s="320" t="s">
        <v>11</v>
      </c>
      <c r="B27" s="321">
        <v>0.05</v>
      </c>
      <c r="C27" s="322">
        <v>0.13</v>
      </c>
      <c r="D27" s="322">
        <f t="shared" ref="D27:D28" si="2">C27-B27</f>
        <v>0.08</v>
      </c>
      <c r="E27" s="323" t="s">
        <v>515</v>
      </c>
    </row>
    <row r="28" spans="1:8" ht="15">
      <c r="A28" s="320" t="s">
        <v>12</v>
      </c>
      <c r="B28" s="321">
        <v>0.39</v>
      </c>
      <c r="C28" s="322">
        <v>0.31</v>
      </c>
      <c r="D28" s="322">
        <f t="shared" si="2"/>
        <v>-8.0000000000000016E-2</v>
      </c>
      <c r="E28" s="323" t="s">
        <v>427</v>
      </c>
    </row>
  </sheetData>
  <dataConsolidate link="1"/>
  <mergeCells count="19">
    <mergeCell ref="C4:C6"/>
    <mergeCell ref="B4:B6"/>
    <mergeCell ref="F4:F6"/>
    <mergeCell ref="B19:H19"/>
    <mergeCell ref="E4:E6"/>
    <mergeCell ref="H4:H6"/>
    <mergeCell ref="H11:H12"/>
    <mergeCell ref="A4:A6"/>
    <mergeCell ref="E11:E12"/>
    <mergeCell ref="F11:F12"/>
    <mergeCell ref="E7:E8"/>
    <mergeCell ref="F7:F8"/>
    <mergeCell ref="B11:B12"/>
    <mergeCell ref="B7:B8"/>
    <mergeCell ref="C7:C8"/>
    <mergeCell ref="D7:D8"/>
    <mergeCell ref="C11:C12"/>
    <mergeCell ref="D11:D12"/>
    <mergeCell ref="D4:D6"/>
  </mergeCells>
  <phoneticPr fontId="2" type="noConversion"/>
  <conditionalFormatting sqref="H4:H18">
    <cfRule type="cellIs" dxfId="21" priority="1" operator="lessThan">
      <formula>0</formula>
    </cfRule>
    <cfRule type="cellIs" dxfId="20" priority="2" operator="greaterThan">
      <formula>0</formula>
    </cfRule>
  </conditionalFormatting>
  <pageMargins left="0.70866141732283472" right="0.70866141732283472" top="0.74803149606299213" bottom="0.74803149606299213" header="0.31496062992125984" footer="0.31496062992125984"/>
  <pageSetup paperSize="9" scale="6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1"/>
  <sheetViews>
    <sheetView rightToLeft="1" zoomScale="110" zoomScaleNormal="110" workbookViewId="0">
      <selection activeCell="A18" sqref="A18"/>
    </sheetView>
  </sheetViews>
  <sheetFormatPr defaultColWidth="58" defaultRowHeight="14.25"/>
  <cols>
    <col min="1" max="1" width="57.5" style="10" bestFit="1" customWidth="1"/>
    <col min="2" max="2" width="18.25" style="10" bestFit="1" customWidth="1"/>
    <col min="3" max="3" width="13.5" style="10" bestFit="1" customWidth="1"/>
    <col min="4" max="4" width="11.75" style="10" bestFit="1" customWidth="1"/>
    <col min="5" max="5" width="9.25" style="10" bestFit="1" customWidth="1"/>
    <col min="6" max="6" width="12.25" style="10" bestFit="1" customWidth="1"/>
    <col min="7" max="7" width="31.875" style="10" bestFit="1" customWidth="1"/>
    <col min="8" max="8" width="11.375" style="10" bestFit="1" customWidth="1"/>
    <col min="9" max="16384" width="58" style="10"/>
  </cols>
  <sheetData>
    <row r="1" spans="1:8" ht="16.5" customHeight="1" thickBot="1">
      <c r="A1" s="205" t="s">
        <v>38</v>
      </c>
    </row>
    <row r="2" spans="1:8" ht="15.75" thickTop="1" thickBot="1"/>
    <row r="3" spans="1:8" s="42" customFormat="1" ht="45.75" thickBot="1">
      <c r="A3" s="189" t="s">
        <v>0</v>
      </c>
      <c r="B3" s="147" t="s">
        <v>470</v>
      </c>
      <c r="C3" s="63" t="s">
        <v>445</v>
      </c>
      <c r="D3" s="62" t="s">
        <v>446</v>
      </c>
      <c r="E3" s="64" t="s">
        <v>1</v>
      </c>
      <c r="F3" s="193" t="s">
        <v>2</v>
      </c>
      <c r="G3" s="191" t="s">
        <v>3</v>
      </c>
      <c r="H3" s="192" t="s">
        <v>449</v>
      </c>
    </row>
    <row r="4" spans="1:8" ht="15" customHeight="1">
      <c r="A4" s="405" t="s">
        <v>442</v>
      </c>
      <c r="B4" s="400">
        <v>0.42599999999999999</v>
      </c>
      <c r="C4" s="407">
        <v>0.44</v>
      </c>
      <c r="D4" s="352">
        <v>0.44</v>
      </c>
      <c r="E4" s="390" t="s">
        <v>6</v>
      </c>
      <c r="F4" s="385" t="s">
        <v>431</v>
      </c>
      <c r="G4" s="65" t="s">
        <v>37</v>
      </c>
      <c r="H4" s="395">
        <f t="shared" ref="H4:H11" si="0">D4-C4</f>
        <v>0</v>
      </c>
    </row>
    <row r="5" spans="1:8">
      <c r="A5" s="406"/>
      <c r="B5" s="401"/>
      <c r="C5" s="408"/>
      <c r="D5" s="353"/>
      <c r="E5" s="390"/>
      <c r="F5" s="386"/>
      <c r="G5" s="65" t="s">
        <v>22</v>
      </c>
      <c r="H5" s="396">
        <f t="shared" si="0"/>
        <v>0</v>
      </c>
    </row>
    <row r="6" spans="1:8" ht="18" customHeight="1">
      <c r="A6" s="348"/>
      <c r="B6" s="402"/>
      <c r="C6" s="409"/>
      <c r="D6" s="353"/>
      <c r="E6" s="391"/>
      <c r="F6" s="387"/>
      <c r="G6" s="66"/>
      <c r="H6" s="389">
        <f t="shared" si="0"/>
        <v>0</v>
      </c>
    </row>
    <row r="7" spans="1:8">
      <c r="A7" s="412" t="s">
        <v>441</v>
      </c>
      <c r="B7" s="403">
        <v>0.215</v>
      </c>
      <c r="C7" s="410">
        <v>0.23</v>
      </c>
      <c r="D7" s="346">
        <v>0.25</v>
      </c>
      <c r="E7" s="392" t="s">
        <v>7</v>
      </c>
      <c r="F7" s="397" t="s">
        <v>463</v>
      </c>
      <c r="G7" s="67" t="s">
        <v>25</v>
      </c>
      <c r="H7" s="388">
        <f t="shared" si="0"/>
        <v>1.999999999999999E-2</v>
      </c>
    </row>
    <row r="8" spans="1:8">
      <c r="A8" s="413"/>
      <c r="B8" s="404"/>
      <c r="C8" s="411"/>
      <c r="D8" s="346"/>
      <c r="E8" s="393"/>
      <c r="F8" s="398"/>
      <c r="G8" s="66" t="s">
        <v>26</v>
      </c>
      <c r="H8" s="389">
        <f t="shared" si="0"/>
        <v>0</v>
      </c>
    </row>
    <row r="9" spans="1:8" ht="14.25" customHeight="1">
      <c r="A9" s="211" t="s">
        <v>439</v>
      </c>
      <c r="B9" s="414">
        <v>0.115</v>
      </c>
      <c r="C9" s="410">
        <v>0.08</v>
      </c>
      <c r="D9" s="346">
        <v>0.11</v>
      </c>
      <c r="E9" s="394" t="s">
        <v>6</v>
      </c>
      <c r="F9" s="399" t="s">
        <v>465</v>
      </c>
      <c r="G9" s="67" t="s">
        <v>27</v>
      </c>
      <c r="H9" s="388">
        <f t="shared" si="0"/>
        <v>0.03</v>
      </c>
    </row>
    <row r="10" spans="1:8">
      <c r="A10" s="121"/>
      <c r="B10" s="402"/>
      <c r="C10" s="411"/>
      <c r="D10" s="357"/>
      <c r="E10" s="391"/>
      <c r="F10" s="387"/>
      <c r="G10" s="68" t="s">
        <v>28</v>
      </c>
      <c r="H10" s="389">
        <f t="shared" si="0"/>
        <v>0</v>
      </c>
    </row>
    <row r="11" spans="1:8" ht="15">
      <c r="A11" s="111" t="s">
        <v>15</v>
      </c>
      <c r="B11" s="234">
        <v>4.3999999999999997E-2</v>
      </c>
      <c r="C11" s="140">
        <v>0.05</v>
      </c>
      <c r="D11" s="170">
        <v>0.05</v>
      </c>
      <c r="E11" s="70" t="s">
        <v>7</v>
      </c>
      <c r="F11" s="94" t="s">
        <v>10</v>
      </c>
      <c r="G11" s="95" t="s">
        <v>403</v>
      </c>
      <c r="H11" s="274">
        <f t="shared" si="0"/>
        <v>0</v>
      </c>
    </row>
    <row r="12" spans="1:8" ht="15">
      <c r="A12" s="209" t="s">
        <v>438</v>
      </c>
      <c r="B12" s="235">
        <v>0.13600000000000001</v>
      </c>
      <c r="C12" s="57">
        <v>0.12</v>
      </c>
      <c r="D12" s="170">
        <v>0.14000000000000001</v>
      </c>
      <c r="E12" s="70" t="s">
        <v>7</v>
      </c>
      <c r="F12" s="71" t="s">
        <v>472</v>
      </c>
      <c r="G12" s="72" t="s">
        <v>408</v>
      </c>
      <c r="H12" s="280">
        <f t="shared" ref="H12:H14" si="1">D12-C12</f>
        <v>2.0000000000000018E-2</v>
      </c>
    </row>
    <row r="13" spans="1:8" ht="15">
      <c r="A13" s="209" t="s">
        <v>402</v>
      </c>
      <c r="B13" s="236">
        <v>2.1000000000000001E-2</v>
      </c>
      <c r="C13" s="57">
        <v>0.03</v>
      </c>
      <c r="D13" s="171">
        <v>0.03</v>
      </c>
      <c r="E13" s="70" t="s">
        <v>7</v>
      </c>
      <c r="F13" s="71" t="s">
        <v>417</v>
      </c>
      <c r="G13" s="96" t="s">
        <v>404</v>
      </c>
      <c r="H13" s="280">
        <f t="shared" si="1"/>
        <v>0</v>
      </c>
    </row>
    <row r="14" spans="1:8" ht="15.75" thickBot="1">
      <c r="A14" s="123" t="s">
        <v>437</v>
      </c>
      <c r="B14" s="237">
        <v>0.114</v>
      </c>
      <c r="C14" s="51">
        <v>0.15</v>
      </c>
      <c r="D14" s="171">
        <v>0.08</v>
      </c>
      <c r="E14" s="75" t="s">
        <v>7</v>
      </c>
      <c r="F14" s="88" t="s">
        <v>406</v>
      </c>
      <c r="G14" s="76" t="s">
        <v>18</v>
      </c>
      <c r="H14" s="281">
        <f t="shared" si="1"/>
        <v>-6.9999999999999993E-2</v>
      </c>
    </row>
    <row r="15" spans="1:8" ht="15.75" thickBot="1">
      <c r="A15" s="122" t="s">
        <v>4</v>
      </c>
      <c r="B15" s="238">
        <f>SUM(B4:B14)</f>
        <v>1.0710000000000002</v>
      </c>
      <c r="C15" s="78">
        <f>SUM(C4:C14)</f>
        <v>1.1000000000000001</v>
      </c>
      <c r="D15" s="173">
        <f>SUM(D4:D14)</f>
        <v>1.1000000000000001</v>
      </c>
      <c r="E15" s="79"/>
      <c r="F15" s="80"/>
      <c r="G15" s="81"/>
      <c r="H15" s="82">
        <f>D15-C15</f>
        <v>0</v>
      </c>
    </row>
    <row r="16" spans="1:8" ht="15.75" thickBot="1">
      <c r="A16" s="123" t="s">
        <v>5</v>
      </c>
      <c r="B16" s="239">
        <v>0.13300000000000001</v>
      </c>
      <c r="C16" s="83">
        <v>0.14000000000000001</v>
      </c>
      <c r="D16" s="176">
        <v>0.16</v>
      </c>
      <c r="E16" s="84" t="s">
        <v>6</v>
      </c>
      <c r="F16" s="85" t="s">
        <v>418</v>
      </c>
      <c r="G16" s="86" t="s">
        <v>29</v>
      </c>
      <c r="H16" s="87">
        <f>D16-C16</f>
        <v>1.999999999999999E-2</v>
      </c>
    </row>
    <row r="17" spans="1:8" s="61" customFormat="1" ht="39" customHeight="1" thickBot="1">
      <c r="A17" s="212" t="s">
        <v>473</v>
      </c>
      <c r="B17" s="366">
        <v>2.5000000000000001E-3</v>
      </c>
      <c r="C17" s="367"/>
      <c r="D17" s="367"/>
      <c r="E17" s="367"/>
      <c r="F17" s="367"/>
      <c r="G17" s="367"/>
      <c r="H17" s="368"/>
    </row>
    <row r="19" spans="1:8" ht="15">
      <c r="A19" s="27" t="s">
        <v>489</v>
      </c>
      <c r="B19" s="41"/>
      <c r="C19" s="318"/>
      <c r="D19" s="61"/>
      <c r="E19" s="42"/>
    </row>
    <row r="20" spans="1:8" ht="45">
      <c r="A20" s="319" t="s">
        <v>0</v>
      </c>
      <c r="B20" s="319" t="s">
        <v>446</v>
      </c>
      <c r="C20" s="319" t="s">
        <v>490</v>
      </c>
      <c r="D20" s="319" t="s">
        <v>486</v>
      </c>
      <c r="E20" s="319" t="s">
        <v>487</v>
      </c>
    </row>
    <row r="21" spans="1:8" ht="15">
      <c r="A21" s="320" t="s">
        <v>488</v>
      </c>
      <c r="B21" s="321">
        <v>0.16</v>
      </c>
      <c r="C21" s="322">
        <v>0.18</v>
      </c>
      <c r="D21" s="322">
        <f>C21-B21</f>
        <v>1.999999999999999E-2</v>
      </c>
      <c r="E21" s="323" t="s">
        <v>428</v>
      </c>
    </row>
  </sheetData>
  <mergeCells count="21">
    <mergeCell ref="A4:A6"/>
    <mergeCell ref="C4:C6"/>
    <mergeCell ref="D4:D6"/>
    <mergeCell ref="C9:C10"/>
    <mergeCell ref="D9:D10"/>
    <mergeCell ref="A7:A8"/>
    <mergeCell ref="C7:C8"/>
    <mergeCell ref="D7:D8"/>
    <mergeCell ref="B9:B10"/>
    <mergeCell ref="B17:H17"/>
    <mergeCell ref="F4:F6"/>
    <mergeCell ref="H9:H10"/>
    <mergeCell ref="E4:E6"/>
    <mergeCell ref="E7:E8"/>
    <mergeCell ref="E9:E10"/>
    <mergeCell ref="H4:H6"/>
    <mergeCell ref="H7:H8"/>
    <mergeCell ref="F7:F8"/>
    <mergeCell ref="F9:F10"/>
    <mergeCell ref="B4:B6"/>
    <mergeCell ref="B7:B8"/>
  </mergeCells>
  <phoneticPr fontId="2" type="noConversion"/>
  <conditionalFormatting sqref="H4:H16">
    <cfRule type="cellIs" dxfId="19" priority="1" operator="lessThan">
      <formula>0</formula>
    </cfRule>
    <cfRule type="cellIs" dxfId="18" priority="2" operator="greaterThan">
      <formula>0</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1"/>
  <sheetViews>
    <sheetView rightToLeft="1" zoomScale="110" zoomScaleNormal="110" workbookViewId="0">
      <selection activeCell="A22" sqref="A22"/>
    </sheetView>
  </sheetViews>
  <sheetFormatPr defaultColWidth="9" defaultRowHeight="14.25"/>
  <cols>
    <col min="1" max="1" width="57.5" style="10" bestFit="1" customWidth="1"/>
    <col min="2" max="2" width="17.75" style="10"/>
    <col min="3" max="3" width="20.125" style="10" bestFit="1" customWidth="1"/>
    <col min="4" max="4" width="18.625" style="10" customWidth="1"/>
    <col min="5" max="5" width="11.5" style="10" customWidth="1"/>
    <col min="6" max="6" width="12.5" style="10" bestFit="1" customWidth="1"/>
    <col min="7" max="7" width="31.875" style="10" bestFit="1" customWidth="1"/>
    <col min="8" max="8" width="16.75" style="10" bestFit="1" customWidth="1"/>
    <col min="9" max="16384" width="9" style="10"/>
  </cols>
  <sheetData>
    <row r="1" spans="1:8" ht="16.5" thickBot="1">
      <c r="A1" s="205" t="s">
        <v>31</v>
      </c>
      <c r="B1" s="5"/>
      <c r="C1" s="5"/>
      <c r="D1" s="5"/>
      <c r="E1" s="6"/>
      <c r="F1" s="5"/>
      <c r="G1" s="6"/>
    </row>
    <row r="2" spans="1:8" s="61" customFormat="1" ht="17.25" thickTop="1" thickBot="1">
      <c r="A2" s="9"/>
      <c r="B2" s="5"/>
      <c r="C2" s="5"/>
      <c r="D2" s="5"/>
      <c r="E2" s="6"/>
      <c r="F2" s="5"/>
      <c r="G2" s="6"/>
    </row>
    <row r="3" spans="1:8" s="42" customFormat="1" ht="45.75" thickBot="1">
      <c r="A3" s="184" t="s">
        <v>0</v>
      </c>
      <c r="B3" s="147" t="s">
        <v>447</v>
      </c>
      <c r="C3" s="63" t="s">
        <v>445</v>
      </c>
      <c r="D3" s="62" t="s">
        <v>446</v>
      </c>
      <c r="E3" s="151" t="s">
        <v>1</v>
      </c>
      <c r="F3" s="185" t="s">
        <v>2</v>
      </c>
      <c r="G3" s="186" t="s">
        <v>3</v>
      </c>
      <c r="H3" s="187" t="s">
        <v>448</v>
      </c>
    </row>
    <row r="4" spans="1:8" ht="15">
      <c r="A4" s="405" t="s">
        <v>440</v>
      </c>
      <c r="B4" s="149"/>
      <c r="C4" s="408">
        <v>0.46</v>
      </c>
      <c r="D4" s="422">
        <v>0.46</v>
      </c>
      <c r="E4" s="424" t="s">
        <v>6</v>
      </c>
      <c r="F4" s="417" t="s">
        <v>423</v>
      </c>
      <c r="G4" s="65" t="s">
        <v>37</v>
      </c>
      <c r="H4" s="419">
        <f t="shared" ref="H4:H10" si="0">D4-C4</f>
        <v>0</v>
      </c>
    </row>
    <row r="5" spans="1:8" ht="15">
      <c r="A5" s="406"/>
      <c r="B5" s="241">
        <v>0.438</v>
      </c>
      <c r="C5" s="408"/>
      <c r="D5" s="422"/>
      <c r="E5" s="425"/>
      <c r="F5" s="417"/>
      <c r="G5" s="65" t="s">
        <v>22</v>
      </c>
      <c r="H5" s="396">
        <f t="shared" si="0"/>
        <v>0</v>
      </c>
    </row>
    <row r="6" spans="1:8" ht="15">
      <c r="A6" s="348"/>
      <c r="B6" s="150"/>
      <c r="C6" s="409"/>
      <c r="D6" s="423"/>
      <c r="E6" s="425"/>
      <c r="F6" s="418"/>
      <c r="G6" s="66"/>
      <c r="H6" s="389">
        <f t="shared" si="0"/>
        <v>0</v>
      </c>
    </row>
    <row r="7" spans="1:8">
      <c r="A7" s="412" t="s">
        <v>441</v>
      </c>
      <c r="B7" s="427">
        <v>0.16800000000000001</v>
      </c>
      <c r="C7" s="410">
        <v>0.18</v>
      </c>
      <c r="D7" s="420">
        <v>0.2</v>
      </c>
      <c r="E7" s="426" t="s">
        <v>7</v>
      </c>
      <c r="F7" s="415" t="s">
        <v>414</v>
      </c>
      <c r="G7" s="67" t="s">
        <v>25</v>
      </c>
      <c r="H7" s="388">
        <f t="shared" si="0"/>
        <v>2.0000000000000018E-2</v>
      </c>
    </row>
    <row r="8" spans="1:8">
      <c r="A8" s="413"/>
      <c r="B8" s="428"/>
      <c r="C8" s="411"/>
      <c r="D8" s="421"/>
      <c r="E8" s="426"/>
      <c r="F8" s="416"/>
      <c r="G8" s="66" t="s">
        <v>26</v>
      </c>
      <c r="H8" s="389">
        <f t="shared" si="0"/>
        <v>0</v>
      </c>
    </row>
    <row r="9" spans="1:8" ht="14.25" customHeight="1">
      <c r="A9" s="211" t="s">
        <v>439</v>
      </c>
      <c r="B9" s="430">
        <v>0.09</v>
      </c>
      <c r="C9" s="410">
        <v>0.08</v>
      </c>
      <c r="D9" s="420">
        <v>0.1</v>
      </c>
      <c r="E9" s="347" t="s">
        <v>6</v>
      </c>
      <c r="F9" s="429" t="s">
        <v>464</v>
      </c>
      <c r="G9" s="67" t="s">
        <v>27</v>
      </c>
      <c r="H9" s="388">
        <f t="shared" si="0"/>
        <v>2.0000000000000004E-2</v>
      </c>
    </row>
    <row r="10" spans="1:8">
      <c r="A10" s="121"/>
      <c r="B10" s="431"/>
      <c r="C10" s="411"/>
      <c r="D10" s="421"/>
      <c r="E10" s="347"/>
      <c r="F10" s="418"/>
      <c r="G10" s="68" t="s">
        <v>28</v>
      </c>
      <c r="H10" s="389">
        <f t="shared" si="0"/>
        <v>0</v>
      </c>
    </row>
    <row r="11" spans="1:8" ht="15">
      <c r="A11" s="111" t="s">
        <v>15</v>
      </c>
      <c r="B11" s="242">
        <v>2.1000000000000001E-2</v>
      </c>
      <c r="C11" s="225">
        <v>0.04</v>
      </c>
      <c r="D11" s="206">
        <v>0.04</v>
      </c>
      <c r="E11" s="153" t="s">
        <v>7</v>
      </c>
      <c r="F11" s="44" t="s">
        <v>36</v>
      </c>
      <c r="G11" s="95" t="s">
        <v>403</v>
      </c>
      <c r="H11" s="293">
        <f>D11-C11</f>
        <v>0</v>
      </c>
    </row>
    <row r="12" spans="1:8" s="61" customFormat="1" ht="15">
      <c r="A12" s="209" t="s">
        <v>438</v>
      </c>
      <c r="B12" s="242">
        <v>0.222</v>
      </c>
      <c r="C12" s="225">
        <v>0.2</v>
      </c>
      <c r="D12" s="206">
        <v>0.22</v>
      </c>
      <c r="E12" s="153" t="s">
        <v>7</v>
      </c>
      <c r="F12" s="13" t="s">
        <v>466</v>
      </c>
      <c r="G12" s="72" t="s">
        <v>408</v>
      </c>
      <c r="H12" s="293">
        <f t="shared" ref="H12:H14" si="1">D12-C12</f>
        <v>1.999999999999999E-2</v>
      </c>
    </row>
    <row r="13" spans="1:8" ht="15">
      <c r="A13" s="209" t="s">
        <v>402</v>
      </c>
      <c r="B13" s="242">
        <v>0.01</v>
      </c>
      <c r="C13" s="225">
        <v>0.03</v>
      </c>
      <c r="D13" s="206">
        <v>0.03</v>
      </c>
      <c r="E13" s="153" t="s">
        <v>7</v>
      </c>
      <c r="F13" s="13" t="s">
        <v>417</v>
      </c>
      <c r="G13" s="96" t="s">
        <v>404</v>
      </c>
      <c r="H13" s="294">
        <f t="shared" si="1"/>
        <v>0</v>
      </c>
    </row>
    <row r="14" spans="1:8" ht="15.75" thickBot="1">
      <c r="A14" s="123" t="s">
        <v>437</v>
      </c>
      <c r="B14" s="243">
        <v>0.11799999999999999</v>
      </c>
      <c r="C14" s="240">
        <v>0.12</v>
      </c>
      <c r="D14" s="207">
        <v>0.08</v>
      </c>
      <c r="E14" s="156" t="s">
        <v>7</v>
      </c>
      <c r="F14" s="43" t="s">
        <v>406</v>
      </c>
      <c r="G14" s="76" t="s">
        <v>18</v>
      </c>
      <c r="H14" s="295">
        <f t="shared" si="1"/>
        <v>-3.9999999999999994E-2</v>
      </c>
    </row>
    <row r="15" spans="1:8" ht="15.75" thickBot="1">
      <c r="A15" s="122" t="s">
        <v>4</v>
      </c>
      <c r="B15" s="244">
        <f>SUM(B5:B14)</f>
        <v>1.0669999999999999</v>
      </c>
      <c r="C15" s="142">
        <f>SUM(C4:C14)</f>
        <v>1.1099999999999999</v>
      </c>
      <c r="D15" s="173">
        <f>SUM(D4:D14)</f>
        <v>1.1300000000000001</v>
      </c>
      <c r="E15" s="154"/>
      <c r="F15" s="58"/>
      <c r="G15" s="81"/>
      <c r="H15" s="55">
        <f>SUM(H4:H14)</f>
        <v>2.0000000000000018E-2</v>
      </c>
    </row>
    <row r="16" spans="1:8" ht="15.75" thickBot="1">
      <c r="A16" s="123" t="s">
        <v>5</v>
      </c>
      <c r="B16" s="245">
        <v>0.13700000000000001</v>
      </c>
      <c r="C16" s="53">
        <v>0.16</v>
      </c>
      <c r="D16" s="174">
        <v>0.18</v>
      </c>
      <c r="E16" s="157" t="s">
        <v>6</v>
      </c>
      <c r="F16" s="50" t="s">
        <v>428</v>
      </c>
      <c r="G16" s="86" t="s">
        <v>29</v>
      </c>
      <c r="H16" s="59">
        <f>D16-C16</f>
        <v>1.999999999999999E-2</v>
      </c>
    </row>
    <row r="17" spans="1:8" s="61" customFormat="1" ht="39" customHeight="1" thickBot="1">
      <c r="A17" s="212" t="s">
        <v>473</v>
      </c>
      <c r="B17" s="366">
        <v>3.0000000000000001E-3</v>
      </c>
      <c r="C17" s="367"/>
      <c r="D17" s="367"/>
      <c r="E17" s="367"/>
      <c r="F17" s="367"/>
      <c r="G17" s="367"/>
      <c r="H17" s="368"/>
    </row>
    <row r="18" spans="1:8">
      <c r="A18" s="60"/>
    </row>
    <row r="19" spans="1:8" ht="15">
      <c r="A19" s="27" t="s">
        <v>489</v>
      </c>
      <c r="B19" s="41"/>
      <c r="C19" s="318"/>
      <c r="D19" s="61"/>
      <c r="E19" s="42"/>
    </row>
    <row r="20" spans="1:8" ht="30">
      <c r="A20" s="319" t="s">
        <v>0</v>
      </c>
      <c r="B20" s="319" t="s">
        <v>446</v>
      </c>
      <c r="C20" s="319" t="s">
        <v>490</v>
      </c>
      <c r="D20" s="319" t="s">
        <v>486</v>
      </c>
      <c r="E20" s="319" t="s">
        <v>487</v>
      </c>
    </row>
    <row r="21" spans="1:8" ht="15">
      <c r="A21" s="320" t="s">
        <v>488</v>
      </c>
      <c r="B21" s="321">
        <v>0.18</v>
      </c>
      <c r="C21" s="322">
        <v>0.2</v>
      </c>
      <c r="D21" s="322">
        <f>C21-B21</f>
        <v>2.0000000000000018E-2</v>
      </c>
      <c r="E21" s="323" t="s">
        <v>479</v>
      </c>
    </row>
  </sheetData>
  <mergeCells count="20">
    <mergeCell ref="C9:C10"/>
    <mergeCell ref="D9:D10"/>
    <mergeCell ref="E9:E10"/>
    <mergeCell ref="F9:F10"/>
    <mergeCell ref="B17:H17"/>
    <mergeCell ref="B9:B10"/>
    <mergeCell ref="H9:H10"/>
    <mergeCell ref="A4:A6"/>
    <mergeCell ref="C4:C6"/>
    <mergeCell ref="D4:D6"/>
    <mergeCell ref="E4:E6"/>
    <mergeCell ref="A7:A8"/>
    <mergeCell ref="C7:C8"/>
    <mergeCell ref="E7:E8"/>
    <mergeCell ref="B7:B8"/>
    <mergeCell ref="F7:F8"/>
    <mergeCell ref="F4:F6"/>
    <mergeCell ref="H4:H6"/>
    <mergeCell ref="D7:D8"/>
    <mergeCell ref="H7:H8"/>
  </mergeCells>
  <conditionalFormatting sqref="H4:H16">
    <cfRule type="cellIs" dxfId="17" priority="1" operator="lessThan">
      <formula>0</formula>
    </cfRule>
    <cfRule type="cellIs" dxfId="16" priority="2" operator="greaterThan">
      <formula>0</formula>
    </cfRule>
  </conditionalFormatting>
  <pageMargins left="0.70866141732283472" right="0.70866141732283472" top="0.74803149606299213" bottom="0.74803149606299213" header="0.31496062992125984" footer="0.31496062992125984"/>
  <pageSetup paperSize="9" scale="64"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1"/>
  <sheetViews>
    <sheetView rightToLeft="1" zoomScale="110" zoomScaleNormal="110" workbookViewId="0">
      <selection activeCell="D19" sqref="D19"/>
    </sheetView>
  </sheetViews>
  <sheetFormatPr defaultRowHeight="14.25"/>
  <cols>
    <col min="1" max="1" width="57.5" bestFit="1" customWidth="1"/>
    <col min="2" max="2" width="14.125" bestFit="1" customWidth="1"/>
    <col min="3" max="3" width="18.125" bestFit="1" customWidth="1"/>
    <col min="4" max="4" width="16.875" bestFit="1" customWidth="1"/>
    <col min="5" max="5" width="8.5" bestFit="1" customWidth="1"/>
    <col min="6" max="6" width="23.875" bestFit="1" customWidth="1"/>
    <col min="7" max="7" width="31.875" bestFit="1" customWidth="1"/>
    <col min="8" max="8" width="16.75" bestFit="1" customWidth="1"/>
  </cols>
  <sheetData>
    <row r="1" spans="1:8" ht="16.5" thickBot="1">
      <c r="A1" s="205" t="s">
        <v>32</v>
      </c>
      <c r="B1" s="5"/>
      <c r="C1" s="5"/>
      <c r="D1" s="6"/>
      <c r="E1" s="5"/>
      <c r="F1" s="6"/>
    </row>
    <row r="2" spans="1:8" ht="15.75" thickTop="1" thickBot="1"/>
    <row r="3" spans="1:8" s="188" customFormat="1" ht="30.75" thickBot="1">
      <c r="A3" s="184" t="s">
        <v>0</v>
      </c>
      <c r="B3" s="147" t="s">
        <v>447</v>
      </c>
      <c r="C3" s="63" t="s">
        <v>445</v>
      </c>
      <c r="D3" s="62" t="s">
        <v>446</v>
      </c>
      <c r="E3" s="151" t="s">
        <v>1</v>
      </c>
      <c r="F3" s="185" t="s">
        <v>2</v>
      </c>
      <c r="G3" s="186" t="s">
        <v>3</v>
      </c>
      <c r="H3" s="187" t="s">
        <v>448</v>
      </c>
    </row>
    <row r="4" spans="1:8">
      <c r="A4" s="405" t="s">
        <v>440</v>
      </c>
      <c r="B4" s="438">
        <v>0.36699999999999999</v>
      </c>
      <c r="C4" s="434">
        <v>0.4</v>
      </c>
      <c r="D4" s="422">
        <v>0.4</v>
      </c>
      <c r="E4" s="424" t="s">
        <v>6</v>
      </c>
      <c r="F4" s="417" t="s">
        <v>41</v>
      </c>
      <c r="G4" s="65" t="s">
        <v>37</v>
      </c>
      <c r="H4" s="419">
        <f t="shared" ref="H4:H10" si="0">D4-C4</f>
        <v>0</v>
      </c>
    </row>
    <row r="5" spans="1:8">
      <c r="A5" s="406"/>
      <c r="B5" s="439"/>
      <c r="C5" s="434"/>
      <c r="D5" s="422"/>
      <c r="E5" s="425"/>
      <c r="F5" s="417"/>
      <c r="G5" s="65" t="s">
        <v>22</v>
      </c>
      <c r="H5" s="396">
        <f t="shared" si="0"/>
        <v>0</v>
      </c>
    </row>
    <row r="6" spans="1:8">
      <c r="A6" s="348"/>
      <c r="B6" s="440"/>
      <c r="C6" s="435"/>
      <c r="D6" s="423"/>
      <c r="E6" s="425"/>
      <c r="F6" s="418"/>
      <c r="G6" s="66"/>
      <c r="H6" s="389">
        <f t="shared" si="0"/>
        <v>0</v>
      </c>
    </row>
    <row r="7" spans="1:8">
      <c r="A7" s="412" t="s">
        <v>441</v>
      </c>
      <c r="B7" s="436">
        <v>0.192</v>
      </c>
      <c r="C7" s="432">
        <v>0.2</v>
      </c>
      <c r="D7" s="420">
        <v>0.22</v>
      </c>
      <c r="E7" s="426" t="s">
        <v>7</v>
      </c>
      <c r="F7" s="415" t="s">
        <v>466</v>
      </c>
      <c r="G7" s="67" t="s">
        <v>25</v>
      </c>
      <c r="H7" s="388">
        <f t="shared" si="0"/>
        <v>1.999999999999999E-2</v>
      </c>
    </row>
    <row r="8" spans="1:8">
      <c r="A8" s="413"/>
      <c r="B8" s="437"/>
      <c r="C8" s="433"/>
      <c r="D8" s="421"/>
      <c r="E8" s="426"/>
      <c r="F8" s="416"/>
      <c r="G8" s="66" t="s">
        <v>26</v>
      </c>
      <c r="H8" s="389">
        <f t="shared" si="0"/>
        <v>0</v>
      </c>
    </row>
    <row r="9" spans="1:8" ht="14.25" customHeight="1">
      <c r="A9" s="211" t="s">
        <v>439</v>
      </c>
      <c r="B9" s="441">
        <v>0.159</v>
      </c>
      <c r="C9" s="432">
        <v>0.12</v>
      </c>
      <c r="D9" s="420">
        <v>0.14000000000000001</v>
      </c>
      <c r="E9" s="347" t="s">
        <v>6</v>
      </c>
      <c r="F9" s="429" t="s">
        <v>425</v>
      </c>
      <c r="G9" s="67" t="s">
        <v>27</v>
      </c>
      <c r="H9" s="388">
        <f t="shared" si="0"/>
        <v>2.0000000000000018E-2</v>
      </c>
    </row>
    <row r="10" spans="1:8">
      <c r="A10" s="121"/>
      <c r="B10" s="442"/>
      <c r="C10" s="433"/>
      <c r="D10" s="421"/>
      <c r="E10" s="347"/>
      <c r="F10" s="418"/>
      <c r="G10" s="68" t="s">
        <v>28</v>
      </c>
      <c r="H10" s="389">
        <f t="shared" si="0"/>
        <v>0</v>
      </c>
    </row>
    <row r="11" spans="1:8" ht="15">
      <c r="A11" s="111" t="s">
        <v>15</v>
      </c>
      <c r="B11" s="246">
        <v>1.4999999999999999E-2</v>
      </c>
      <c r="C11" s="226">
        <v>0.04</v>
      </c>
      <c r="D11" s="206">
        <v>0.04</v>
      </c>
      <c r="E11" s="153" t="s">
        <v>7</v>
      </c>
      <c r="F11" s="98" t="s">
        <v>36</v>
      </c>
      <c r="G11" s="95" t="s">
        <v>403</v>
      </c>
      <c r="H11" s="293">
        <f>D11-C11</f>
        <v>0</v>
      </c>
    </row>
    <row r="12" spans="1:8" ht="15">
      <c r="A12" s="209" t="s">
        <v>438</v>
      </c>
      <c r="B12" s="246">
        <v>0.16200000000000001</v>
      </c>
      <c r="C12" s="226">
        <v>0.15</v>
      </c>
      <c r="D12" s="206">
        <v>0.15</v>
      </c>
      <c r="E12" s="153" t="s">
        <v>7</v>
      </c>
      <c r="F12" s="13" t="s">
        <v>426</v>
      </c>
      <c r="G12" s="72" t="s">
        <v>408</v>
      </c>
      <c r="H12" s="293">
        <f>D12-C12</f>
        <v>0</v>
      </c>
    </row>
    <row r="13" spans="1:8" ht="15">
      <c r="A13" s="209" t="s">
        <v>402</v>
      </c>
      <c r="B13" s="246">
        <v>6.0000000000000001E-3</v>
      </c>
      <c r="C13" s="226">
        <v>0.03</v>
      </c>
      <c r="D13" s="206">
        <v>0.03</v>
      </c>
      <c r="E13" s="153" t="s">
        <v>7</v>
      </c>
      <c r="F13" s="13" t="s">
        <v>417</v>
      </c>
      <c r="G13" s="96" t="s">
        <v>404</v>
      </c>
      <c r="H13" s="294">
        <f>D13-C13</f>
        <v>0</v>
      </c>
    </row>
    <row r="14" spans="1:8" ht="15.75" thickBot="1">
      <c r="A14" s="123" t="s">
        <v>437</v>
      </c>
      <c r="B14" s="247">
        <v>0.14499999999999999</v>
      </c>
      <c r="C14" s="249">
        <v>0.13</v>
      </c>
      <c r="D14" s="207">
        <v>0.09</v>
      </c>
      <c r="E14" s="156" t="s">
        <v>7</v>
      </c>
      <c r="F14" s="99" t="s">
        <v>407</v>
      </c>
      <c r="G14" s="76" t="s">
        <v>18</v>
      </c>
      <c r="H14" s="294">
        <f>D14-C14</f>
        <v>-4.0000000000000008E-2</v>
      </c>
    </row>
    <row r="15" spans="1:8" ht="15.75" thickBot="1">
      <c r="A15" s="122" t="s">
        <v>4</v>
      </c>
      <c r="B15" s="244">
        <f>SUM(B4:B14)</f>
        <v>1.046</v>
      </c>
      <c r="C15" s="181">
        <f>SUM(C4:C14)</f>
        <v>1.0700000000000003</v>
      </c>
      <c r="D15" s="173">
        <f>SUM(D4:D14)</f>
        <v>1.07</v>
      </c>
      <c r="E15" s="154"/>
      <c r="F15" s="58"/>
      <c r="G15" s="81"/>
      <c r="H15" s="55">
        <f>SUM(H4:H14)</f>
        <v>0</v>
      </c>
    </row>
    <row r="16" spans="1:8" ht="15.75" thickBot="1">
      <c r="A16" s="123" t="s">
        <v>5</v>
      </c>
      <c r="B16" s="248">
        <v>0.11899999999999999</v>
      </c>
      <c r="C16" s="182">
        <v>0.15</v>
      </c>
      <c r="D16" s="174">
        <v>0.17</v>
      </c>
      <c r="E16" s="157" t="s">
        <v>6</v>
      </c>
      <c r="F16" s="50" t="s">
        <v>468</v>
      </c>
      <c r="G16" s="86" t="s">
        <v>29</v>
      </c>
      <c r="H16" s="59">
        <f>D16-C16</f>
        <v>2.0000000000000018E-2</v>
      </c>
    </row>
    <row r="17" spans="1:8" s="61" customFormat="1" ht="39" customHeight="1" thickBot="1">
      <c r="A17" s="212" t="s">
        <v>473</v>
      </c>
      <c r="B17" s="366">
        <v>2.5000000000000001E-3</v>
      </c>
      <c r="C17" s="367"/>
      <c r="D17" s="367"/>
      <c r="E17" s="367"/>
      <c r="F17" s="367"/>
      <c r="G17" s="367"/>
      <c r="H17" s="368"/>
    </row>
    <row r="19" spans="1:8" ht="15">
      <c r="A19" s="27" t="s">
        <v>489</v>
      </c>
      <c r="B19" s="41"/>
      <c r="C19" s="318"/>
      <c r="D19" s="61"/>
      <c r="E19" s="42"/>
    </row>
    <row r="20" spans="1:8" ht="45">
      <c r="A20" s="319" t="s">
        <v>0</v>
      </c>
      <c r="B20" s="319" t="s">
        <v>446</v>
      </c>
      <c r="C20" s="319" t="s">
        <v>490</v>
      </c>
      <c r="D20" s="319" t="s">
        <v>486</v>
      </c>
      <c r="E20" s="319" t="s">
        <v>487</v>
      </c>
    </row>
    <row r="21" spans="1:8" ht="15">
      <c r="A21" s="320" t="s">
        <v>488</v>
      </c>
      <c r="B21" s="321">
        <v>0.17</v>
      </c>
      <c r="C21" s="322">
        <v>0.19</v>
      </c>
      <c r="D21" s="322">
        <f>C21-B21</f>
        <v>1.999999999999999E-2</v>
      </c>
      <c r="E21" s="323" t="s">
        <v>415</v>
      </c>
    </row>
  </sheetData>
  <mergeCells count="21">
    <mergeCell ref="E9:E10"/>
    <mergeCell ref="F9:F10"/>
    <mergeCell ref="B9:B10"/>
    <mergeCell ref="H9:H10"/>
    <mergeCell ref="C9:C10"/>
    <mergeCell ref="B17:H17"/>
    <mergeCell ref="H4:H6"/>
    <mergeCell ref="A7:A8"/>
    <mergeCell ref="C7:C8"/>
    <mergeCell ref="D7:D8"/>
    <mergeCell ref="E7:E8"/>
    <mergeCell ref="F7:F8"/>
    <mergeCell ref="H7:H8"/>
    <mergeCell ref="A4:A6"/>
    <mergeCell ref="C4:C6"/>
    <mergeCell ref="D4:D6"/>
    <mergeCell ref="E4:E6"/>
    <mergeCell ref="F4:F6"/>
    <mergeCell ref="B7:B8"/>
    <mergeCell ref="B4:B6"/>
    <mergeCell ref="D9:D10"/>
  </mergeCells>
  <conditionalFormatting sqref="H4:H16">
    <cfRule type="cellIs" dxfId="15" priority="1" operator="lessThan">
      <formula>0</formula>
    </cfRule>
    <cfRule type="cellIs" dxfId="14" priority="2" operator="greaterThan">
      <formula>0</formula>
    </cfRule>
  </conditionalFormatting>
  <pageMargins left="0.70866141732283472" right="0.70866141732283472" top="0.74803149606299213" bottom="0.74803149606299213" header="0.31496062992125984" footer="0.31496062992125984"/>
  <pageSetup paperSize="9" scale="64"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1"/>
  <sheetViews>
    <sheetView rightToLeft="1" zoomScale="110" zoomScaleNormal="110" workbookViewId="0">
      <selection activeCell="A19" sqref="A19:E21"/>
    </sheetView>
  </sheetViews>
  <sheetFormatPr defaultColWidth="9" defaultRowHeight="14.25"/>
  <cols>
    <col min="1" max="1" width="57.5" style="10" bestFit="1" customWidth="1"/>
    <col min="2" max="2" width="14.125" style="10" bestFit="1" customWidth="1"/>
    <col min="3" max="3" width="17.25" style="10" bestFit="1" customWidth="1"/>
    <col min="4" max="4" width="11.75" style="10" bestFit="1" customWidth="1"/>
    <col min="5" max="5" width="8.5" style="10" bestFit="1" customWidth="1"/>
    <col min="6" max="6" width="12.5" style="10" bestFit="1" customWidth="1"/>
    <col min="7" max="7" width="31.875" style="10" bestFit="1" customWidth="1"/>
    <col min="8" max="8" width="16.5" style="10" bestFit="1" customWidth="1"/>
    <col min="9" max="16384" width="9" style="10"/>
  </cols>
  <sheetData>
    <row r="1" spans="1:8" ht="16.5" thickBot="1">
      <c r="A1" s="205" t="s">
        <v>33</v>
      </c>
      <c r="B1" s="5"/>
      <c r="C1" s="5"/>
      <c r="D1" s="5"/>
      <c r="E1" s="6"/>
      <c r="F1" s="5"/>
      <c r="G1" s="6"/>
    </row>
    <row r="2" spans="1:8" ht="15.75" thickTop="1" thickBot="1"/>
    <row r="3" spans="1:8" s="42" customFormat="1" ht="45.75" thickBot="1">
      <c r="A3" s="184" t="s">
        <v>0</v>
      </c>
      <c r="B3" s="147" t="s">
        <v>447</v>
      </c>
      <c r="C3" s="63" t="s">
        <v>445</v>
      </c>
      <c r="D3" s="62" t="s">
        <v>446</v>
      </c>
      <c r="E3" s="151" t="s">
        <v>1</v>
      </c>
      <c r="F3" s="185" t="s">
        <v>2</v>
      </c>
      <c r="G3" s="186" t="s">
        <v>3</v>
      </c>
      <c r="H3" s="187" t="s">
        <v>448</v>
      </c>
    </row>
    <row r="4" spans="1:8">
      <c r="A4" s="405" t="s">
        <v>440</v>
      </c>
      <c r="B4" s="438">
        <v>0.24199999999999999</v>
      </c>
      <c r="C4" s="408">
        <v>0.3</v>
      </c>
      <c r="D4" s="422">
        <v>0.3</v>
      </c>
      <c r="E4" s="444" t="s">
        <v>6</v>
      </c>
      <c r="F4" s="417" t="s">
        <v>434</v>
      </c>
      <c r="G4" s="65" t="s">
        <v>37</v>
      </c>
      <c r="H4" s="419">
        <f>D4-C4</f>
        <v>0</v>
      </c>
    </row>
    <row r="5" spans="1:8">
      <c r="A5" s="406"/>
      <c r="B5" s="439"/>
      <c r="C5" s="408"/>
      <c r="D5" s="422"/>
      <c r="E5" s="445"/>
      <c r="F5" s="417"/>
      <c r="G5" s="65" t="s">
        <v>22</v>
      </c>
      <c r="H5" s="396"/>
    </row>
    <row r="6" spans="1:8">
      <c r="A6" s="348"/>
      <c r="B6" s="440"/>
      <c r="C6" s="409"/>
      <c r="D6" s="423"/>
      <c r="E6" s="445"/>
      <c r="F6" s="418"/>
      <c r="G6" s="66"/>
      <c r="H6" s="389"/>
    </row>
    <row r="7" spans="1:8">
      <c r="A7" s="412" t="s">
        <v>441</v>
      </c>
      <c r="B7" s="436">
        <v>0.308</v>
      </c>
      <c r="C7" s="410">
        <v>0.31</v>
      </c>
      <c r="D7" s="420">
        <v>0.32</v>
      </c>
      <c r="E7" s="443" t="s">
        <v>7</v>
      </c>
      <c r="F7" s="415" t="s">
        <v>420</v>
      </c>
      <c r="G7" s="67" t="s">
        <v>25</v>
      </c>
      <c r="H7" s="388">
        <f>D7-C7</f>
        <v>1.0000000000000009E-2</v>
      </c>
    </row>
    <row r="8" spans="1:8">
      <c r="A8" s="413"/>
      <c r="B8" s="437"/>
      <c r="C8" s="411"/>
      <c r="D8" s="421"/>
      <c r="E8" s="443"/>
      <c r="F8" s="416"/>
      <c r="G8" s="66" t="s">
        <v>26</v>
      </c>
      <c r="H8" s="389"/>
    </row>
    <row r="9" spans="1:8" ht="14.25" customHeight="1">
      <c r="A9" s="211" t="s">
        <v>439</v>
      </c>
      <c r="B9" s="441">
        <v>0.158</v>
      </c>
      <c r="C9" s="410">
        <v>0.12</v>
      </c>
      <c r="D9" s="420">
        <v>0.14000000000000001</v>
      </c>
      <c r="E9" s="446" t="s">
        <v>6</v>
      </c>
      <c r="F9" s="429" t="s">
        <v>425</v>
      </c>
      <c r="G9" s="67" t="s">
        <v>27</v>
      </c>
      <c r="H9" s="388">
        <f>D9-C9</f>
        <v>2.0000000000000018E-2</v>
      </c>
    </row>
    <row r="10" spans="1:8">
      <c r="A10" s="121"/>
      <c r="B10" s="442"/>
      <c r="C10" s="411"/>
      <c r="D10" s="421"/>
      <c r="E10" s="446"/>
      <c r="F10" s="418"/>
      <c r="G10" s="68" t="s">
        <v>28</v>
      </c>
      <c r="H10" s="389"/>
    </row>
    <row r="11" spans="1:8">
      <c r="A11" s="111" t="s">
        <v>15</v>
      </c>
      <c r="B11" s="246">
        <v>1.4E-2</v>
      </c>
      <c r="C11" s="225">
        <v>0.04</v>
      </c>
      <c r="D11" s="206">
        <v>0.04</v>
      </c>
      <c r="E11" s="100" t="s">
        <v>7</v>
      </c>
      <c r="F11" s="98" t="s">
        <v>36</v>
      </c>
      <c r="G11" s="95" t="s">
        <v>403</v>
      </c>
      <c r="H11" s="293">
        <f t="shared" ref="H11:H16" si="0">D11-C11</f>
        <v>0</v>
      </c>
    </row>
    <row r="12" spans="1:8" s="61" customFormat="1">
      <c r="A12" s="209" t="s">
        <v>438</v>
      </c>
      <c r="B12" s="246">
        <v>0.15</v>
      </c>
      <c r="C12" s="225">
        <v>0.15</v>
      </c>
      <c r="D12" s="206">
        <v>0.15</v>
      </c>
      <c r="E12" s="100" t="s">
        <v>7</v>
      </c>
      <c r="F12" s="13" t="s">
        <v>426</v>
      </c>
      <c r="G12" s="72" t="s">
        <v>408</v>
      </c>
      <c r="H12" s="293">
        <f t="shared" si="0"/>
        <v>0</v>
      </c>
    </row>
    <row r="13" spans="1:8">
      <c r="A13" s="209" t="s">
        <v>402</v>
      </c>
      <c r="B13" s="246">
        <v>8.0000000000000002E-3</v>
      </c>
      <c r="C13" s="225">
        <v>0.02</v>
      </c>
      <c r="D13" s="206">
        <v>0.02</v>
      </c>
      <c r="E13" s="100" t="s">
        <v>7</v>
      </c>
      <c r="F13" s="13" t="s">
        <v>43</v>
      </c>
      <c r="G13" s="96" t="s">
        <v>404</v>
      </c>
      <c r="H13" s="294">
        <f t="shared" si="0"/>
        <v>0</v>
      </c>
    </row>
    <row r="14" spans="1:8" ht="15" thickBot="1">
      <c r="A14" s="123" t="s">
        <v>437</v>
      </c>
      <c r="B14" s="247">
        <v>0.13400000000000001</v>
      </c>
      <c r="C14" s="240">
        <v>0.11</v>
      </c>
      <c r="D14" s="207">
        <v>0.08</v>
      </c>
      <c r="E14" s="97" t="s">
        <v>7</v>
      </c>
      <c r="F14" s="99" t="s">
        <v>406</v>
      </c>
      <c r="G14" s="76" t="s">
        <v>18</v>
      </c>
      <c r="H14" s="295">
        <f t="shared" si="0"/>
        <v>-0.03</v>
      </c>
    </row>
    <row r="15" spans="1:8" ht="15.75" thickBot="1">
      <c r="A15" s="122" t="s">
        <v>4</v>
      </c>
      <c r="B15" s="244">
        <f>SUM(B4:B14)</f>
        <v>1.0140000000000002</v>
      </c>
      <c r="C15" s="142">
        <f>SUM(C4:C14)</f>
        <v>1.05</v>
      </c>
      <c r="D15" s="173">
        <f>SUM(D4:D14)</f>
        <v>1.05</v>
      </c>
      <c r="E15" s="58"/>
      <c r="F15" s="58"/>
      <c r="G15" s="81"/>
      <c r="H15" s="296">
        <f t="shared" si="0"/>
        <v>0</v>
      </c>
    </row>
    <row r="16" spans="1:8" ht="15" thickBot="1">
      <c r="A16" s="123" t="s">
        <v>5</v>
      </c>
      <c r="B16" s="248">
        <v>0.114</v>
      </c>
      <c r="C16" s="169">
        <v>0.14000000000000001</v>
      </c>
      <c r="D16" s="183">
        <v>0.16</v>
      </c>
      <c r="E16" s="56" t="s">
        <v>6</v>
      </c>
      <c r="F16" s="50" t="s">
        <v>418</v>
      </c>
      <c r="G16" s="86" t="s">
        <v>29</v>
      </c>
      <c r="H16" s="59">
        <f t="shared" si="0"/>
        <v>1.999999999999999E-2</v>
      </c>
    </row>
    <row r="17" spans="1:8" s="61" customFormat="1" ht="39" customHeight="1" thickBot="1">
      <c r="A17" s="212" t="s">
        <v>473</v>
      </c>
      <c r="B17" s="366">
        <v>2.5000000000000001E-3</v>
      </c>
      <c r="C17" s="367"/>
      <c r="D17" s="367"/>
      <c r="E17" s="367"/>
      <c r="F17" s="367"/>
      <c r="G17" s="367"/>
      <c r="H17" s="368"/>
    </row>
    <row r="19" spans="1:8" ht="15">
      <c r="A19" s="27" t="s">
        <v>489</v>
      </c>
      <c r="B19" s="41"/>
      <c r="C19" s="318"/>
      <c r="D19" s="61"/>
      <c r="E19" s="42"/>
    </row>
    <row r="20" spans="1:8" ht="45">
      <c r="A20" s="319" t="s">
        <v>0</v>
      </c>
      <c r="B20" s="319" t="s">
        <v>446</v>
      </c>
      <c r="C20" s="319" t="s">
        <v>490</v>
      </c>
      <c r="D20" s="319" t="s">
        <v>486</v>
      </c>
      <c r="E20" s="319" t="s">
        <v>487</v>
      </c>
    </row>
    <row r="21" spans="1:8" ht="15">
      <c r="A21" s="320" t="s">
        <v>488</v>
      </c>
      <c r="B21" s="321">
        <v>0.16</v>
      </c>
      <c r="C21" s="322">
        <v>0.18</v>
      </c>
      <c r="D21" s="322">
        <f>C21-B21</f>
        <v>1.999999999999999E-2</v>
      </c>
      <c r="E21" s="323" t="s">
        <v>428</v>
      </c>
    </row>
  </sheetData>
  <mergeCells count="21">
    <mergeCell ref="E9:E10"/>
    <mergeCell ref="F9:F10"/>
    <mergeCell ref="B9:B10"/>
    <mergeCell ref="H9:H10"/>
    <mergeCell ref="C9:C10"/>
    <mergeCell ref="B17:H17"/>
    <mergeCell ref="H4:H6"/>
    <mergeCell ref="A7:A8"/>
    <mergeCell ref="C7:C8"/>
    <mergeCell ref="D7:D8"/>
    <mergeCell ref="E7:E8"/>
    <mergeCell ref="F7:F8"/>
    <mergeCell ref="H7:H8"/>
    <mergeCell ref="A4:A6"/>
    <mergeCell ref="C4:C6"/>
    <mergeCell ref="D4:D6"/>
    <mergeCell ref="E4:E6"/>
    <mergeCell ref="F4:F6"/>
    <mergeCell ref="B7:B8"/>
    <mergeCell ref="B4:B6"/>
    <mergeCell ref="D9:D10"/>
  </mergeCells>
  <conditionalFormatting sqref="H4:H16">
    <cfRule type="cellIs" dxfId="13" priority="1" operator="lessThan">
      <formula>0</formula>
    </cfRule>
    <cfRule type="cellIs" dxfId="12" priority="2" operator="greaterThan">
      <formula>0</formula>
    </cfRule>
  </conditionalFormatting>
  <pageMargins left="0.70866141732283472" right="0.70866141732283472" top="0.74803149606299213" bottom="0.74803149606299213" header="0.31496062992125984" footer="0.31496062992125984"/>
  <pageSetup paperSize="9" scale="71"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249977111117893"/>
    <pageSetUpPr fitToPage="1"/>
  </sheetPr>
  <dimension ref="A1:H21"/>
  <sheetViews>
    <sheetView rightToLeft="1" zoomScale="110" zoomScaleNormal="110" workbookViewId="0">
      <selection activeCell="A19" sqref="A19:E21"/>
    </sheetView>
  </sheetViews>
  <sheetFormatPr defaultColWidth="9" defaultRowHeight="14.25"/>
  <cols>
    <col min="1" max="1" width="54.25" style="10" bestFit="1" customWidth="1"/>
    <col min="2" max="2" width="15.375" style="10" bestFit="1" customWidth="1"/>
    <col min="3" max="3" width="14" style="10" bestFit="1" customWidth="1"/>
    <col min="4" max="4" width="16.875" style="10" bestFit="1" customWidth="1"/>
    <col min="5" max="5" width="9.25" style="10" bestFit="1" customWidth="1"/>
    <col min="6" max="6" width="23.875" style="10" bestFit="1" customWidth="1"/>
    <col min="7" max="7" width="31.875" style="10" bestFit="1" customWidth="1"/>
    <col min="8" max="8" width="16.75" style="10" bestFit="1" customWidth="1"/>
    <col min="9" max="16384" width="9" style="10"/>
  </cols>
  <sheetData>
    <row r="1" spans="1:8" ht="16.5" thickBot="1">
      <c r="A1" s="205" t="s">
        <v>405</v>
      </c>
    </row>
    <row r="2" spans="1:8" ht="13.5" customHeight="1" thickTop="1" thickBot="1"/>
    <row r="3" spans="1:8" ht="83.25" customHeight="1" thickBot="1">
      <c r="A3" s="184" t="s">
        <v>0</v>
      </c>
      <c r="B3" s="147" t="s">
        <v>447</v>
      </c>
      <c r="C3" s="63" t="s">
        <v>445</v>
      </c>
      <c r="D3" s="62" t="s">
        <v>446</v>
      </c>
      <c r="E3" s="151" t="s">
        <v>1</v>
      </c>
      <c r="F3" s="185" t="s">
        <v>2</v>
      </c>
      <c r="G3" s="186" t="s">
        <v>3</v>
      </c>
      <c r="H3" s="187" t="s">
        <v>448</v>
      </c>
    </row>
    <row r="4" spans="1:8" ht="13.5" customHeight="1">
      <c r="A4" s="405" t="s">
        <v>440</v>
      </c>
      <c r="B4" s="438">
        <v>0.22700000000000001</v>
      </c>
      <c r="C4" s="408">
        <v>0.26</v>
      </c>
      <c r="D4" s="422">
        <v>0.26</v>
      </c>
      <c r="E4" s="444" t="s">
        <v>6</v>
      </c>
      <c r="F4" s="417" t="s">
        <v>413</v>
      </c>
      <c r="G4" s="65" t="s">
        <v>37</v>
      </c>
      <c r="H4" s="419">
        <f>D4-C4</f>
        <v>0</v>
      </c>
    </row>
    <row r="5" spans="1:8" ht="13.5" customHeight="1">
      <c r="A5" s="406"/>
      <c r="B5" s="439"/>
      <c r="C5" s="408"/>
      <c r="D5" s="422"/>
      <c r="E5" s="445"/>
      <c r="F5" s="417"/>
      <c r="G5" s="65" t="s">
        <v>22</v>
      </c>
      <c r="H5" s="396"/>
    </row>
    <row r="6" spans="1:8" ht="13.5" customHeight="1">
      <c r="A6" s="348"/>
      <c r="B6" s="440"/>
      <c r="C6" s="409"/>
      <c r="D6" s="423"/>
      <c r="E6" s="445"/>
      <c r="F6" s="418"/>
      <c r="G6" s="66"/>
      <c r="H6" s="389"/>
    </row>
    <row r="7" spans="1:8" ht="13.5" customHeight="1">
      <c r="A7" s="412" t="s">
        <v>441</v>
      </c>
      <c r="B7" s="436">
        <v>0.35399999999999998</v>
      </c>
      <c r="C7" s="410">
        <v>0.32</v>
      </c>
      <c r="D7" s="420">
        <v>0.37</v>
      </c>
      <c r="E7" s="443" t="s">
        <v>7</v>
      </c>
      <c r="F7" s="415" t="s">
        <v>467</v>
      </c>
      <c r="G7" s="67" t="s">
        <v>25</v>
      </c>
      <c r="H7" s="388">
        <f>D7-C7</f>
        <v>4.9999999999999989E-2</v>
      </c>
    </row>
    <row r="8" spans="1:8" ht="13.5" customHeight="1">
      <c r="A8" s="413"/>
      <c r="B8" s="437"/>
      <c r="C8" s="411"/>
      <c r="D8" s="421"/>
      <c r="E8" s="443"/>
      <c r="F8" s="416"/>
      <c r="G8" s="66" t="s">
        <v>26</v>
      </c>
      <c r="H8" s="389"/>
    </row>
    <row r="9" spans="1:8" ht="13.5" customHeight="1">
      <c r="A9" s="211" t="s">
        <v>439</v>
      </c>
      <c r="B9" s="441">
        <v>0.155</v>
      </c>
      <c r="C9" s="410">
        <v>0.12</v>
      </c>
      <c r="D9" s="420">
        <v>0.15</v>
      </c>
      <c r="E9" s="446" t="s">
        <v>6</v>
      </c>
      <c r="F9" s="429" t="s">
        <v>416</v>
      </c>
      <c r="G9" s="67" t="s">
        <v>27</v>
      </c>
      <c r="H9" s="388">
        <f>D9-C9</f>
        <v>0.03</v>
      </c>
    </row>
    <row r="10" spans="1:8">
      <c r="A10" s="121"/>
      <c r="B10" s="442"/>
      <c r="C10" s="411"/>
      <c r="D10" s="421"/>
      <c r="E10" s="446"/>
      <c r="F10" s="418"/>
      <c r="G10" s="68" t="s">
        <v>28</v>
      </c>
      <c r="H10" s="389"/>
    </row>
    <row r="11" spans="1:8" ht="13.5" customHeight="1">
      <c r="A11" s="111" t="s">
        <v>15</v>
      </c>
      <c r="B11" s="246">
        <v>1.4999999999999999E-2</v>
      </c>
      <c r="C11" s="225">
        <v>0.05</v>
      </c>
      <c r="D11" s="203">
        <v>0.05</v>
      </c>
      <c r="E11" s="100" t="s">
        <v>7</v>
      </c>
      <c r="F11" s="98" t="s">
        <v>10</v>
      </c>
      <c r="G11" s="95" t="s">
        <v>403</v>
      </c>
      <c r="H11" s="293">
        <f>D11-C11</f>
        <v>0</v>
      </c>
    </row>
    <row r="12" spans="1:8" s="61" customFormat="1" ht="13.5" customHeight="1">
      <c r="A12" s="209" t="s">
        <v>438</v>
      </c>
      <c r="B12" s="246">
        <v>0.111</v>
      </c>
      <c r="C12" s="225">
        <v>0.08</v>
      </c>
      <c r="D12" s="203">
        <v>0.1</v>
      </c>
      <c r="E12" s="100" t="s">
        <v>7</v>
      </c>
      <c r="F12" s="13" t="s">
        <v>419</v>
      </c>
      <c r="G12" s="72" t="s">
        <v>408</v>
      </c>
      <c r="H12" s="293">
        <f>D12-C12</f>
        <v>2.0000000000000004E-2</v>
      </c>
    </row>
    <row r="13" spans="1:8" ht="13.5" customHeight="1">
      <c r="A13" s="209" t="s">
        <v>402</v>
      </c>
      <c r="B13" s="246">
        <v>1E-3</v>
      </c>
      <c r="C13" s="225">
        <v>0.02</v>
      </c>
      <c r="D13" s="203">
        <v>0.02</v>
      </c>
      <c r="E13" s="100" t="s">
        <v>7</v>
      </c>
      <c r="F13" s="13" t="s">
        <v>43</v>
      </c>
      <c r="G13" s="96" t="s">
        <v>404</v>
      </c>
      <c r="H13" s="294">
        <f>D13-C13</f>
        <v>0</v>
      </c>
    </row>
    <row r="14" spans="1:8" ht="13.5" customHeight="1" thickBot="1">
      <c r="A14" s="123" t="s">
        <v>437</v>
      </c>
      <c r="B14" s="247">
        <v>0.154</v>
      </c>
      <c r="C14" s="240">
        <v>0.18</v>
      </c>
      <c r="D14" s="204">
        <v>0.1</v>
      </c>
      <c r="E14" s="97" t="s">
        <v>7</v>
      </c>
      <c r="F14" s="99" t="s">
        <v>419</v>
      </c>
      <c r="G14" s="76" t="s">
        <v>18</v>
      </c>
      <c r="H14" s="295">
        <f>D14-C14</f>
        <v>-7.9999999999999988E-2</v>
      </c>
    </row>
    <row r="15" spans="1:8" ht="15.75" thickBot="1">
      <c r="A15" s="122" t="s">
        <v>4</v>
      </c>
      <c r="B15" s="244">
        <f>SUM(B4:B14)</f>
        <v>1.0169999999999999</v>
      </c>
      <c r="C15" s="142">
        <f>SUM(C4:C14)</f>
        <v>1.03</v>
      </c>
      <c r="D15" s="173">
        <f>SUM(D4:D14)</f>
        <v>1.05</v>
      </c>
      <c r="E15" s="58"/>
      <c r="F15" s="58"/>
      <c r="G15" s="81"/>
      <c r="H15" s="55">
        <f>SUM(H4:H14)</f>
        <v>2.0000000000000004E-2</v>
      </c>
    </row>
    <row r="16" spans="1:8" ht="15" thickBot="1">
      <c r="A16" s="123" t="s">
        <v>5</v>
      </c>
      <c r="B16" s="248">
        <v>9.5000000000000001E-2</v>
      </c>
      <c r="C16" s="53">
        <v>0.14000000000000001</v>
      </c>
      <c r="D16" s="174">
        <v>0.16</v>
      </c>
      <c r="E16" s="56" t="s">
        <v>6</v>
      </c>
      <c r="F16" s="50" t="s">
        <v>418</v>
      </c>
      <c r="G16" s="86" t="s">
        <v>29</v>
      </c>
      <c r="H16" s="59">
        <f>D16-C16</f>
        <v>1.999999999999999E-2</v>
      </c>
    </row>
    <row r="17" spans="1:8" s="61" customFormat="1" ht="39" customHeight="1" thickBot="1">
      <c r="A17" s="212" t="s">
        <v>473</v>
      </c>
      <c r="B17" s="366">
        <v>2.5000000000000001E-3</v>
      </c>
      <c r="C17" s="367"/>
      <c r="D17" s="367"/>
      <c r="E17" s="367"/>
      <c r="F17" s="367"/>
      <c r="G17" s="367"/>
      <c r="H17" s="368"/>
    </row>
    <row r="19" spans="1:8" ht="15">
      <c r="A19" s="27" t="s">
        <v>489</v>
      </c>
      <c r="B19" s="41"/>
      <c r="C19" s="318"/>
      <c r="D19" s="61"/>
      <c r="E19" s="42"/>
    </row>
    <row r="20" spans="1:8" ht="45">
      <c r="A20" s="319" t="s">
        <v>0</v>
      </c>
      <c r="B20" s="319" t="s">
        <v>446</v>
      </c>
      <c r="C20" s="319" t="s">
        <v>490</v>
      </c>
      <c r="D20" s="319" t="s">
        <v>486</v>
      </c>
      <c r="E20" s="319" t="s">
        <v>487</v>
      </c>
    </row>
    <row r="21" spans="1:8" ht="15">
      <c r="A21" s="320" t="s">
        <v>488</v>
      </c>
      <c r="B21" s="321">
        <v>0.16</v>
      </c>
      <c r="C21" s="322">
        <v>0.18</v>
      </c>
      <c r="D21" s="322">
        <f>C21-B21</f>
        <v>1.999999999999999E-2</v>
      </c>
      <c r="E21" s="323" t="s">
        <v>428</v>
      </c>
    </row>
  </sheetData>
  <mergeCells count="21">
    <mergeCell ref="A4:A6"/>
    <mergeCell ref="E4:E6"/>
    <mergeCell ref="B9:B10"/>
    <mergeCell ref="E9:E10"/>
    <mergeCell ref="F9:F10"/>
    <mergeCell ref="C9:C10"/>
    <mergeCell ref="D9:D10"/>
    <mergeCell ref="B4:B6"/>
    <mergeCell ref="A7:A8"/>
    <mergeCell ref="C7:C8"/>
    <mergeCell ref="D7:D8"/>
    <mergeCell ref="B7:B8"/>
    <mergeCell ref="F4:F6"/>
    <mergeCell ref="E7:E8"/>
    <mergeCell ref="F7:F8"/>
    <mergeCell ref="C4:C6"/>
    <mergeCell ref="B17:H17"/>
    <mergeCell ref="H4:H6"/>
    <mergeCell ref="H7:H8"/>
    <mergeCell ref="H9:H10"/>
    <mergeCell ref="D4:D6"/>
  </mergeCells>
  <conditionalFormatting sqref="H4:H16">
    <cfRule type="cellIs" dxfId="11" priority="1" operator="lessThan">
      <formula>0</formula>
    </cfRule>
    <cfRule type="cellIs" dxfId="10" priority="2" operator="greaterThan">
      <formula>0</formula>
    </cfRule>
  </conditionalFormatting>
  <pageMargins left="0.70866141732283472" right="0.70866141732283472" top="0.74803149606299213" bottom="0.74803149606299213" header="0.31496062992125984" footer="0.31496062992125984"/>
  <pageSetup paperSize="9" scale="66"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249977111117893"/>
    <pageSetUpPr fitToPage="1"/>
  </sheetPr>
  <dimension ref="A1:H17"/>
  <sheetViews>
    <sheetView rightToLeft="1" zoomScale="110" zoomScaleNormal="110" workbookViewId="0">
      <selection activeCell="B1" sqref="B1"/>
    </sheetView>
  </sheetViews>
  <sheetFormatPr defaultColWidth="9" defaultRowHeight="14.25"/>
  <cols>
    <col min="1" max="1" width="69.625" style="10" customWidth="1"/>
    <col min="2" max="2" width="40.375" style="10" customWidth="1"/>
    <col min="3" max="16384" width="9" style="10"/>
  </cols>
  <sheetData>
    <row r="1" spans="1:8" ht="26.25" customHeight="1" thickBot="1">
      <c r="A1" s="12" t="s">
        <v>35</v>
      </c>
      <c r="B1" s="21"/>
    </row>
    <row r="2" spans="1:8" ht="15.75" thickTop="1" thickBot="1">
      <c r="A2" s="22" t="s">
        <v>8</v>
      </c>
      <c r="B2" s="23" t="s">
        <v>9</v>
      </c>
    </row>
    <row r="3" spans="1:8" ht="87.75" customHeight="1">
      <c r="A3" s="19" t="s">
        <v>23</v>
      </c>
      <c r="B3" s="8" t="s">
        <v>18</v>
      </c>
    </row>
    <row r="4" spans="1:8" ht="31.5">
      <c r="A4" s="20" t="s">
        <v>24</v>
      </c>
      <c r="B4" s="24"/>
    </row>
    <row r="5" spans="1:8" ht="31.5">
      <c r="A5" s="20" t="s">
        <v>20</v>
      </c>
      <c r="B5" s="24"/>
    </row>
    <row r="6" spans="1:8" s="61" customFormat="1" ht="15.75">
      <c r="A6" s="160" t="s">
        <v>456</v>
      </c>
      <c r="B6" s="24"/>
    </row>
    <row r="7" spans="1:8" ht="16.5" thickBot="1">
      <c r="A7" s="25" t="s">
        <v>21</v>
      </c>
      <c r="B7" s="24"/>
    </row>
    <row r="8" spans="1:8" s="61" customFormat="1" ht="39" customHeight="1" thickBot="1">
      <c r="A8" s="297" t="s">
        <v>473</v>
      </c>
      <c r="B8" s="300">
        <v>1.5E-3</v>
      </c>
      <c r="C8" s="298"/>
      <c r="D8" s="298"/>
      <c r="E8" s="298"/>
      <c r="F8" s="298"/>
      <c r="G8" s="298"/>
      <c r="H8" s="298"/>
    </row>
    <row r="11" spans="1:8" ht="15" thickBot="1"/>
    <row r="12" spans="1:8" ht="23.25" customHeight="1">
      <c r="A12" s="447" t="s">
        <v>68</v>
      </c>
      <c r="B12" s="448"/>
      <c r="C12" s="449"/>
    </row>
    <row r="13" spans="1:8" ht="14.25" customHeight="1">
      <c r="A13" s="450"/>
      <c r="B13" s="451"/>
      <c r="C13" s="452"/>
    </row>
    <row r="14" spans="1:8" ht="15" customHeight="1" thickBot="1">
      <c r="A14" s="453"/>
      <c r="B14" s="454"/>
      <c r="C14" s="455"/>
    </row>
    <row r="17" spans="1:1">
      <c r="A17" s="60"/>
    </row>
  </sheetData>
  <mergeCells count="1">
    <mergeCell ref="A12:C14"/>
  </mergeCells>
  <pageMargins left="0.70866141732283472" right="0.70866141732283472" top="0.74803149606299213" bottom="0.74803149606299213"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10"/>
  <sheetViews>
    <sheetView rightToLeft="1" zoomScaleNormal="100" workbookViewId="0">
      <selection activeCell="B15" sqref="B15"/>
    </sheetView>
  </sheetViews>
  <sheetFormatPr defaultColWidth="58" defaultRowHeight="14.25"/>
  <cols>
    <col min="1" max="1" width="94" style="61" customWidth="1"/>
    <col min="2" max="2" width="31.875" style="61" customWidth="1"/>
    <col min="3" max="3" width="9.25" style="61" bestFit="1" customWidth="1"/>
    <col min="4" max="4" width="12.25" style="61" bestFit="1" customWidth="1"/>
    <col min="5" max="5" width="31.875" style="61" bestFit="1" customWidth="1"/>
    <col min="6" max="16384" width="58" style="61"/>
  </cols>
  <sheetData>
    <row r="1" spans="1:2" ht="16.5" thickBot="1">
      <c r="A1" s="205" t="s">
        <v>478</v>
      </c>
    </row>
    <row r="2" spans="1:2" ht="15.75" thickTop="1" thickBot="1"/>
    <row r="3" spans="1:2" ht="24.75" customHeight="1" thickBot="1">
      <c r="A3" s="326" t="s">
        <v>8</v>
      </c>
      <c r="B3" s="327" t="s">
        <v>9</v>
      </c>
    </row>
    <row r="4" spans="1:2" ht="30.75" customHeight="1">
      <c r="A4" s="456" t="s">
        <v>493</v>
      </c>
      <c r="B4" s="316" t="s">
        <v>494</v>
      </c>
    </row>
    <row r="5" spans="1:2" ht="30.75" customHeight="1">
      <c r="A5" s="457"/>
      <c r="B5" s="134" t="s">
        <v>495</v>
      </c>
    </row>
    <row r="6" spans="1:2" ht="30.75" customHeight="1">
      <c r="A6" s="457"/>
      <c r="B6" s="134" t="s">
        <v>496</v>
      </c>
    </row>
    <row r="7" spans="1:2" ht="75" customHeight="1" thickBot="1">
      <c r="A7" s="328" t="s">
        <v>497</v>
      </c>
      <c r="B7" s="317" t="s">
        <v>484</v>
      </c>
    </row>
    <row r="8" spans="1:2" ht="22.5" customHeight="1" thickBot="1">
      <c r="A8" s="297" t="s">
        <v>473</v>
      </c>
      <c r="B8" s="300">
        <v>1.5E-3</v>
      </c>
    </row>
    <row r="9" spans="1:2" ht="16.5">
      <c r="A9" s="251"/>
      <c r="B9" s="251"/>
    </row>
    <row r="10" spans="1:2" ht="16.5">
      <c r="A10" s="251" t="s">
        <v>498</v>
      </c>
      <c r="B10" s="251"/>
    </row>
  </sheetData>
  <mergeCells count="1">
    <mergeCell ref="A4:A6"/>
  </mergeCells>
  <pageMargins left="0.7" right="0.7" top="0.75" bottom="0.75" header="0.3" footer="0.3"/>
  <pageSetup paperSize="9" scale="66"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מסמך" ma:contentTypeID="0x0101000EDB295D6E134840AE1B63C78AEF0BBA" ma:contentTypeVersion="7" ma:contentTypeDescription="צור מסמך חדש." ma:contentTypeScope="" ma:versionID="3b5c89049cb974e6c8ba5aaae94b191a">
  <xsd:schema xmlns:xsd="http://www.w3.org/2001/XMLSchema" xmlns:xs="http://www.w3.org/2001/XMLSchema" xmlns:p="http://schemas.microsoft.com/office/2006/metadata/properties" xmlns:ns1="http://schemas.microsoft.com/sharepoint/v3" xmlns:ns2="1ca4df27-5183-4bee-9dbd-0c46c9c4aa40" targetNamespace="http://schemas.microsoft.com/office/2006/metadata/properties" ma:root="true" ma:fieldsID="515741898ba7ffbd0ed53f093d27ce9c" ns1:_="" ns2:_="">
    <xsd:import namespace="http://schemas.microsoft.com/sharepoint/v3"/>
    <xsd:import namespace="1ca4df27-5183-4bee-9dbd-0c46c9c4aa40"/>
    <xsd:element name="properties">
      <xsd:complexType>
        <xsd:sequence>
          <xsd:element name="documentManagement">
            <xsd:complexType>
              <xsd:all>
                <xsd:element ref="ns1:PublishingStartDate" minOccurs="0"/>
                <xsd:element ref="ns1:PublishingExpirationDate" minOccurs="0"/>
                <xsd:element ref="ns1:eWaveListOrderValue" minOccurs="0"/>
                <xsd:element ref="ns2:Order1" minOccurs="0"/>
                <xsd:element ref="ns2:isFileInUse" minOccurs="0"/>
                <xsd:element ref="ns2:IsAccessibl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8" nillable="true" ma:displayName="מתזמן תאריך התחלה" ma:description="'מתזמן תאריך התחלה' הוא עמודת אתר שיוצרת תכונת הפרסום. היא משמשת לציון התאריך והשעה שבהם יופיע הדף לראשונה בפני מבקרי האתר." ma:hidden="true" ma:internalName="PublishingStartDate">
      <xsd:simpleType>
        <xsd:restriction base="dms:Unknown"/>
      </xsd:simpleType>
    </xsd:element>
    <xsd:element name="PublishingExpirationDate" ma:index="9" nillable="true" ma:displayName="מתזמן תאריך סיום" ma:description="'תזמון תאריך הסיום' הוא עמודת אתר שיוצרת תכונת הפרסום. היא משמשת לציון התאריך והשעה שבהם הדף לא יופיע עוד בפני מבקרי האתר." ma:hidden="true" ma:internalName="PublishingExpirationDate">
      <xsd:simpleType>
        <xsd:restriction base="dms:Unknown"/>
      </xsd:simpleType>
    </xsd:element>
    <xsd:element name="eWaveListOrderValue" ma:index="10" nillable="true" ma:displayName="סידור" ma:decimals="2" ma:internalName="eWaveListOrderValue" ma:readOnly="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1ca4df27-5183-4bee-9dbd-0c46c9c4aa40" elementFormDefault="qualified">
    <xsd:import namespace="http://schemas.microsoft.com/office/2006/documentManagement/types"/>
    <xsd:import namespace="http://schemas.microsoft.com/office/infopath/2007/PartnerControls"/>
    <xsd:element name="Order1" ma:index="11" nillable="true" ma:displayName="Order" ma:internalName="Order1">
      <xsd:simpleType>
        <xsd:restriction base="dms:Number"/>
      </xsd:simpleType>
    </xsd:element>
    <xsd:element name="isFileInUse" ma:index="12" nillable="true" ma:displayName="האם בשימוש" ma:default="0" ma:internalName="isFileInUse">
      <xsd:simpleType>
        <xsd:restriction base="dms:Boolean"/>
      </xsd:simpleType>
    </xsd:element>
    <xsd:element name="IsAccessible" ma:index="13" nillable="true" ma:displayName="האם מונגש" ma:default="לא" ma:format="Dropdown" ma:internalName="IsAccessible">
      <xsd:simpleType>
        <xsd:restriction base="dms:Choice">
          <xsd:enumeration value="כן"/>
          <xsd:enumeration value="לא"/>
          <xsd:enumeration value="ללא צורך בנגישות"/>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סוג תוכן"/>
        <xsd:element ref="dc:title" minOccurs="0" maxOccurs="1" ma:index="4" ma:displayName="כותרת"/>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eWaveListOrderValue xmlns="http://schemas.microsoft.com/sharepoint/v3" xsi:nil="true"/>
    <Order1 xmlns="1ca4df27-5183-4bee-9dbd-0c46c9c4aa40" xsi:nil="true"/>
    <isFileInUse xmlns="1ca4df27-5183-4bee-9dbd-0c46c9c4aa40">true</isFileInUse>
    <IsAccessible xmlns="1ca4df27-5183-4bee-9dbd-0c46c9c4aa40">כן</IsAccessibl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95AC14F4-EE04-4842-92E1-39D3D3D619D0}"/>
</file>

<file path=customXml/itemProps2.xml><?xml version="1.0" encoding="utf-8"?>
<ds:datastoreItem xmlns:ds="http://schemas.openxmlformats.org/officeDocument/2006/customXml" ds:itemID="{75D16F68-D097-4C58-8C3F-2E497934F597}">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purl.org/dc/elements/1.1/"/>
    <ds:schemaRef ds:uri="http://schemas.microsoft.com/office/2006/metadata/properties"/>
    <ds:schemaRef ds:uri="http://schemas.microsoft.com/sharepoint/v3"/>
    <ds:schemaRef ds:uri="http://purl.org/dc/terms/"/>
    <ds:schemaRef ds:uri="http://www.w3.org/XML/1998/namespace"/>
  </ds:schemaRefs>
</ds:datastoreItem>
</file>

<file path=customXml/itemProps3.xml><?xml version="1.0" encoding="utf-8"?>
<ds:datastoreItem xmlns:ds="http://schemas.openxmlformats.org/officeDocument/2006/customXml" ds:itemID="{35B30A68-F7AA-4EEC-BC91-7867DA87A23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גליונות עבודה</vt:lpstr>
      </vt:variant>
      <vt:variant>
        <vt:i4>16</vt:i4>
      </vt:variant>
      <vt:variant>
        <vt:lpstr>טווחים בעלי שם</vt:lpstr>
      </vt:variant>
      <vt:variant>
        <vt:i4>2</vt:i4>
      </vt:variant>
    </vt:vector>
  </HeadingPairs>
  <TitlesOfParts>
    <vt:vector size="18" baseType="lpstr">
      <vt:lpstr>הכשרה - קרן י</vt:lpstr>
      <vt:lpstr>הכשרה- קרן ט</vt:lpstr>
      <vt:lpstr>הכשרה - כללי</vt:lpstr>
      <vt:lpstr>הכשרה - מסלול לבני 50 ומטה</vt:lpstr>
      <vt:lpstr>הכשרה - מסלול לבני 50 עד 60</vt:lpstr>
      <vt:lpstr>הכשרה - מסלול לבני 60 ומעלה</vt:lpstr>
      <vt:lpstr>הכשרה - מסלול בסיסי למקבלי קצבה</vt:lpstr>
      <vt:lpstr>הכשרה - שיקלי טווח קצר</vt:lpstr>
      <vt:lpstr>הכשרה - עוקב מדדים גמיש</vt:lpstr>
      <vt:lpstr>הכשרה - משולב סחיר</vt:lpstr>
      <vt:lpstr>הכשרה אג"ח</vt:lpstr>
      <vt:lpstr>אג"ח ממשלת ישראל</vt:lpstr>
      <vt:lpstr>מסלול מניות</vt:lpstr>
      <vt:lpstr>בתי השקעות - כללי</vt:lpstr>
      <vt:lpstr>הכשרה - כללי פאסיבי</vt:lpstr>
      <vt:lpstr>פיזור ענפי - טיוטא</vt:lpstr>
      <vt:lpstr>'בתי השקעות - כללי'!WPrint_Area_W</vt:lpstr>
      <vt:lpstr>'הכשרה - מסלול בסיסי למקבלי קצבה'!WPrint_Area_W</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מדיניות השקעה  2018  שינוי דירקטוריון 27.4.2018 עדכון לאתר</dc:title>
  <dc:creator/>
  <cp:lastModifiedBy/>
  <dcterms:created xsi:type="dcterms:W3CDTF">2006-09-13T11:28:12Z</dcterms:created>
  <dcterms:modified xsi:type="dcterms:W3CDTF">2023-11-26T12:17:20Z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0x0101000EDB295D6E134840AE1B63C78AEF0BBA</vt:lpwstr>
  </property>
</Properties>
</file>