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activeTab="3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הכשרה - כללי פאסיבי" sheetId="30" r:id="rId12"/>
    <sheet name="פיזור ענפי - טיוטא" sheetId="38" state="hidden" r:id="rId13"/>
  </sheets>
  <definedNames>
    <definedName name="_xlnm.Print_Area" localSheetId="10">'בתי השקעות - כללי'!$B$1:$I$72</definedName>
    <definedName name="_xlnm.Print_Area" localSheetId="6">'הכשרה - מסלול בסיסי למקבלי קצבה'!$A$1:$H$16</definedName>
  </definedNames>
  <calcPr calcId="162913"/>
</workbook>
</file>

<file path=xl/calcChain.xml><?xml version="1.0" encoding="utf-8"?>
<calcChain xmlns="http://schemas.openxmlformats.org/spreadsheetml/2006/main">
  <c r="D20" i="18" l="1"/>
  <c r="E21" i="24" l="1"/>
  <c r="E20" i="24"/>
  <c r="B14" i="30" l="1"/>
  <c r="D14" i="30" l="1"/>
  <c r="H15" i="30"/>
  <c r="H14" i="30"/>
  <c r="H13" i="30"/>
  <c r="H12" i="30"/>
  <c r="H11" i="30"/>
  <c r="F11" i="30"/>
  <c r="H10" i="30"/>
  <c r="H8" i="30"/>
  <c r="H7" i="30"/>
  <c r="G6" i="30"/>
  <c r="G5" i="30"/>
  <c r="H4" i="30"/>
  <c r="C53" i="24" l="1"/>
  <c r="H18" i="2" l="1"/>
  <c r="E53" i="24" l="1"/>
  <c r="E15" i="24" l="1"/>
  <c r="E70" i="24" l="1"/>
  <c r="E36" i="24" l="1"/>
  <c r="H16" i="19" l="1"/>
  <c r="D15" i="22" l="1"/>
  <c r="D15" i="20"/>
  <c r="D15" i="19"/>
  <c r="D15" i="18"/>
  <c r="D17" i="2"/>
  <c r="D15" i="10"/>
  <c r="D15" i="1"/>
  <c r="C70" i="24" l="1"/>
  <c r="B9" i="2" l="1"/>
  <c r="C36" i="24" l="1"/>
  <c r="C15" i="24"/>
  <c r="B15" i="22"/>
  <c r="B15" i="20"/>
  <c r="B15" i="19"/>
  <c r="B15" i="18"/>
  <c r="B15" i="1"/>
  <c r="B17" i="2"/>
  <c r="B15" i="10"/>
  <c r="I71" i="24" l="1"/>
  <c r="I69" i="24"/>
  <c r="I68" i="24"/>
  <c r="I67" i="24"/>
  <c r="I65" i="24"/>
  <c r="I63" i="24"/>
  <c r="I60" i="24"/>
  <c r="H9" i="1" l="1"/>
  <c r="H10" i="2"/>
  <c r="D70" i="24" l="1"/>
  <c r="I70" i="24" s="1"/>
  <c r="D53" i="24"/>
  <c r="D36" i="24"/>
  <c r="D15" i="24"/>
  <c r="C15" i="22"/>
  <c r="C15" i="20"/>
  <c r="C15" i="19"/>
  <c r="C15" i="18"/>
  <c r="C15" i="10"/>
  <c r="C15" i="1"/>
  <c r="C17" i="2" l="1"/>
  <c r="H7" i="2"/>
  <c r="H16" i="20" l="1"/>
  <c r="H4" i="1"/>
  <c r="H12" i="20" l="1"/>
  <c r="H12" i="22"/>
  <c r="H12" i="19"/>
  <c r="H12" i="18"/>
  <c r="H16" i="10"/>
  <c r="H14" i="10"/>
  <c r="H13" i="10"/>
  <c r="H12" i="10"/>
  <c r="H11" i="10"/>
  <c r="H10" i="10"/>
  <c r="H9" i="10"/>
  <c r="H7" i="10"/>
  <c r="H4" i="10"/>
  <c r="H12" i="1"/>
  <c r="H15" i="10" l="1"/>
  <c r="H14" i="2"/>
  <c r="I34" i="24" l="1"/>
  <c r="I37" i="24" l="1"/>
  <c r="I35" i="24"/>
  <c r="I33" i="24"/>
  <c r="I31" i="24"/>
  <c r="I29" i="24"/>
  <c r="I26" i="24"/>
  <c r="I36" i="24" l="1"/>
  <c r="I16" i="24"/>
  <c r="I14" i="24"/>
  <c r="I13" i="24"/>
  <c r="I12" i="24"/>
  <c r="I10" i="24"/>
  <c r="I8" i="24"/>
  <c r="I5" i="24"/>
  <c r="I54" i="24"/>
  <c r="I52" i="24"/>
  <c r="I51" i="24"/>
  <c r="I50" i="24"/>
  <c r="I48" i="24"/>
  <c r="I46" i="24"/>
  <c r="I43" i="24"/>
  <c r="I53" i="24" l="1"/>
  <c r="I15" i="24"/>
  <c r="H16" i="22" l="1"/>
  <c r="H11" i="22"/>
  <c r="H14" i="22" l="1"/>
  <c r="H13" i="22"/>
  <c r="H9" i="22"/>
  <c r="H7" i="22"/>
  <c r="H4" i="22"/>
  <c r="H14" i="20"/>
  <c r="H13" i="20"/>
  <c r="H11" i="20"/>
  <c r="H9" i="20"/>
  <c r="H7" i="20"/>
  <c r="H4" i="20"/>
  <c r="H16" i="1"/>
  <c r="H16" i="18"/>
  <c r="H4" i="19"/>
  <c r="H14" i="19"/>
  <c r="H13" i="19"/>
  <c r="H11" i="19"/>
  <c r="H9" i="19"/>
  <c r="H7" i="19"/>
  <c r="H11" i="18"/>
  <c r="H4" i="18"/>
  <c r="H11" i="2"/>
  <c r="H16" i="2"/>
  <c r="H15" i="2"/>
  <c r="H13" i="2"/>
  <c r="H9" i="2"/>
  <c r="H4" i="2"/>
  <c r="H17" i="2" l="1"/>
  <c r="H15" i="19"/>
  <c r="H15" i="22"/>
  <c r="H15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4" i="18" l="1"/>
  <c r="H13" i="18"/>
  <c r="H9" i="18"/>
  <c r="H7" i="18"/>
  <c r="H15" i="18" l="1"/>
  <c r="H14" i="1"/>
  <c r="H13" i="1" l="1"/>
  <c r="H11" i="1"/>
  <c r="H7" i="1"/>
  <c r="H15" i="1" l="1"/>
</calcChain>
</file>

<file path=xl/sharedStrings.xml><?xml version="1.0" encoding="utf-8"?>
<sst xmlns="http://schemas.openxmlformats.org/spreadsheetml/2006/main" count="1333" uniqueCount="507">
  <si>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</si>
  <si>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</si>
  <si>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</si>
  <si>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</si>
  <si>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</si>
  <si>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</si>
  <si>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</si>
  <si>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</si>
  <si>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</si>
  <si>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</si>
  <si>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</si>
  <si>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</si>
  <si>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</si>
  <si>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</si>
  <si>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</si>
  <si>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</si>
  <si>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</si>
  <si>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</si>
  <si>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</si>
  <si>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</si>
  <si>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</si>
  <si>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</si>
  <si>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</si>
  <si>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</si>
  <si>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</si>
  <si>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</si>
  <si>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</si>
  <si>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</si>
  <si>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</si>
  <si>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</si>
  <si>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</si>
  <si>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</si>
  <si>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</si>
  <si>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</si>
  <si>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</si>
  <si>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</si>
  <si>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</si>
  <si>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</si>
  <si>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</si>
  <si>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</si>
  <si>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</si>
  <si>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</si>
  <si>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</si>
  <si>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</si>
  <si>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</si>
  <si>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</si>
  <si>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</si>
  <si>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</si>
  <si>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</si>
  <si>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</si>
  <si>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</si>
  <si>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</si>
  <si>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</si>
  <si>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</si>
  <si>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HYG</t>
  </si>
  <si>
    <t>נאסד"ק 100</t>
  </si>
  <si>
    <t>MDAX</t>
  </si>
  <si>
    <t>TA-125</t>
  </si>
  <si>
    <t>אפיק</t>
  </si>
  <si>
    <t>34%-46%</t>
  </si>
  <si>
    <t>16%-28%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</si>
  <si>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</si>
  <si>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</si>
  <si>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</si>
  <si>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</si>
  <si>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</si>
  <si>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</si>
  <si>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</si>
  <si>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</si>
  <si>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</si>
  <si>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</si>
  <si>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</si>
  <si>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</si>
  <si>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</si>
  <si>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</si>
  <si>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</si>
  <si>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</si>
  <si>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</si>
  <si>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</si>
  <si>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</si>
  <si>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</si>
  <si>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</si>
  <si>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</si>
  <si>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</si>
  <si>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</si>
  <si>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</si>
  <si>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</si>
  <si>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</si>
  <si>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נשאר לל"ש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</si>
  <si>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</si>
  <si>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</si>
  <si>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</si>
  <si>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</si>
  <si>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</si>
  <si>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</si>
  <si>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</si>
  <si>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</si>
  <si>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</si>
  <si>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</si>
  <si>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</si>
  <si>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</si>
  <si>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</si>
  <si>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</si>
  <si>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</si>
  <si>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</si>
  <si>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</si>
  <si>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</si>
  <si>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</si>
  <si>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</si>
  <si>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</si>
  <si>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</si>
  <si>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</si>
  <si>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</si>
  <si>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</si>
  <si>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</si>
  <si>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</si>
  <si>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</si>
  <si>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</si>
  <si>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</si>
  <si>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</si>
  <si>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</si>
  <si>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</si>
  <si>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</si>
  <si>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</si>
  <si>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</si>
  <si>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</si>
  <si>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</si>
  <si>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</si>
  <si>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</si>
  <si>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</si>
  <si>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</si>
  <si>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</si>
  <si>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</si>
  <si>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</si>
  <si>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</si>
  <si>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</si>
  <si>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</si>
  <si>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</si>
  <si>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</si>
  <si>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</si>
  <si>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</si>
  <si>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</si>
  <si>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</si>
  <si>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</si>
  <si>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</si>
  <si>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</si>
  <si>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</si>
  <si>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</si>
  <si>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</si>
  <si>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</si>
  <si>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</si>
  <si>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</si>
  <si>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</si>
  <si>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</si>
  <si>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</si>
  <si>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</si>
  <si>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</si>
  <si>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</si>
  <si>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</si>
  <si>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</si>
  <si>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</si>
  <si>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</si>
  <si>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</si>
  <si>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</si>
  <si>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</si>
  <si>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</si>
  <si>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</si>
  <si>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</si>
  <si>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</si>
  <si>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</si>
  <si>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</si>
  <si>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</si>
  <si>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</si>
  <si>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</si>
  <si>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</si>
  <si>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</si>
  <si>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</si>
  <si>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</si>
  <si>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</si>
  <si>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</si>
  <si>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</si>
  <si>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</si>
  <si>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</si>
  <si>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</si>
  <si>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</si>
  <si>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</si>
  <si>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</si>
  <si>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</si>
  <si>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</si>
  <si>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</si>
  <si>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</si>
  <si>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</si>
  <si>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</si>
  <si>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</si>
  <si>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</si>
  <si>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</si>
  <si>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</si>
  <si>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</si>
  <si>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</si>
  <si>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</si>
  <si>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</si>
  <si>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</si>
  <si>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</si>
  <si>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</si>
  <si>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</si>
  <si>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</si>
  <si>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</si>
  <si>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</si>
  <si>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</si>
  <si>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</si>
  <si>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</si>
  <si>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</si>
  <si>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</si>
  <si>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</si>
  <si>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</si>
  <si>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</si>
  <si>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</si>
  <si>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</si>
  <si>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</si>
  <si>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</si>
  <si>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</si>
  <si>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</si>
  <si>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</si>
  <si>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</si>
  <si>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</si>
  <si>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</si>
  <si>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</si>
  <si>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</si>
  <si>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</si>
  <si>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</si>
  <si>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</si>
  <si>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</si>
  <si>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</si>
  <si>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</si>
  <si>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</si>
  <si>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</si>
  <si>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</si>
  <si>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</si>
  <si>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</si>
  <si>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</si>
  <si>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</si>
  <si>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</si>
  <si>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</si>
  <si>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</si>
  <si>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</si>
  <si>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</si>
  <si>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</si>
  <si>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</si>
  <si>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</si>
  <si>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</si>
  <si>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</si>
  <si>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</si>
  <si>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</si>
  <si>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</si>
  <si>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</si>
  <si>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</si>
  <si>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</si>
  <si>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</si>
  <si>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</si>
  <si>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</si>
  <si>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</si>
  <si>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</si>
  <si>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</si>
  <si>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</si>
  <si>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</si>
  <si>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</si>
  <si>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</si>
  <si>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</si>
  <si>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</si>
  <si>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</si>
  <si>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</si>
  <si>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</si>
  <si>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</si>
  <si>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</si>
  <si>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</si>
  <si>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</si>
  <si>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</si>
  <si>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</si>
  <si>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</si>
  <si>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</si>
  <si>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</si>
  <si>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</si>
  <si>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</si>
  <si>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</si>
  <si>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</si>
  <si>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</si>
  <si>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</si>
  <si>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</si>
  <si>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</si>
  <si>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</si>
  <si>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</si>
  <si>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</si>
  <si>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</si>
  <si>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</si>
  <si>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</si>
  <si>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</si>
  <si>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</si>
  <si>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</si>
  <si>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</si>
  <si>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</si>
  <si>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</si>
  <si>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</si>
  <si>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</si>
  <si>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</si>
  <si>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</si>
  <si>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</si>
  <si>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</si>
  <si>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</si>
  <si>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</si>
  <si>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</si>
  <si>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</si>
  <si>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</si>
  <si>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</si>
  <si>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</si>
  <si>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</si>
  <si>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</si>
  <si>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</si>
  <si>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</si>
  <si>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</si>
  <si>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</si>
  <si>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</si>
  <si>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</si>
  <si>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</si>
  <si>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</si>
  <si>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</si>
  <si>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</si>
  <si>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</si>
  <si>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</si>
  <si>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</si>
  <si>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</si>
  <si>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</si>
  <si>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</si>
  <si>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</si>
  <si>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</si>
  <si>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</si>
  <si>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</si>
  <si>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</si>
  <si>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</si>
  <si>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</si>
  <si>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</si>
  <si>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</si>
  <si>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</si>
  <si>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</si>
  <si>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</si>
  <si>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</si>
  <si>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</si>
  <si>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</si>
  <si>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</si>
  <si>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</si>
  <si>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</si>
  <si>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</si>
  <si>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</si>
  <si>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</si>
  <si>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</si>
  <si>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</si>
  <si>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</si>
  <si>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</si>
  <si>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</si>
  <si>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</si>
  <si>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</si>
  <si>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</si>
  <si>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</si>
  <si>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</si>
  <si>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</si>
  <si>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</si>
  <si>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</si>
  <si>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</si>
  <si>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</si>
  <si>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</si>
  <si>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</si>
  <si>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</si>
  <si>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</si>
  <si>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</si>
  <si>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</si>
  <si>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</si>
  <si>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</si>
  <si>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</si>
  <si>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</si>
  <si>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</si>
  <si>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</si>
  <si>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</si>
  <si>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</si>
  <si>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</si>
  <si>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</si>
  <si>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</si>
  <si>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</si>
  <si>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</si>
  <si>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</si>
  <si>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</si>
  <si>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</si>
  <si>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</si>
  <si>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</si>
  <si>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</si>
  <si>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</si>
  <si>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</si>
  <si>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</si>
  <si>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</si>
  <si>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</si>
  <si>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</si>
  <si>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</si>
  <si>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</si>
  <si>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</si>
  <si>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</si>
  <si>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</si>
  <si>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</si>
  <si>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</si>
  <si>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</si>
  <si>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</si>
  <si>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</si>
  <si>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</si>
  <si>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</si>
  <si>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</si>
  <si>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</si>
  <si>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</si>
  <si>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</si>
  <si>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</si>
  <si>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</si>
  <si>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</si>
  <si>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</si>
  <si>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</si>
  <si>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</si>
  <si>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36%-48%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</si>
  <si>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</si>
  <si>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</si>
  <si>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</si>
  <si>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</si>
  <si>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הלוואות לחברות + הלוואות עמיתים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</si>
  <si>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</si>
  <si>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</si>
  <si>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</si>
  <si>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</si>
  <si>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</si>
  <si>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</si>
  <si>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+/-4%</t>
  </si>
  <si>
    <t>11%-19%</t>
  </si>
  <si>
    <t xml:space="preserve"> מדד HFRI WORLD</t>
  </si>
  <si>
    <t>0%-5%</t>
  </si>
  <si>
    <t>מסלול אג"ח ממשלת ישראל בניהול: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</si>
  <si>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</si>
  <si>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1%-11%</t>
  </si>
  <si>
    <t>20%-32%</t>
  </si>
  <si>
    <t>15%-25%</t>
  </si>
  <si>
    <t>6%-16%</t>
  </si>
  <si>
    <t>36%-46%</t>
  </si>
  <si>
    <t>13%-25%</t>
  </si>
  <si>
    <t>הכשרה חברה לביטוח , אלטשולר שחם , מיטב-דש , ילין לפידות,מור</t>
  </si>
  <si>
    <t>הכשרה חברה לביטוח , אלטשולר שחם ,  מיטב-דש , ילין לפידות, מור</t>
  </si>
  <si>
    <t xml:space="preserve">המסלול רשאי להחזיק עד 10% חשיפה לאג"ח קונצרני </t>
  </si>
  <si>
    <t>9%-21%</t>
  </si>
  <si>
    <t>0%-8%</t>
  </si>
  <si>
    <t>10%-22%</t>
  </si>
  <si>
    <t>5%-15%</t>
  </si>
  <si>
    <t>13%-23%</t>
  </si>
  <si>
    <t>16%-26%</t>
  </si>
  <si>
    <t>27%-37%</t>
  </si>
  <si>
    <t>35%-47%</t>
  </si>
  <si>
    <t>חשיפה מט"חית עד 50%</t>
  </si>
  <si>
    <t>40%-52%</t>
  </si>
  <si>
    <t>29%-39%</t>
  </si>
  <si>
    <t>8%-20%</t>
  </si>
  <si>
    <t>6%-18%</t>
  </si>
  <si>
    <t>11%-21%</t>
  </si>
  <si>
    <t>10%-20%</t>
  </si>
  <si>
    <t>26%-36%</t>
  </si>
  <si>
    <t>12%-24%</t>
  </si>
  <si>
    <t>8%-18%</t>
  </si>
  <si>
    <t>הכשרה - כללי פאסיבי</t>
  </si>
  <si>
    <t>LQD</t>
  </si>
  <si>
    <t>אג"ח קונצרני בחו"ל</t>
  </si>
  <si>
    <t>שיעור חשיפה ליום 30.11.2021</t>
  </si>
  <si>
    <t>מדיניות השקעות 2021</t>
  </si>
  <si>
    <t>שיעור חשיפה מומלץ לשנת 2022</t>
  </si>
  <si>
    <t>שינוי ממדיניות 2021</t>
  </si>
  <si>
    <t>שינוי מ- 2021</t>
  </si>
  <si>
    <t>מסלול כללי אלטשולר שחם  2022</t>
  </si>
  <si>
    <t xml:space="preserve">שינוי מ-2021 </t>
  </si>
  <si>
    <t>מסלול כללי מיטב דש  2022</t>
  </si>
  <si>
    <t>2%-14%</t>
  </si>
  <si>
    <t>0%-11%</t>
  </si>
  <si>
    <t>מסלול כללי ילין 2022</t>
  </si>
  <si>
    <t>מסלול כללי מור 2022</t>
  </si>
  <si>
    <t>38%-50%</t>
  </si>
  <si>
    <t>39%-51%</t>
  </si>
  <si>
    <t>19%-31%</t>
  </si>
  <si>
    <t>7%-19%</t>
  </si>
  <si>
    <t>34%-44%</t>
  </si>
  <si>
    <t>44%-56%</t>
  </si>
  <si>
    <t>24%-36%</t>
  </si>
  <si>
    <t>18%-28%</t>
  </si>
  <si>
    <t>0-9%</t>
  </si>
  <si>
    <t>34-44%</t>
  </si>
  <si>
    <t>שיעור חשיפה מומלץ לשנת 2021</t>
  </si>
  <si>
    <t>שינוי ממדיניות קודמת</t>
  </si>
  <si>
    <t>גבולות גזרה חדשים</t>
  </si>
  <si>
    <t>אג"ח ממשלתי</t>
  </si>
  <si>
    <t>מט"ח</t>
  </si>
  <si>
    <t>שינוי החל מתאריך 28.02.22</t>
  </si>
  <si>
    <t>31%-41%</t>
  </si>
  <si>
    <t>בתאריך 23.02.2022 אישר הדירקטוריון את השינוי הבא</t>
  </si>
  <si>
    <t xml:space="preserve">מניות (תעודות סל, קרנות נאמנות, חוזים אופציות ונגזרים) </t>
  </si>
  <si>
    <t>אג"ח ממשלתי (סחיר ולא סחיר, קרנות נאמנות, תעודות סל, חוזים ונגזרים)</t>
  </si>
  <si>
    <t>אג"ח קונצרני (סחיר ולא סחיר, קרנות נאמנות, תעודות סל, חוזים ונגזרים)</t>
  </si>
  <si>
    <t>אחר (מזומן, פקדונות, סחורות)</t>
  </si>
  <si>
    <t>מניות (תעודות סל, קרנות נאמנות, חוזים אופציות ונגזרים)</t>
  </si>
  <si>
    <t>קרנות השקעה + קרנות גידור</t>
  </si>
  <si>
    <t>בתאריך 27.03.2022 אישר הדירקטוריון את השינוי הבא</t>
  </si>
  <si>
    <t>שינוי החל מתאריך 27.03.22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</si>
</sst>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%"/>
  </numFmts>
  <fonts count="26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26"/>
      <color rgb="FFFFC000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502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5" xfId="0" applyFill="1" applyBorder="1" applyAlignment="1">
      <alignment horizontal="center" wrapText="1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4" fillId="9" borderId="51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1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1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1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1" xfId="0" applyFont="1" applyFill="1" applyBorder="1" applyAlignment="1" applyProtection="1">
      <alignment horizontal="center" vertical="center" wrapText="1" readingOrder="1"/>
      <protection locked="0"/>
    </xf>
    <xf numFmtId="10" fontId="14" fillId="9" borderId="51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1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9" fontId="10" fillId="3" borderId="38" xfId="3" applyNumberFormat="1" applyFont="1" applyFill="1" applyBorder="1" applyAlignment="1">
      <alignment horizontal="center" vertical="center"/>
    </xf>
    <xf numFmtId="9" fontId="10" fillId="11" borderId="40" xfId="3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 readingOrder="2"/>
    </xf>
    <xf numFmtId="0" fontId="0" fillId="3" borderId="6" xfId="0" applyFill="1" applyBorder="1" applyAlignment="1">
      <alignment horizontal="center" vertical="center" wrapText="1" readingOrder="2"/>
    </xf>
    <xf numFmtId="9" fontId="0" fillId="11" borderId="40" xfId="0" applyNumberForma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2" xfId="0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 wrapText="1" readingOrder="2"/>
    </xf>
    <xf numFmtId="9" fontId="8" fillId="2" borderId="45" xfId="3" applyNumberFormat="1" applyFont="1" applyFill="1" applyBorder="1" applyAlignment="1">
      <alignment horizontal="center" vertical="center"/>
    </xf>
    <xf numFmtId="49" fontId="0" fillId="3" borderId="31" xfId="0" applyNumberFormat="1" applyFont="1" applyFill="1" applyBorder="1" applyAlignment="1">
      <alignment horizontal="center" vertical="center"/>
    </xf>
    <xf numFmtId="164" fontId="10" fillId="11" borderId="36" xfId="3" applyNumberFormat="1" applyFont="1" applyFill="1" applyBorder="1" applyAlignment="1">
      <alignment horizontal="center" vertical="center"/>
    </xf>
    <xf numFmtId="9" fontId="0" fillId="0" borderId="38" xfId="3" applyNumberFormat="1" applyFont="1" applyBorder="1" applyAlignment="1">
      <alignment horizontal="center" vertical="center"/>
    </xf>
    <xf numFmtId="9" fontId="0" fillId="0" borderId="44" xfId="3" applyNumberFormat="1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9" fontId="0" fillId="0" borderId="63" xfId="0" applyNumberFormat="1" applyBorder="1" applyAlignment="1">
      <alignment horizontal="center" vertical="center"/>
    </xf>
    <xf numFmtId="9" fontId="10" fillId="3" borderId="55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7" xfId="3" applyFont="1" applyFill="1" applyBorder="1" applyAlignment="1">
      <alignment horizontal="center" vertical="center" wrapText="1"/>
    </xf>
    <xf numFmtId="0" fontId="7" fillId="11" borderId="17" xfId="3" applyFont="1" applyFill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9" fontId="10" fillId="11" borderId="40" xfId="3" applyNumberFormat="1" applyFill="1" applyBorder="1" applyAlignment="1">
      <alignment horizontal="center" vertical="center"/>
    </xf>
    <xf numFmtId="49" fontId="7" fillId="3" borderId="23" xfId="3" applyNumberFormat="1" applyFont="1" applyFill="1" applyBorder="1" applyAlignment="1">
      <alignment horizontal="center" vertical="center"/>
    </xf>
    <xf numFmtId="0" fontId="0" fillId="3" borderId="58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5" xfId="3" applyNumberFormat="1" applyFont="1" applyBorder="1" applyAlignment="1">
      <alignment horizontal="center" vertical="center"/>
    </xf>
    <xf numFmtId="49" fontId="7" fillId="0" borderId="20" xfId="3" applyNumberFormat="1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9" fontId="7" fillId="11" borderId="17" xfId="3" applyNumberFormat="1" applyFont="1" applyFill="1" applyBorder="1" applyAlignment="1">
      <alignment horizontal="center" vertical="center"/>
    </xf>
    <xf numFmtId="0" fontId="7" fillId="2" borderId="35" xfId="3" applyFont="1" applyFill="1" applyBorder="1" applyAlignment="1">
      <alignment horizontal="center" vertical="center"/>
    </xf>
    <xf numFmtId="0" fontId="10" fillId="2" borderId="48" xfId="3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9" fontId="8" fillId="2" borderId="49" xfId="3" applyNumberFormat="1" applyFont="1" applyFill="1" applyBorder="1" applyAlignment="1">
      <alignment horizontal="center" vertical="center"/>
    </xf>
    <xf numFmtId="9" fontId="10" fillId="11" borderId="17" xfId="3" applyNumberFormat="1" applyFill="1" applyBorder="1" applyAlignment="1">
      <alignment horizontal="center" vertical="center"/>
    </xf>
    <xf numFmtId="49" fontId="7" fillId="0" borderId="41" xfId="3" applyNumberFormat="1" applyFont="1" applyBorder="1" applyAlignment="1">
      <alignment horizontal="center" vertical="center"/>
    </xf>
    <xf numFmtId="0" fontId="0" fillId="0" borderId="31" xfId="3" applyFont="1" applyBorder="1" applyAlignment="1">
      <alignment horizontal="center" vertical="center"/>
    </xf>
    <xf numFmtId="0" fontId="10" fillId="0" borderId="32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 wrapText="1"/>
    </xf>
    <xf numFmtId="49" fontId="7" fillId="3" borderId="29" xfId="3" applyNumberFormat="1" applyFont="1" applyFill="1" applyBorder="1" applyAlignment="1">
      <alignment horizontal="center" vertical="center"/>
    </xf>
    <xf numFmtId="49" fontId="7" fillId="0" borderId="26" xfId="3" applyNumberFormat="1" applyFont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49" fontId="7" fillId="0" borderId="46" xfId="3" applyNumberFormat="1" applyFont="1" applyBorder="1" applyAlignment="1">
      <alignment horizontal="center" vertical="center"/>
    </xf>
    <xf numFmtId="0" fontId="0" fillId="3" borderId="52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10" fillId="3" borderId="54" xfId="3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8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6" fillId="3" borderId="6" xfId="0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 readingOrder="2"/>
    </xf>
    <xf numFmtId="9" fontId="0" fillId="2" borderId="45" xfId="0" applyNumberFormat="1" applyFill="1" applyBorder="1" applyAlignment="1">
      <alignment horizontal="center" vertical="center"/>
    </xf>
    <xf numFmtId="0" fontId="0" fillId="0" borderId="40" xfId="3" applyFont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0" borderId="36" xfId="3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0" fillId="0" borderId="15" xfId="3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52" xfId="0" applyFill="1" applyBorder="1" applyAlignment="1">
      <alignment horizontal="center" vertical="center" wrapText="1" readingOrder="2"/>
    </xf>
    <xf numFmtId="9" fontId="0" fillId="3" borderId="19" xfId="3" applyNumberFormat="1" applyFont="1" applyFill="1" applyBorder="1" applyAlignment="1">
      <alignment horizontal="center" vertical="center" readingOrder="2"/>
    </xf>
    <xf numFmtId="0" fontId="0" fillId="2" borderId="34" xfId="0" applyFill="1" applyBorder="1" applyAlignment="1">
      <alignment horizontal="center" vertical="center" wrapText="1" readingOrder="2"/>
    </xf>
    <xf numFmtId="0" fontId="0" fillId="0" borderId="33" xfId="3" applyFont="1" applyBorder="1" applyAlignment="1">
      <alignment horizontal="center" vertical="center"/>
    </xf>
    <xf numFmtId="0" fontId="10" fillId="0" borderId="36" xfId="3" applyBorder="1" applyAlignment="1">
      <alignment horizontal="center" vertical="center" wrapText="1"/>
    </xf>
    <xf numFmtId="0" fontId="1" fillId="2" borderId="17" xfId="3" applyFont="1" applyFill="1" applyBorder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10" fontId="1" fillId="2" borderId="48" xfId="0" applyNumberFormat="1" applyFont="1" applyFill="1" applyBorder="1" applyAlignment="1">
      <alignment horizontal="center" vertical="center"/>
    </xf>
    <xf numFmtId="10" fontId="1" fillId="2" borderId="50" xfId="0" applyNumberFormat="1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6" fillId="3" borderId="16" xfId="0" applyFont="1" applyFill="1" applyBorder="1" applyAlignment="1">
      <alignment horizontal="justify" vertical="center" wrapText="1" readingOrder="2"/>
    </xf>
    <xf numFmtId="0" fontId="6" fillId="3" borderId="14" xfId="0" applyFont="1" applyFill="1" applyBorder="1" applyAlignment="1">
      <alignment vertical="center" wrapText="1" readingOrder="2"/>
    </xf>
    <xf numFmtId="0" fontId="9" fillId="4" borderId="17" xfId="0" applyFont="1" applyFill="1" applyBorder="1" applyAlignment="1">
      <alignment horizontal="right"/>
    </xf>
    <xf numFmtId="0" fontId="0" fillId="3" borderId="8" xfId="0" applyFill="1" applyBorder="1" applyAlignment="1">
      <alignment horizontal="right" wrapText="1" readingOrder="2"/>
    </xf>
    <xf numFmtId="0" fontId="6" fillId="3" borderId="10" xfId="0" applyFont="1" applyFill="1" applyBorder="1" applyAlignment="1">
      <alignment horizontal="right" vertical="center" readingOrder="2"/>
    </xf>
    <xf numFmtId="0" fontId="6" fillId="3" borderId="12" xfId="0" applyFont="1" applyFill="1" applyBorder="1" applyAlignment="1">
      <alignment horizontal="right" vertical="center" readingOrder="2"/>
    </xf>
    <xf numFmtId="165" fontId="0" fillId="0" borderId="0" xfId="0" applyNumberFormat="1" applyAlignment="1">
      <alignment horizontal="center"/>
    </xf>
    <xf numFmtId="0" fontId="10" fillId="3" borderId="42" xfId="3" applyFill="1" applyBorder="1" applyAlignment="1">
      <alignment horizontal="center" vertical="center" wrapText="1" readingOrder="2"/>
    </xf>
    <xf numFmtId="0" fontId="10" fillId="3" borderId="39" xfId="3" applyFill="1" applyBorder="1" applyAlignment="1">
      <alignment horizontal="center" vertical="center" wrapText="1" readingOrder="2"/>
    </xf>
    <xf numFmtId="0" fontId="10" fillId="3" borderId="44" xfId="3" applyFill="1" applyBorder="1" applyAlignment="1">
      <alignment horizontal="center" vertical="center" wrapText="1" readingOrder="2"/>
    </xf>
    <xf numFmtId="9" fontId="10" fillId="3" borderId="39" xfId="3" applyNumberFormat="1" applyFill="1" applyBorder="1" applyAlignment="1">
      <alignment horizontal="center" vertical="center" readingOrder="2"/>
    </xf>
    <xf numFmtId="0" fontId="0" fillId="3" borderId="38" xfId="3" applyFont="1" applyFill="1" applyBorder="1" applyAlignment="1">
      <alignment horizontal="center" vertical="center" wrapText="1" readingOrder="2"/>
    </xf>
    <xf numFmtId="0" fontId="0" fillId="0" borderId="38" xfId="3" applyFont="1" applyBorder="1" applyAlignment="1">
      <alignment horizontal="center" vertical="center"/>
    </xf>
    <xf numFmtId="0" fontId="0" fillId="0" borderId="42" xfId="3" applyFont="1" applyBorder="1" applyAlignment="1">
      <alignment horizontal="center" vertical="center"/>
    </xf>
    <xf numFmtId="0" fontId="8" fillId="2" borderId="45" xfId="3" applyFont="1" applyFill="1" applyBorder="1" applyAlignment="1">
      <alignment horizontal="center" vertical="center"/>
    </xf>
    <xf numFmtId="0" fontId="10" fillId="0" borderId="63" xfId="3" applyBorder="1" applyAlignment="1">
      <alignment horizontal="center" vertical="center" readingOrder="2"/>
    </xf>
    <xf numFmtId="49" fontId="0" fillId="0" borderId="23" xfId="0" applyNumberFormat="1" applyBorder="1" applyAlignment="1">
      <alignment horizontal="center"/>
    </xf>
    <xf numFmtId="9" fontId="0" fillId="4" borderId="40" xfId="0" applyNumberFormat="1" applyFill="1" applyBorder="1" applyAlignment="1">
      <alignment horizontal="center"/>
    </xf>
    <xf numFmtId="9" fontId="12" fillId="4" borderId="36" xfId="0" applyNumberFormat="1" applyFon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5" xfId="0" applyFill="1" applyBorder="1" applyAlignment="1">
      <alignment horizontal="center" vertical="center" wrapText="1"/>
    </xf>
    <xf numFmtId="0" fontId="0" fillId="6" borderId="35" xfId="0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17" xfId="0" applyFill="1" applyBorder="1" applyAlignment="1">
      <alignment horizontal="center" vertical="center" wrapText="1"/>
    </xf>
    <xf numFmtId="10" fontId="0" fillId="0" borderId="21" xfId="0" applyNumberFormat="1" applyFill="1" applyBorder="1" applyAlignment="1">
      <alignment horizontal="center"/>
    </xf>
    <xf numFmtId="10" fontId="0" fillId="0" borderId="23" xfId="1" applyNumberFormat="1" applyFont="1" applyFill="1" applyBorder="1" applyAlignment="1">
      <alignment horizontal="center"/>
    </xf>
    <xf numFmtId="10" fontId="0" fillId="0" borderId="23" xfId="0" applyNumberFormat="1" applyFill="1" applyBorder="1" applyAlignment="1">
      <alignment horizontal="center"/>
    </xf>
    <xf numFmtId="0" fontId="7" fillId="0" borderId="17" xfId="0" applyFont="1" applyBorder="1" applyAlignment="1">
      <alignment horizontal="center" vertical="center" wrapText="1"/>
    </xf>
    <xf numFmtId="0" fontId="0" fillId="5" borderId="36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9" fontId="0" fillId="4" borderId="37" xfId="0" applyNumberFormat="1" applyFill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5" borderId="16" xfId="0" applyFill="1" applyBorder="1" applyAlignment="1">
      <alignment horizontal="center"/>
    </xf>
    <xf numFmtId="10" fontId="0" fillId="0" borderId="41" xfId="0" applyNumberFormat="1" applyFill="1" applyBorder="1" applyAlignment="1">
      <alignment horizontal="center"/>
    </xf>
    <xf numFmtId="9" fontId="0" fillId="4" borderId="16" xfId="0" applyNumberFormat="1" applyFill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63" xfId="0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9" fontId="0" fillId="2" borderId="35" xfId="0" applyNumberFormat="1" applyFill="1" applyBorder="1" applyAlignment="1">
      <alignment horizontal="center"/>
    </xf>
    <xf numFmtId="9" fontId="0" fillId="2" borderId="17" xfId="0" applyNumberFormat="1" applyFill="1" applyBorder="1" applyAlignment="1">
      <alignment horizontal="center"/>
    </xf>
    <xf numFmtId="49" fontId="0" fillId="2" borderId="35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6" fillId="0" borderId="0" xfId="0" applyFont="1" applyAlignment="1">
      <alignment horizontal="right"/>
    </xf>
    <xf numFmtId="9" fontId="0" fillId="11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9" fontId="1" fillId="11" borderId="17" xfId="0" applyNumberFormat="1" applyFont="1" applyFill="1" applyBorder="1" applyAlignment="1">
      <alignment horizontal="center" vertical="center"/>
    </xf>
    <xf numFmtId="9" fontId="12" fillId="11" borderId="36" xfId="0" applyNumberFormat="1" applyFont="1" applyFill="1" applyBorder="1" applyAlignment="1">
      <alignment horizontal="center"/>
    </xf>
    <xf numFmtId="9" fontId="0" fillId="11" borderId="40" xfId="0" applyNumberFormat="1" applyFill="1" applyBorder="1" applyAlignment="1">
      <alignment horizontal="center"/>
    </xf>
    <xf numFmtId="9" fontId="0" fillId="11" borderId="37" xfId="0" applyNumberFormat="1" applyFill="1" applyBorder="1" applyAlignment="1">
      <alignment horizontal="center"/>
    </xf>
    <xf numFmtId="9" fontId="0" fillId="11" borderId="17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0" fontId="7" fillId="11" borderId="16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0" fontId="7" fillId="0" borderId="41" xfId="3" applyFont="1" applyBorder="1" applyAlignment="1">
      <alignment horizontal="center" vertical="center" wrapText="1"/>
    </xf>
    <xf numFmtId="10" fontId="7" fillId="7" borderId="58" xfId="0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10" fontId="10" fillId="7" borderId="0" xfId="3" applyNumberFormat="1" applyFont="1" applyFill="1" applyBorder="1" applyAlignment="1">
      <alignment horizontal="center" vertical="center"/>
    </xf>
    <xf numFmtId="10" fontId="0" fillId="7" borderId="31" xfId="0" applyNumberForma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 wrapText="1"/>
    </xf>
    <xf numFmtId="10" fontId="7" fillId="7" borderId="62" xfId="3" applyNumberFormat="1" applyFont="1" applyFill="1" applyBorder="1" applyAlignment="1">
      <alignment horizontal="center" vertical="center"/>
    </xf>
    <xf numFmtId="10" fontId="7" fillId="7" borderId="12" xfId="0" applyNumberFormat="1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/>
    </xf>
    <xf numFmtId="10" fontId="7" fillId="7" borderId="47" xfId="1" applyNumberFormat="1" applyFont="1" applyFill="1" applyBorder="1" applyAlignment="1">
      <alignment horizontal="center" vertical="center"/>
    </xf>
    <xf numFmtId="10" fontId="7" fillId="7" borderId="31" xfId="0" applyNumberFormat="1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0" fontId="7" fillId="7" borderId="0" xfId="0" applyNumberFormat="1" applyFont="1" applyFill="1" applyBorder="1" applyAlignment="1">
      <alignment horizontal="center" vertical="center" wrapText="1"/>
    </xf>
    <xf numFmtId="10" fontId="7" fillId="7" borderId="52" xfId="0" applyNumberFormat="1" applyFont="1" applyFill="1" applyBorder="1" applyAlignment="1">
      <alignment horizontal="center" vertical="center" wrapText="1"/>
    </xf>
    <xf numFmtId="10" fontId="7" fillId="7" borderId="52" xfId="3" applyNumberFormat="1" applyFont="1" applyFill="1" applyBorder="1" applyAlignment="1">
      <alignment horizontal="center" vertical="center"/>
    </xf>
    <xf numFmtId="10" fontId="7" fillId="7" borderId="0" xfId="3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0" fontId="7" fillId="3" borderId="23" xfId="0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3" borderId="31" xfId="0" applyNumberFormat="1" applyFont="1" applyFill="1" applyBorder="1" applyAlignment="1">
      <alignment horizontal="center" vertical="center"/>
    </xf>
    <xf numFmtId="9" fontId="10" fillId="11" borderId="16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 readingOrder="2"/>
    </xf>
    <xf numFmtId="9" fontId="10" fillId="11" borderId="15" xfId="3" applyNumberForma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0" fillId="3" borderId="18" xfId="3" applyFont="1" applyFill="1" applyBorder="1" applyAlignment="1">
      <alignment horizontal="center" vertical="center" wrapText="1" readingOrder="2"/>
    </xf>
    <xf numFmtId="0" fontId="16" fillId="3" borderId="32" xfId="0" applyFont="1" applyFill="1" applyBorder="1" applyAlignment="1">
      <alignment horizontal="center" vertical="center"/>
    </xf>
    <xf numFmtId="9" fontId="0" fillId="11" borderId="17" xfId="0" applyNumberFormat="1" applyFont="1" applyFill="1" applyBorder="1" applyAlignment="1">
      <alignment horizontal="center" vertical="center"/>
    </xf>
    <xf numFmtId="9" fontId="19" fillId="11" borderId="32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 wrapText="1"/>
    </xf>
    <xf numFmtId="9" fontId="3" fillId="4" borderId="40" xfId="3" applyNumberFormat="1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20" fillId="4" borderId="17" xfId="0" applyNumberFormat="1" applyFont="1" applyFill="1" applyBorder="1" applyAlignment="1">
      <alignment horizontal="center" vertical="center"/>
    </xf>
    <xf numFmtId="9" fontId="3" fillId="4" borderId="16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/>
    </xf>
    <xf numFmtId="9" fontId="3" fillId="4" borderId="17" xfId="3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21" fillId="4" borderId="40" xfId="3" applyNumberFormat="1" applyFont="1" applyFill="1" applyBorder="1" applyAlignment="1">
      <alignment horizontal="center" vertical="center"/>
    </xf>
    <xf numFmtId="9" fontId="21" fillId="4" borderId="37" xfId="0" applyNumberFormat="1" applyFont="1" applyFill="1" applyBorder="1" applyAlignment="1">
      <alignment horizontal="center" vertical="center"/>
    </xf>
    <xf numFmtId="9" fontId="22" fillId="11" borderId="17" xfId="0" applyNumberFormat="1" applyFont="1" applyFill="1" applyBorder="1" applyAlignment="1">
      <alignment horizontal="center" vertical="center"/>
    </xf>
    <xf numFmtId="9" fontId="21" fillId="4" borderId="16" xfId="0" applyNumberFormat="1" applyFont="1" applyFill="1" applyBorder="1" applyAlignment="1">
      <alignment horizontal="center" vertical="center"/>
    </xf>
    <xf numFmtId="164" fontId="16" fillId="11" borderId="36" xfId="3" applyNumberFormat="1" applyFont="1" applyFill="1" applyBorder="1" applyAlignment="1">
      <alignment horizontal="center" vertical="center"/>
    </xf>
    <xf numFmtId="164" fontId="16" fillId="11" borderId="15" xfId="3" applyNumberFormat="1" applyFont="1" applyFill="1" applyBorder="1" applyAlignment="1">
      <alignment horizontal="center" vertical="center"/>
    </xf>
    <xf numFmtId="9" fontId="23" fillId="11" borderId="17" xfId="0" applyNumberFormat="1" applyFont="1" applyFill="1" applyBorder="1" applyAlignment="1">
      <alignment horizontal="center" vertical="center"/>
    </xf>
    <xf numFmtId="9" fontId="16" fillId="11" borderId="16" xfId="0" applyNumberFormat="1" applyFont="1" applyFill="1" applyBorder="1" applyAlignment="1">
      <alignment horizontal="center" vertical="center"/>
    </xf>
    <xf numFmtId="0" fontId="16" fillId="0" borderId="0" xfId="0" applyFont="1"/>
    <xf numFmtId="9" fontId="24" fillId="4" borderId="32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/>
    <xf numFmtId="0" fontId="7" fillId="0" borderId="48" xfId="3" applyFont="1" applyBorder="1" applyAlignment="1">
      <alignment horizontal="center" vertical="center" wrapText="1"/>
    </xf>
    <xf numFmtId="0" fontId="7" fillId="0" borderId="25" xfId="3" applyFont="1" applyBorder="1" applyAlignment="1">
      <alignment horizontal="center" vertical="center" wrapText="1"/>
    </xf>
    <xf numFmtId="0" fontId="7" fillId="0" borderId="49" xfId="3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9" fontId="3" fillId="4" borderId="44" xfId="3" applyNumberFormat="1" applyFont="1" applyFill="1" applyBorder="1" applyAlignment="1">
      <alignment horizontal="center" vertical="center"/>
    </xf>
    <xf numFmtId="9" fontId="25" fillId="4" borderId="45" xfId="3" applyNumberFormat="1" applyFont="1" applyFill="1" applyBorder="1" applyAlignment="1">
      <alignment horizontal="center" vertical="center"/>
    </xf>
    <xf numFmtId="9" fontId="3" fillId="4" borderId="63" xfId="3" applyNumberFormat="1" applyFont="1" applyFill="1" applyBorder="1" applyAlignment="1">
      <alignment horizontal="center" vertical="center"/>
    </xf>
    <xf numFmtId="9" fontId="3" fillId="4" borderId="16" xfId="3" applyNumberFormat="1" applyFont="1" applyFill="1" applyBorder="1" applyAlignment="1">
      <alignment horizontal="center" vertical="center"/>
    </xf>
    <xf numFmtId="9" fontId="25" fillId="4" borderId="17" xfId="3" applyNumberFormat="1" applyFont="1" applyFill="1" applyBorder="1" applyAlignment="1">
      <alignment horizontal="center" vertical="center"/>
    </xf>
    <xf numFmtId="0" fontId="7" fillId="0" borderId="49" xfId="3" applyFont="1" applyBorder="1" applyAlignment="1">
      <alignment horizontal="center" vertical="center" wrapText="1"/>
    </xf>
    <xf numFmtId="0" fontId="7" fillId="0" borderId="31" xfId="3" applyFont="1" applyBorder="1" applyAlignment="1">
      <alignment horizontal="center" vertical="center" wrapText="1"/>
    </xf>
    <xf numFmtId="0" fontId="7" fillId="0" borderId="63" xfId="3" applyFont="1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9" fontId="3" fillId="4" borderId="36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11" borderId="1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0" fontId="0" fillId="3" borderId="37" xfId="3" applyFont="1" applyFill="1" applyBorder="1" applyAlignment="1">
      <alignment horizontal="center" vertical="center" wrapText="1"/>
    </xf>
    <xf numFmtId="0" fontId="0" fillId="3" borderId="66" xfId="3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 wrapText="1"/>
    </xf>
    <xf numFmtId="10" fontId="7" fillId="7" borderId="59" xfId="3" applyNumberFormat="1" applyFont="1" applyFill="1" applyBorder="1" applyAlignment="1">
      <alignment horizontal="center" vertical="center" wrapText="1"/>
    </xf>
    <xf numFmtId="10" fontId="7" fillId="7" borderId="60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0" fillId="11" borderId="36" xfId="0" applyNumberFormat="1" applyFont="1" applyFill="1" applyBorder="1" applyAlignment="1">
      <alignment horizontal="center" vertical="center"/>
    </xf>
    <xf numFmtId="9" fontId="3" fillId="4" borderId="40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8" xfId="0" applyNumberFormat="1" applyBorder="1" applyAlignment="1">
      <alignment horizontal="center" vertical="center"/>
    </xf>
    <xf numFmtId="10" fontId="7" fillId="7" borderId="59" xfId="3" applyNumberFormat="1" applyFont="1" applyFill="1" applyBorder="1" applyAlignment="1">
      <alignment horizontal="center" vertical="center"/>
    </xf>
    <xf numFmtId="9" fontId="0" fillId="0" borderId="44" xfId="0" applyNumberFormat="1" applyBorder="1" applyAlignment="1">
      <alignment horizontal="center" vertical="center"/>
    </xf>
    <xf numFmtId="9" fontId="3" fillId="4" borderId="37" xfId="0" applyNumberFormat="1" applyFont="1" applyFill="1" applyBorder="1" applyAlignment="1">
      <alignment horizontal="center" vertical="center"/>
    </xf>
    <xf numFmtId="10" fontId="17" fillId="3" borderId="22" xfId="0" applyNumberFormat="1" applyFont="1" applyFill="1" applyBorder="1" applyAlignment="1">
      <alignment horizontal="center" vertical="center"/>
    </xf>
    <xf numFmtId="10" fontId="17" fillId="3" borderId="20" xfId="0" applyNumberFormat="1" applyFont="1" applyFill="1" applyBorder="1" applyAlignment="1">
      <alignment horizontal="center" vertical="center"/>
    </xf>
    <xf numFmtId="10" fontId="16" fillId="3" borderId="6" xfId="0" applyNumberFormat="1" applyFont="1" applyFill="1" applyBorder="1" applyAlignment="1">
      <alignment horizontal="center" vertical="center"/>
    </xf>
    <xf numFmtId="10" fontId="16" fillId="3" borderId="4" xfId="0" applyNumberFormat="1" applyFont="1" applyFill="1" applyBorder="1" applyAlignment="1">
      <alignment horizontal="center" vertical="center"/>
    </xf>
    <xf numFmtId="0" fontId="0" fillId="3" borderId="36" xfId="3" applyFont="1" applyFill="1" applyBorder="1" applyAlignment="1">
      <alignment horizontal="center" vertical="center" wrapText="1"/>
    </xf>
    <xf numFmtId="0" fontId="0" fillId="3" borderId="40" xfId="3" applyFont="1" applyFill="1" applyBorder="1" applyAlignment="1">
      <alignment horizontal="center" vertical="center" wrapText="1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36" xfId="0" applyNumberFormat="1" applyFont="1" applyFill="1" applyBorder="1" applyAlignment="1">
      <alignment horizontal="center" vertical="center" wrapText="1"/>
    </xf>
    <xf numFmtId="9" fontId="3" fillId="4" borderId="36" xfId="0" applyNumberFormat="1" applyFont="1" applyFill="1" applyBorder="1" applyAlignment="1">
      <alignment horizontal="center" vertical="center" wrapText="1"/>
    </xf>
    <xf numFmtId="9" fontId="3" fillId="4" borderId="4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/>
    </xf>
    <xf numFmtId="9" fontId="0" fillId="11" borderId="37" xfId="0" applyNumberFormat="1" applyFill="1" applyBorder="1" applyAlignment="1">
      <alignment horizontal="center" vertical="center"/>
    </xf>
    <xf numFmtId="9" fontId="0" fillId="11" borderId="36" xfId="0" applyNumberFormat="1" applyFill="1" applyBorder="1" applyAlignment="1">
      <alignment horizontal="center" vertical="center"/>
    </xf>
    <xf numFmtId="9" fontId="0" fillId="0" borderId="55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/>
    </xf>
    <xf numFmtId="10" fontId="7" fillId="7" borderId="58" xfId="1" applyNumberFormat="1" applyFont="1" applyFill="1" applyBorder="1" applyAlignment="1">
      <alignment horizontal="center" vertical="center" wrapText="1"/>
    </xf>
    <xf numFmtId="10" fontId="7" fillId="7" borderId="58" xfId="1" applyNumberFormat="1" applyFont="1" applyFill="1" applyBorder="1" applyAlignment="1">
      <alignment horizontal="center" vertical="center"/>
    </xf>
    <xf numFmtId="9" fontId="21" fillId="4" borderId="40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 wrapText="1"/>
    </xf>
    <xf numFmtId="9" fontId="21" fillId="4" borderId="40" xfId="0" applyNumberFormat="1" applyFont="1" applyFill="1" applyBorder="1" applyAlignment="1">
      <alignment horizontal="center" vertical="center" wrapText="1"/>
    </xf>
    <xf numFmtId="9" fontId="21" fillId="4" borderId="36" xfId="0" applyNumberFormat="1" applyFont="1" applyFill="1" applyBorder="1" applyAlignment="1">
      <alignment horizontal="center" vertical="center" wrapText="1"/>
    </xf>
    <xf numFmtId="9" fontId="0" fillId="11" borderId="14" xfId="0" applyNumberFormat="1" applyFont="1" applyFill="1" applyBorder="1" applyAlignment="1">
      <alignment horizontal="center" vertical="center" wrapText="1"/>
    </xf>
    <xf numFmtId="10" fontId="7" fillId="7" borderId="52" xfId="1" applyNumberFormat="1" applyFont="1" applyFill="1" applyBorder="1" applyAlignment="1">
      <alignment horizontal="center" vertical="center" wrapText="1"/>
    </xf>
    <xf numFmtId="9" fontId="0" fillId="0" borderId="54" xfId="0" applyNumberFormat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9" fontId="10" fillId="11" borderId="36" xfId="3" applyNumberFormat="1" applyFont="1" applyFill="1" applyBorder="1" applyAlignment="1">
      <alignment horizontal="center" vertical="center"/>
    </xf>
    <xf numFmtId="0" fontId="0" fillId="0" borderId="37" xfId="3" applyFont="1" applyBorder="1" applyAlignment="1">
      <alignment horizontal="center" vertical="center"/>
    </xf>
    <xf numFmtId="0" fontId="0" fillId="0" borderId="36" xfId="3" applyFont="1" applyBorder="1" applyAlignment="1">
      <alignment horizontal="center" vertical="center"/>
    </xf>
    <xf numFmtId="0" fontId="0" fillId="3" borderId="14" xfId="3" applyFont="1" applyFill="1" applyBorder="1" applyAlignment="1">
      <alignment horizontal="center" vertical="center" wrapText="1"/>
    </xf>
    <xf numFmtId="0" fontId="0" fillId="3" borderId="15" xfId="3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36" xfId="3" applyNumberFormat="1" applyFont="1" applyFill="1" applyBorder="1" applyAlignment="1">
      <alignment horizontal="center" vertical="center" wrapText="1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2" xfId="3" applyFont="1" applyFill="1" applyBorder="1" applyAlignment="1">
      <alignment horizontal="center" vertical="center"/>
    </xf>
    <xf numFmtId="9" fontId="10" fillId="3" borderId="44" xfId="3" applyNumberFormat="1" applyFont="1" applyFill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49" fontId="7" fillId="3" borderId="20" xfId="3" applyNumberFormat="1" applyFon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9" fontId="10" fillId="3" borderId="42" xfId="3" applyNumberFormat="1" applyFont="1" applyFill="1" applyBorder="1" applyAlignment="1">
      <alignment horizontal="center" vertical="center"/>
    </xf>
    <xf numFmtId="9" fontId="10" fillId="0" borderId="44" xfId="3" applyNumberFormat="1" applyFont="1" applyBorder="1" applyAlignment="1">
      <alignment horizontal="center" vertical="center"/>
    </xf>
    <xf numFmtId="9" fontId="10" fillId="0" borderId="39" xfId="3" applyNumberFormat="1" applyFont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0" fontId="10" fillId="0" borderId="52" xfId="3" applyFont="1" applyBorder="1" applyAlignment="1">
      <alignment horizontal="center" vertical="center"/>
    </xf>
    <xf numFmtId="0" fontId="0" fillId="3" borderId="47" xfId="3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36" xfId="3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9" fontId="0" fillId="3" borderId="42" xfId="3" applyNumberFormat="1" applyFont="1" applyFill="1" applyBorder="1" applyAlignment="1">
      <alignment horizontal="center" vertical="center"/>
    </xf>
    <xf numFmtId="10" fontId="7" fillId="7" borderId="47" xfId="3" applyNumberFormat="1" applyFont="1" applyFill="1" applyBorder="1" applyAlignment="1">
      <alignment horizontal="center" vertical="center"/>
    </xf>
    <xf numFmtId="10" fontId="7" fillId="7" borderId="52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 wrapText="1"/>
    </xf>
    <xf numFmtId="9" fontId="3" fillId="4" borderId="36" xfId="3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/>
    </xf>
    <xf numFmtId="10" fontId="7" fillId="7" borderId="47" xfId="0" applyNumberFormat="1" applyFont="1" applyFill="1" applyBorder="1" applyAlignment="1">
      <alignment horizontal="center" vertical="center"/>
    </xf>
    <xf numFmtId="10" fontId="7" fillId="7" borderId="52" xfId="0" applyNumberFormat="1" applyFont="1" applyFill="1" applyBorder="1" applyAlignment="1">
      <alignment horizontal="center" vertical="center"/>
    </xf>
    <xf numFmtId="10" fontId="10" fillId="7" borderId="47" xfId="3" applyNumberFormat="1" applyFont="1" applyFill="1" applyBorder="1" applyAlignment="1">
      <alignment horizontal="center" vertical="center"/>
    </xf>
    <xf numFmtId="10" fontId="10" fillId="7" borderId="52" xfId="3" applyNumberFormat="1" applyFont="1" applyFill="1" applyBorder="1" applyAlignment="1">
      <alignment horizontal="center" vertical="center"/>
    </xf>
    <xf numFmtId="9" fontId="16" fillId="11" borderId="37" xfId="3" applyNumberFormat="1" applyFont="1" applyFill="1" applyBorder="1" applyAlignment="1">
      <alignment horizontal="center" vertical="center"/>
    </xf>
    <xf numFmtId="9" fontId="16" fillId="11" borderId="36" xfId="3" applyNumberFormat="1" applyFont="1" applyFill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9" fontId="16" fillId="11" borderId="15" xfId="3" applyNumberFormat="1" applyFont="1" applyFill="1" applyBorder="1" applyAlignment="1">
      <alignment horizontal="center" vertical="center" wrapText="1"/>
    </xf>
    <xf numFmtId="9" fontId="16" fillId="11" borderId="36" xfId="3" applyNumberFormat="1" applyFont="1" applyFill="1" applyBorder="1" applyAlignment="1">
      <alignment horizontal="center" vertical="center" wrapText="1"/>
    </xf>
    <xf numFmtId="10" fontId="0" fillId="7" borderId="47" xfId="0" applyNumberFormat="1" applyFont="1" applyFill="1" applyBorder="1" applyAlignment="1">
      <alignment horizontal="center" vertical="center"/>
    </xf>
    <xf numFmtId="10" fontId="0" fillId="7" borderId="52" xfId="0" applyNumberFormat="1" applyFont="1" applyFill="1" applyBorder="1" applyAlignment="1">
      <alignment horizontal="center" vertical="center"/>
    </xf>
    <xf numFmtId="10" fontId="0" fillId="7" borderId="14" xfId="1" applyNumberFormat="1" applyFont="1" applyFill="1" applyBorder="1" applyAlignment="1">
      <alignment horizontal="center" vertical="center"/>
    </xf>
    <xf numFmtId="10" fontId="0" fillId="7" borderId="15" xfId="1" applyNumberFormat="1" applyFont="1" applyFill="1" applyBorder="1" applyAlignment="1">
      <alignment horizontal="center" vertical="center"/>
    </xf>
    <xf numFmtId="10" fontId="0" fillId="7" borderId="36" xfId="1" applyNumberFormat="1" applyFont="1" applyFill="1" applyBorder="1" applyAlignment="1">
      <alignment horizontal="center" vertical="center"/>
    </xf>
    <xf numFmtId="49" fontId="0" fillId="3" borderId="23" xfId="0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23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9" fontId="10" fillId="11" borderId="36" xfId="3" applyNumberForma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1" xfId="3" applyNumberFormat="1" applyFont="1" applyBorder="1" applyAlignment="1">
      <alignment horizontal="center" vertical="center"/>
    </xf>
    <xf numFmtId="9" fontId="10" fillId="0" borderId="54" xfId="3" applyNumberFormat="1" applyFont="1" applyBorder="1" applyAlignment="1">
      <alignment horizontal="center" vertical="center"/>
    </xf>
    <xf numFmtId="9" fontId="10" fillId="11" borderId="37" xfId="3" applyNumberFormat="1" applyFill="1" applyBorder="1" applyAlignment="1">
      <alignment horizontal="center" vertical="center"/>
    </xf>
    <xf numFmtId="49" fontId="7" fillId="0" borderId="43" xfId="3" applyNumberFormat="1" applyFont="1" applyBorder="1" applyAlignment="1">
      <alignment horizontal="center" vertical="center"/>
    </xf>
    <xf numFmtId="49" fontId="7" fillId="0" borderId="27" xfId="3" applyNumberFormat="1" applyFont="1" applyBorder="1" applyAlignment="1">
      <alignment horizontal="center" vertical="center"/>
    </xf>
    <xf numFmtId="9" fontId="3" fillId="4" borderId="14" xfId="3" applyNumberFormat="1" applyFont="1" applyFill="1" applyBorder="1" applyAlignment="1">
      <alignment horizontal="center" vertical="center"/>
    </xf>
    <xf numFmtId="9" fontId="10" fillId="3" borderId="61" xfId="3" applyNumberFormat="1" applyFont="1" applyFill="1" applyBorder="1" applyAlignment="1">
      <alignment horizontal="center" vertical="center"/>
    </xf>
    <xf numFmtId="9" fontId="10" fillId="3" borderId="54" xfId="3" applyNumberFormat="1" applyFont="1" applyFill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49" fontId="7" fillId="3" borderId="64" xfId="3" applyNumberFormat="1" applyFont="1" applyFill="1" applyBorder="1" applyAlignment="1">
      <alignment horizontal="center" vertical="center"/>
    </xf>
    <xf numFmtId="9" fontId="10" fillId="3" borderId="11" xfId="3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49" fontId="7" fillId="3" borderId="43" xfId="3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49" fontId="7" fillId="3" borderId="26" xfId="3" applyNumberFormat="1" applyFont="1" applyFill="1" applyBorder="1" applyAlignment="1">
      <alignment horizontal="center" vertical="center"/>
    </xf>
    <xf numFmtId="9" fontId="10" fillId="11" borderId="14" xfId="3" applyNumberFormat="1" applyFill="1" applyBorder="1" applyAlignment="1">
      <alignment horizontal="center" vertical="center"/>
    </xf>
    <xf numFmtId="49" fontId="7" fillId="3" borderId="56" xfId="3" applyNumberFormat="1" applyFont="1" applyFill="1" applyBorder="1" applyAlignment="1">
      <alignment horizontal="center" vertical="center"/>
    </xf>
    <xf numFmtId="0" fontId="0" fillId="3" borderId="53" xfId="3" applyFont="1" applyFill="1" applyBorder="1" applyAlignment="1">
      <alignment horizontal="center" vertical="center"/>
    </xf>
    <xf numFmtId="0" fontId="0" fillId="3" borderId="4" xfId="3" applyFont="1" applyFill="1" applyBorder="1" applyAlignment="1">
      <alignment horizontal="center" vertical="center"/>
    </xf>
    <xf numFmtId="0" fontId="0" fillId="3" borderId="2" xfId="3" applyFont="1" applyFill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0" fontId="0" fillId="0" borderId="2" xfId="3" applyFont="1" applyBorder="1" applyAlignment="1">
      <alignment horizontal="center" vertical="center"/>
    </xf>
    <xf numFmtId="0" fontId="0" fillId="3" borderId="6" xfId="3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2" borderId="48" xfId="0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 wrapText="1"/>
    </xf>
    <xf numFmtId="10" fontId="0" fillId="2" borderId="52" xfId="1" applyNumberFormat="1" applyFont="1" applyFill="1" applyBorder="1" applyAlignment="1">
      <alignment horizontal="center" vertical="center" wrapText="1"/>
    </xf>
    <xf numFmtId="10" fontId="10" fillId="2" borderId="47" xfId="1" applyNumberFormat="1" applyFont="1" applyFill="1" applyBorder="1" applyAlignment="1">
      <alignment horizontal="center" vertical="center"/>
    </xf>
    <xf numFmtId="10" fontId="10" fillId="2" borderId="52" xfId="1" applyNumberFormat="1" applyFont="1" applyFill="1" applyBorder="1" applyAlignment="1">
      <alignment horizontal="center" vertical="center"/>
    </xf>
    <xf numFmtId="164" fontId="0" fillId="2" borderId="47" xfId="1" applyNumberFormat="1" applyFont="1" applyFill="1" applyBorder="1" applyAlignment="1">
      <alignment horizontal="center" vertical="center" wrapText="1"/>
    </xf>
    <xf numFmtId="164" fontId="0" fillId="2" borderId="52" xfId="1" applyNumberFormat="1" applyFont="1" applyFill="1" applyBorder="1" applyAlignment="1">
      <alignment horizontal="center" vertical="center" wrapText="1"/>
    </xf>
    <xf numFmtId="10" fontId="10" fillId="2" borderId="58" xfId="1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10" fontId="1" fillId="2" borderId="48" xfId="1" applyNumberFormat="1" applyFont="1" applyFill="1" applyBorder="1" applyAlignment="1">
      <alignment horizontal="center" vertical="center"/>
    </xf>
    <xf numFmtId="10" fontId="10" fillId="2" borderId="31" xfId="1" applyNumberFormat="1" applyFill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10" fontId="0" fillId="2" borderId="61" xfId="1" applyNumberFormat="1" applyFont="1" applyFill="1" applyBorder="1" applyAlignment="1">
      <alignment horizontal="center" vertical="center" wrapText="1"/>
    </xf>
    <xf numFmtId="10" fontId="0" fillId="2" borderId="54" xfId="1" applyNumberFormat="1" applyFont="1" applyFill="1" applyBorder="1" applyAlignment="1">
      <alignment horizontal="center" vertical="center" wrapText="1"/>
    </xf>
    <xf numFmtId="164" fontId="0" fillId="2" borderId="47" xfId="1" applyNumberFormat="1" applyFont="1" applyFill="1" applyBorder="1" applyAlignment="1">
      <alignment horizontal="center" vertical="center"/>
    </xf>
    <xf numFmtId="164" fontId="10" fillId="2" borderId="52" xfId="1" applyNumberFormat="1" applyFont="1" applyFill="1" applyBorder="1" applyAlignment="1">
      <alignment horizontal="center" vertical="center"/>
    </xf>
    <xf numFmtId="164" fontId="0" fillId="2" borderId="61" xfId="1" applyNumberFormat="1" applyFont="1" applyFill="1" applyBorder="1" applyAlignment="1">
      <alignment horizontal="center" vertical="center" wrapText="1"/>
    </xf>
    <xf numFmtId="164" fontId="0" fillId="2" borderId="54" xfId="1" applyNumberFormat="1" applyFont="1" applyFill="1" applyBorder="1" applyAlignment="1">
      <alignment horizontal="center" vertical="center" wrapText="1"/>
    </xf>
    <xf numFmtId="164" fontId="10" fillId="2" borderId="58" xfId="1" applyNumberFormat="1" applyFont="1" applyFill="1" applyBorder="1" applyAlignment="1">
      <alignment horizontal="center" vertical="center" wrapText="1"/>
    </xf>
    <xf numFmtId="164" fontId="0" fillId="2" borderId="0" xfId="1" applyNumberFormat="1" applyFont="1" applyFill="1" applyBorder="1" applyAlignment="1">
      <alignment horizontal="center" vertical="center"/>
    </xf>
    <xf numFmtId="0" fontId="7" fillId="7" borderId="48" xfId="0" applyFont="1" applyFill="1" applyBorder="1" applyAlignment="1">
      <alignment horizontal="center" vertical="center" wrapText="1"/>
    </xf>
    <xf numFmtId="10" fontId="0" fillId="7" borderId="9" xfId="1" applyNumberFormat="1" applyFon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10" fillId="7" borderId="61" xfId="1" applyNumberFormat="1" applyFont="1" applyFill="1" applyBorder="1" applyAlignment="1">
      <alignment horizontal="center" vertical="center"/>
    </xf>
    <xf numFmtId="10" fontId="10" fillId="7" borderId="54" xfId="1" applyNumberFormat="1" applyFont="1" applyFill="1" applyBorder="1" applyAlignment="1">
      <alignment horizontal="center" vertical="center"/>
    </xf>
    <xf numFmtId="10" fontId="0" fillId="7" borderId="61" xfId="1" applyNumberFormat="1" applyFont="1" applyFill="1" applyBorder="1" applyAlignment="1">
      <alignment horizontal="center" vertical="center" wrapText="1"/>
    </xf>
    <xf numFmtId="10" fontId="0" fillId="7" borderId="54" xfId="1" applyNumberFormat="1" applyFont="1" applyFill="1" applyBorder="1" applyAlignment="1">
      <alignment horizontal="center" vertical="center" wrapText="1"/>
    </xf>
    <xf numFmtId="10" fontId="10" fillId="7" borderId="55" xfId="1" applyNumberFormat="1" applyFont="1" applyFill="1" applyBorder="1" applyAlignment="1">
      <alignment horizontal="center" vertical="center" wrapText="1"/>
    </xf>
    <xf numFmtId="10" fontId="10" fillId="7" borderId="55" xfId="1" applyNumberForma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/>
    </xf>
    <xf numFmtId="10" fontId="1" fillId="2" borderId="49" xfId="1" applyNumberFormat="1" applyFont="1" applyFill="1" applyBorder="1" applyAlignment="1">
      <alignment horizontal="center" vertical="center"/>
    </xf>
    <xf numFmtId="10" fontId="10" fillId="7" borderId="13" xfId="1" applyNumberFormat="1" applyFill="1" applyBorder="1" applyAlignment="1">
      <alignment horizontal="center" vertical="center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="90" zoomScaleNormal="90" workbookViewId="0">
      <selection activeCell="A18" sqref="A18"/>
    </sheetView>
  </sheetViews>
  <sheetFormatPr defaultColWidth="17.75" defaultRowHeight="14.25"/>
  <cols>
    <col min="1" max="1" width="57.5" style="14" bestFit="1" customWidth="1"/>
    <col min="2" max="2" width="14.125" style="14" bestFit="1" customWidth="1"/>
    <col min="3" max="3" width="14.75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5" style="14" bestFit="1" customWidth="1"/>
    <col min="9" max="16384" width="17.75" style="14"/>
  </cols>
  <sheetData>
    <row r="1" spans="1:8" ht="16.5" thickBot="1">
      <c r="A1" s="301" t="s">
        <v>62</v>
      </c>
    </row>
    <row r="2" spans="1:8" ht="15.75" thickTop="1" thickBot="1"/>
    <row r="3" spans="1:8" s="55" customFormat="1" ht="43.5" customHeight="1" thickBot="1">
      <c r="A3" s="278" t="s">
        <v>0</v>
      </c>
      <c r="B3" s="221" t="s">
        <v>469</v>
      </c>
      <c r="C3" s="84" t="s">
        <v>470</v>
      </c>
      <c r="D3" s="83" t="s">
        <v>471</v>
      </c>
      <c r="E3" s="233" t="s">
        <v>1</v>
      </c>
      <c r="F3" s="286" t="s">
        <v>2</v>
      </c>
      <c r="G3" s="287" t="s">
        <v>3</v>
      </c>
      <c r="H3" s="281" t="s">
        <v>472</v>
      </c>
    </row>
    <row r="4" spans="1:8">
      <c r="A4" s="337" t="s">
        <v>499</v>
      </c>
      <c r="B4" s="318">
        <v>0.434</v>
      </c>
      <c r="C4" s="339">
        <v>0.42</v>
      </c>
      <c r="D4" s="341">
        <v>0.44</v>
      </c>
      <c r="E4" s="343" t="s">
        <v>6</v>
      </c>
      <c r="F4" s="316" t="s">
        <v>481</v>
      </c>
      <c r="G4" s="140" t="s">
        <v>39</v>
      </c>
      <c r="H4" s="322">
        <f>D4-C4</f>
        <v>2.0000000000000018E-2</v>
      </c>
    </row>
    <row r="5" spans="1:8">
      <c r="A5" s="338"/>
      <c r="B5" s="318"/>
      <c r="C5" s="339"/>
      <c r="D5" s="342"/>
      <c r="E5" s="327"/>
      <c r="F5" s="317"/>
      <c r="G5" s="140" t="s">
        <v>22</v>
      </c>
      <c r="H5" s="323"/>
    </row>
    <row r="6" spans="1:8">
      <c r="A6" s="338"/>
      <c r="B6" s="319"/>
      <c r="C6" s="340"/>
      <c r="D6" s="342"/>
      <c r="E6" s="327"/>
      <c r="F6" s="317"/>
      <c r="G6" s="142"/>
      <c r="H6" s="323"/>
    </row>
    <row r="7" spans="1:8" ht="14.25" customHeight="1">
      <c r="A7" s="151" t="s">
        <v>500</v>
      </c>
      <c r="B7" s="320">
        <v>0.16769999999999999</v>
      </c>
      <c r="C7" s="324">
        <v>0.2</v>
      </c>
      <c r="D7" s="326">
        <v>0.2</v>
      </c>
      <c r="E7" s="327" t="s">
        <v>7</v>
      </c>
      <c r="F7" s="317" t="s">
        <v>441</v>
      </c>
      <c r="G7" s="140" t="s">
        <v>25</v>
      </c>
      <c r="H7" s="329">
        <f>D7-C7</f>
        <v>0</v>
      </c>
    </row>
    <row r="8" spans="1:8">
      <c r="A8" s="152"/>
      <c r="B8" s="330"/>
      <c r="C8" s="325"/>
      <c r="D8" s="326"/>
      <c r="E8" s="327"/>
      <c r="F8" s="328"/>
      <c r="G8" s="140" t="s">
        <v>26</v>
      </c>
      <c r="H8" s="323"/>
    </row>
    <row r="9" spans="1:8" ht="14.25" customHeight="1">
      <c r="A9" s="138" t="s">
        <v>501</v>
      </c>
      <c r="B9" s="320">
        <v>7.2499999999999995E-2</v>
      </c>
      <c r="C9" s="344">
        <v>0.12</v>
      </c>
      <c r="D9" s="326">
        <v>0.08</v>
      </c>
      <c r="E9" s="333" t="s">
        <v>6</v>
      </c>
      <c r="F9" s="335" t="s">
        <v>477</v>
      </c>
      <c r="G9" s="62" t="s">
        <v>27</v>
      </c>
      <c r="H9" s="331">
        <f>D9-C9</f>
        <v>-3.9999999999999994E-2</v>
      </c>
    </row>
    <row r="10" spans="1:8">
      <c r="A10" s="137"/>
      <c r="B10" s="321"/>
      <c r="C10" s="345"/>
      <c r="D10" s="332"/>
      <c r="E10" s="334"/>
      <c r="F10" s="336"/>
      <c r="G10" s="141" t="s">
        <v>28</v>
      </c>
      <c r="H10" s="322"/>
    </row>
    <row r="11" spans="1:8" ht="15">
      <c r="A11" s="310" t="s">
        <v>15</v>
      </c>
      <c r="B11" s="222">
        <v>5.7000000000000002E-2</v>
      </c>
      <c r="C11" s="60">
        <v>0.05</v>
      </c>
      <c r="D11" s="258">
        <v>0.05</v>
      </c>
      <c r="E11" s="253" t="s">
        <v>7</v>
      </c>
      <c r="F11" s="246" t="s">
        <v>10</v>
      </c>
      <c r="G11" s="66" t="s">
        <v>428</v>
      </c>
      <c r="H11" s="250">
        <f>D11-C11</f>
        <v>0</v>
      </c>
    </row>
    <row r="12" spans="1:8" s="82" customFormat="1" ht="15">
      <c r="A12" s="133" t="s">
        <v>504</v>
      </c>
      <c r="B12" s="222">
        <v>0.193</v>
      </c>
      <c r="C12" s="60">
        <v>0.16</v>
      </c>
      <c r="D12" s="258">
        <v>0.18</v>
      </c>
      <c r="E12" s="253" t="s">
        <v>7</v>
      </c>
      <c r="F12" s="246" t="s">
        <v>452</v>
      </c>
      <c r="G12" s="93" t="s">
        <v>435</v>
      </c>
      <c r="H12" s="250">
        <f>D12-C12</f>
        <v>1.999999999999999E-2</v>
      </c>
    </row>
    <row r="13" spans="1:8" ht="15">
      <c r="A13" s="133" t="s">
        <v>426</v>
      </c>
      <c r="B13" s="248">
        <v>1.7299999999999999E-2</v>
      </c>
      <c r="C13" s="60">
        <v>0.03</v>
      </c>
      <c r="D13" s="259">
        <v>0.03</v>
      </c>
      <c r="E13" s="253" t="s">
        <v>7</v>
      </c>
      <c r="F13" s="246" t="s">
        <v>449</v>
      </c>
      <c r="G13" s="143" t="s">
        <v>429</v>
      </c>
      <c r="H13" s="59">
        <f>D13-C13</f>
        <v>0</v>
      </c>
    </row>
    <row r="14" spans="1:8" ht="15.75" thickBot="1">
      <c r="A14" s="311" t="s">
        <v>502</v>
      </c>
      <c r="B14" s="247">
        <v>9.5000000000000001E-2</v>
      </c>
      <c r="C14" s="252">
        <v>0.13</v>
      </c>
      <c r="D14" s="260">
        <v>0.13</v>
      </c>
      <c r="E14" s="240" t="s">
        <v>7</v>
      </c>
      <c r="F14" s="249" t="s">
        <v>465</v>
      </c>
      <c r="G14" s="254" t="s">
        <v>18</v>
      </c>
      <c r="H14" s="251">
        <f>D14-C14</f>
        <v>0</v>
      </c>
    </row>
    <row r="15" spans="1:8" ht="15.75" thickBot="1">
      <c r="A15" s="134" t="s">
        <v>4</v>
      </c>
      <c r="B15" s="150">
        <f>SUM(B4:B14)</f>
        <v>1.0365000000000002</v>
      </c>
      <c r="C15" s="256">
        <f>SUM(C4:C14)</f>
        <v>1.1100000000000001</v>
      </c>
      <c r="D15" s="261">
        <f>SUM(D4:D14)</f>
        <v>1.1099999999999999</v>
      </c>
      <c r="E15" s="238"/>
      <c r="F15" s="130"/>
      <c r="G15" s="144"/>
      <c r="H15" s="132">
        <f>SUM(H4:H14)</f>
        <v>1.3877787807814457E-17</v>
      </c>
    </row>
    <row r="16" spans="1:8" ht="15.75" thickBot="1">
      <c r="A16" s="148" t="s">
        <v>5</v>
      </c>
      <c r="B16" s="223">
        <v>0.1918</v>
      </c>
      <c r="C16" s="71">
        <v>0.2</v>
      </c>
      <c r="D16" s="262">
        <v>0.15</v>
      </c>
      <c r="E16" s="239" t="s">
        <v>6</v>
      </c>
      <c r="F16" s="255" t="s">
        <v>448</v>
      </c>
      <c r="G16" s="145" t="s">
        <v>29</v>
      </c>
      <c r="H16" s="79">
        <f>D16-C16</f>
        <v>-5.0000000000000017E-2</v>
      </c>
    </row>
    <row r="18" spans="1:2">
      <c r="B18" s="159"/>
    </row>
    <row r="19" spans="1:2">
      <c r="A19" s="81"/>
    </row>
  </sheetData>
  <mergeCells count="19">
    <mergeCell ref="A4:A6"/>
    <mergeCell ref="C4:C6"/>
    <mergeCell ref="D4:D6"/>
    <mergeCell ref="E4:E6"/>
    <mergeCell ref="C9:C10"/>
    <mergeCell ref="F4:F6"/>
    <mergeCell ref="B4:B6"/>
    <mergeCell ref="B9:B10"/>
    <mergeCell ref="H4:H6"/>
    <mergeCell ref="C7:C8"/>
    <mergeCell ref="D7:D8"/>
    <mergeCell ref="E7:E8"/>
    <mergeCell ref="F7:F8"/>
    <mergeCell ref="H7:H8"/>
    <mergeCell ref="B7:B8"/>
    <mergeCell ref="H9:H10"/>
    <mergeCell ref="D9:D10"/>
    <mergeCell ref="E9:E10"/>
    <mergeCell ref="F9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zoomScaleNormal="100" workbookViewId="0">
      <selection activeCell="B1" sqref="B1"/>
    </sheetView>
  </sheetViews>
  <sheetFormatPr defaultColWidth="9" defaultRowHeight="14.25"/>
  <cols>
    <col min="1" max="1" width="3.5" style="82" customWidth="1"/>
    <col min="2" max="2" width="87.625" style="14" bestFit="1" customWidth="1"/>
    <col min="3" max="3" width="16" style="14" bestFit="1" customWidth="1"/>
    <col min="4" max="5" width="9" style="14"/>
    <col min="6" max="6" width="13" style="14" bestFit="1" customWidth="1"/>
    <col min="7" max="16384" width="9" style="14"/>
  </cols>
  <sheetData>
    <row r="1" spans="2:5" ht="22.5" customHeight="1" thickBot="1">
      <c r="B1" s="155" t="s">
        <v>34</v>
      </c>
    </row>
    <row r="2" spans="2:5" ht="15.75">
      <c r="B2" s="203" t="s">
        <v>446</v>
      </c>
    </row>
    <row r="3" spans="2:5" ht="15.75">
      <c r="B3" s="16"/>
    </row>
    <row r="4" spans="2:5" ht="15" thickBot="1">
      <c r="B4" s="20" t="s">
        <v>8</v>
      </c>
      <c r="C4" s="20" t="s">
        <v>9</v>
      </c>
    </row>
    <row r="5" spans="2:5">
      <c r="B5" s="156" t="s">
        <v>19</v>
      </c>
      <c r="C5" s="21" t="s">
        <v>39</v>
      </c>
      <c r="E5" s="22"/>
    </row>
    <row r="6" spans="2:5" ht="15.75">
      <c r="B6" s="157" t="s">
        <v>20</v>
      </c>
      <c r="C6" s="23" t="s">
        <v>22</v>
      </c>
      <c r="E6" s="22"/>
    </row>
    <row r="7" spans="2:5" ht="57.75" customHeight="1" thickBot="1">
      <c r="B7" s="158" t="s">
        <v>21</v>
      </c>
      <c r="C7" s="24"/>
    </row>
    <row r="10" spans="2:5" ht="15">
      <c r="B10" s="282" t="s">
        <v>456</v>
      </c>
    </row>
    <row r="11" spans="2:5" ht="15" thickBot="1"/>
    <row r="12" spans="2:5" s="82" customFormat="1" ht="23.25" customHeight="1">
      <c r="B12" s="427" t="s">
        <v>88</v>
      </c>
      <c r="C12" s="428"/>
      <c r="D12" s="429"/>
    </row>
    <row r="13" spans="2:5" s="82" customFormat="1">
      <c r="B13" s="430"/>
      <c r="C13" s="431"/>
      <c r="D13" s="432"/>
    </row>
    <row r="14" spans="2:5" s="82" customFormat="1" ht="15" thickBot="1">
      <c r="B14" s="433"/>
      <c r="C14" s="434"/>
      <c r="D14" s="435"/>
    </row>
    <row r="15" spans="2:5" s="82" customFormat="1"/>
  </sheetData>
  <mergeCells count="1">
    <mergeCell ref="B12:D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71"/>
  <sheetViews>
    <sheetView rightToLeft="1" zoomScale="90" zoomScaleNormal="90" zoomScaleSheetLayoutView="85" workbookViewId="0">
      <selection activeCell="H18" sqref="H18"/>
    </sheetView>
  </sheetViews>
  <sheetFormatPr defaultColWidth="17.75" defaultRowHeight="15"/>
  <cols>
    <col min="1" max="1" width="3.875" style="14" customWidth="1"/>
    <col min="2" max="2" width="57.5" style="14" bestFit="1" customWidth="1"/>
    <col min="3" max="3" width="18.25" style="54" bestFit="1" customWidth="1"/>
    <col min="4" max="4" width="16.125" style="14" bestFit="1" customWidth="1"/>
    <col min="5" max="5" width="17.25" style="14" bestFit="1" customWidth="1"/>
    <col min="6" max="6" width="17.75" style="55"/>
    <col min="7" max="8" width="31.875" style="14" bestFit="1" customWidth="1"/>
    <col min="9" max="9" width="12" style="14" customWidth="1"/>
    <col min="10" max="16384" width="17.75" style="14"/>
  </cols>
  <sheetData>
    <row r="1" spans="2:9" ht="15.75" thickBot="1"/>
    <row r="2" spans="2:9" s="41" customFormat="1" ht="14.25" customHeight="1">
      <c r="B2" s="450" t="s">
        <v>474</v>
      </c>
      <c r="C2" s="451"/>
      <c r="D2" s="451"/>
      <c r="E2" s="451"/>
      <c r="F2" s="451"/>
      <c r="G2" s="451"/>
      <c r="H2" s="451"/>
      <c r="I2" s="452"/>
    </row>
    <row r="3" spans="2:9" s="41" customFormat="1" ht="14.25" customHeight="1" thickBot="1">
      <c r="B3" s="453"/>
      <c r="C3" s="454"/>
      <c r="D3" s="454"/>
      <c r="E3" s="454"/>
      <c r="F3" s="454"/>
      <c r="G3" s="454"/>
      <c r="H3" s="454"/>
      <c r="I3" s="455"/>
    </row>
    <row r="4" spans="2:9" s="41" customFormat="1" ht="30.75" thickBot="1">
      <c r="B4" s="479" t="s">
        <v>0</v>
      </c>
      <c r="C4" s="468" t="s">
        <v>469</v>
      </c>
      <c r="D4" s="84" t="s">
        <v>470</v>
      </c>
      <c r="E4" s="83" t="s">
        <v>471</v>
      </c>
      <c r="F4" s="85" t="s">
        <v>1</v>
      </c>
      <c r="G4" s="283" t="s">
        <v>422</v>
      </c>
      <c r="H4" s="284" t="s">
        <v>3</v>
      </c>
      <c r="I4" s="294" t="s">
        <v>473</v>
      </c>
    </row>
    <row r="5" spans="2:9" s="41" customFormat="1" ht="14.25" customHeight="1">
      <c r="B5" s="364" t="s">
        <v>503</v>
      </c>
      <c r="C5" s="469">
        <v>0.489562</v>
      </c>
      <c r="D5" s="436">
        <v>0.48</v>
      </c>
      <c r="E5" s="447">
        <v>0.5</v>
      </c>
      <c r="F5" s="448" t="s">
        <v>6</v>
      </c>
      <c r="G5" s="368" t="s">
        <v>486</v>
      </c>
      <c r="H5" s="86" t="s">
        <v>39</v>
      </c>
      <c r="I5" s="449">
        <f>E5-D5</f>
        <v>2.0000000000000018E-2</v>
      </c>
    </row>
    <row r="6" spans="2:9" s="41" customFormat="1" ht="14.25" customHeight="1">
      <c r="B6" s="364"/>
      <c r="C6" s="469"/>
      <c r="D6" s="436"/>
      <c r="E6" s="447"/>
      <c r="F6" s="373"/>
      <c r="G6" s="369"/>
      <c r="H6" s="86" t="s">
        <v>22</v>
      </c>
      <c r="I6" s="449"/>
    </row>
    <row r="7" spans="2:9" s="41" customFormat="1" ht="14.25" customHeight="1">
      <c r="B7" s="337"/>
      <c r="C7" s="470"/>
      <c r="D7" s="437"/>
      <c r="E7" s="447"/>
      <c r="F7" s="374"/>
      <c r="G7" s="370"/>
      <c r="H7" s="87"/>
      <c r="I7" s="446"/>
    </row>
    <row r="8" spans="2:9" s="41" customFormat="1" ht="14.25" customHeight="1">
      <c r="B8" s="361" t="s">
        <v>500</v>
      </c>
      <c r="C8" s="471">
        <v>0.38262122999999998</v>
      </c>
      <c r="D8" s="441">
        <v>0.35</v>
      </c>
      <c r="E8" s="447">
        <v>0.39</v>
      </c>
      <c r="F8" s="375" t="s">
        <v>7</v>
      </c>
      <c r="G8" s="382" t="s">
        <v>485</v>
      </c>
      <c r="H8" s="88" t="s">
        <v>25</v>
      </c>
      <c r="I8" s="439">
        <f>E8-D8</f>
        <v>4.0000000000000036E-2</v>
      </c>
    </row>
    <row r="9" spans="2:9" s="41" customFormat="1" ht="14.25" customHeight="1">
      <c r="B9" s="406"/>
      <c r="C9" s="472"/>
      <c r="D9" s="437"/>
      <c r="E9" s="447"/>
      <c r="F9" s="376"/>
      <c r="G9" s="383"/>
      <c r="H9" s="87" t="s">
        <v>26</v>
      </c>
      <c r="I9" s="440"/>
    </row>
    <row r="10" spans="2:9" s="41" customFormat="1" ht="14.25" customHeight="1">
      <c r="B10" s="314" t="s">
        <v>501</v>
      </c>
      <c r="C10" s="473">
        <v>0.15171900999999999</v>
      </c>
      <c r="D10" s="441">
        <v>0.15</v>
      </c>
      <c r="E10" s="447">
        <v>0.15</v>
      </c>
      <c r="F10" s="377" t="s">
        <v>6</v>
      </c>
      <c r="G10" s="384" t="s">
        <v>448</v>
      </c>
      <c r="H10" s="88" t="s">
        <v>27</v>
      </c>
      <c r="I10" s="445">
        <f>E10-D10</f>
        <v>0</v>
      </c>
    </row>
    <row r="11" spans="2:9" s="41" customFormat="1" ht="14.25" customHeight="1">
      <c r="B11" s="146"/>
      <c r="C11" s="474"/>
      <c r="D11" s="437"/>
      <c r="E11" s="447"/>
      <c r="F11" s="374"/>
      <c r="G11" s="370"/>
      <c r="H11" s="89" t="s">
        <v>28</v>
      </c>
      <c r="I11" s="446"/>
    </row>
    <row r="12" spans="2:9" s="41" customFormat="1">
      <c r="B12" s="313" t="s">
        <v>504</v>
      </c>
      <c r="C12" s="475">
        <v>8.8712000000000003E-4</v>
      </c>
      <c r="D12" s="90">
        <v>0.01</v>
      </c>
      <c r="E12" s="288">
        <v>0</v>
      </c>
      <c r="F12" s="91" t="s">
        <v>7</v>
      </c>
      <c r="G12" s="92" t="s">
        <v>436</v>
      </c>
      <c r="H12" s="93" t="s">
        <v>435</v>
      </c>
      <c r="I12" s="94">
        <f>E12-D12</f>
        <v>-0.01</v>
      </c>
    </row>
    <row r="13" spans="2:9" s="82" customFormat="1">
      <c r="B13" s="313" t="s">
        <v>426</v>
      </c>
      <c r="C13" s="475">
        <v>1.443961E-2</v>
      </c>
      <c r="D13" s="90">
        <v>0.01</v>
      </c>
      <c r="E13" s="288">
        <v>0.01</v>
      </c>
      <c r="F13" s="91" t="s">
        <v>7</v>
      </c>
      <c r="G13" s="92" t="s">
        <v>419</v>
      </c>
      <c r="H13" s="124" t="s">
        <v>429</v>
      </c>
      <c r="I13" s="94">
        <f>E13-D13</f>
        <v>0</v>
      </c>
    </row>
    <row r="14" spans="2:9" s="41" customFormat="1" ht="15.75" thickBot="1">
      <c r="B14" s="480" t="s">
        <v>502</v>
      </c>
      <c r="C14" s="476">
        <v>8.2635899999999998E-2</v>
      </c>
      <c r="D14" s="245">
        <v>0.08</v>
      </c>
      <c r="E14" s="289">
        <v>0.11</v>
      </c>
      <c r="F14" s="95" t="s">
        <v>7</v>
      </c>
      <c r="G14" s="243" t="s">
        <v>442</v>
      </c>
      <c r="H14" s="96" t="s">
        <v>18</v>
      </c>
      <c r="I14" s="97">
        <f>E14-D14</f>
        <v>0.03</v>
      </c>
    </row>
    <row r="15" spans="2:9" s="41" customFormat="1" ht="15.75" thickBot="1">
      <c r="B15" s="147" t="s">
        <v>4</v>
      </c>
      <c r="C15" s="477">
        <f>SUM(C5:C14)</f>
        <v>1.12186487</v>
      </c>
      <c r="D15" s="98">
        <f>SUM(D5:D14)</f>
        <v>1.08</v>
      </c>
      <c r="E15" s="290">
        <f>SUM(E5:E14)</f>
        <v>1.1600000000000001</v>
      </c>
      <c r="F15" s="99"/>
      <c r="G15" s="100"/>
      <c r="H15" s="101"/>
      <c r="I15" s="102">
        <f>E15-D15</f>
        <v>8.0000000000000071E-2</v>
      </c>
    </row>
    <row r="16" spans="2:9" s="41" customFormat="1" ht="15.75" thickBot="1">
      <c r="B16" s="148" t="s">
        <v>5</v>
      </c>
      <c r="C16" s="478">
        <v>0.15947500000000001</v>
      </c>
      <c r="D16" s="242">
        <v>0.17</v>
      </c>
      <c r="E16" s="291">
        <v>0.13</v>
      </c>
      <c r="F16" s="104" t="s">
        <v>6</v>
      </c>
      <c r="G16" s="105" t="s">
        <v>484</v>
      </c>
      <c r="H16" s="106" t="s">
        <v>29</v>
      </c>
      <c r="I16" s="107">
        <f>E16-D16</f>
        <v>-4.0000000000000008E-2</v>
      </c>
    </row>
    <row r="17" spans="2:9" ht="15" customHeight="1"/>
    <row r="18" spans="2:9" s="82" customFormat="1" ht="15" customHeight="1">
      <c r="B18" s="36" t="s">
        <v>498</v>
      </c>
      <c r="C18" s="54"/>
      <c r="D18" s="304"/>
      <c r="F18" s="55"/>
    </row>
    <row r="19" spans="2:9" s="82" customFormat="1" ht="30">
      <c r="B19" s="305" t="s">
        <v>0</v>
      </c>
      <c r="C19" s="305" t="s">
        <v>491</v>
      </c>
      <c r="D19" s="305" t="s">
        <v>496</v>
      </c>
      <c r="E19" s="305" t="s">
        <v>492</v>
      </c>
      <c r="F19" s="305" t="s">
        <v>493</v>
      </c>
    </row>
    <row r="20" spans="2:9" s="82" customFormat="1" ht="15" customHeight="1">
      <c r="B20" s="306" t="s">
        <v>494</v>
      </c>
      <c r="C20" s="307">
        <v>0.39</v>
      </c>
      <c r="D20" s="308">
        <v>0.36</v>
      </c>
      <c r="E20" s="308">
        <f>D20-C20</f>
        <v>-3.0000000000000027E-2</v>
      </c>
      <c r="F20" s="309" t="s">
        <v>497</v>
      </c>
    </row>
    <row r="21" spans="2:9" s="82" customFormat="1" ht="15" customHeight="1">
      <c r="B21" s="306" t="s">
        <v>495</v>
      </c>
      <c r="C21" s="307">
        <v>0.13</v>
      </c>
      <c r="D21" s="308">
        <v>0.19</v>
      </c>
      <c r="E21" s="308">
        <f>D21-C21</f>
        <v>0.06</v>
      </c>
      <c r="F21" s="309" t="s">
        <v>444</v>
      </c>
    </row>
    <row r="22" spans="2:9" ht="15.75" thickBot="1"/>
    <row r="23" spans="2:9" s="41" customFormat="1" ht="14.25" customHeight="1">
      <c r="B23" s="450" t="s">
        <v>476</v>
      </c>
      <c r="C23" s="451"/>
      <c r="D23" s="451"/>
      <c r="E23" s="451"/>
      <c r="F23" s="451"/>
      <c r="G23" s="451"/>
      <c r="H23" s="451"/>
      <c r="I23" s="452"/>
    </row>
    <row r="24" spans="2:9" s="41" customFormat="1" ht="14.25" customHeight="1" thickBot="1">
      <c r="B24" s="453"/>
      <c r="C24" s="454"/>
      <c r="D24" s="454"/>
      <c r="E24" s="454"/>
      <c r="F24" s="454"/>
      <c r="G24" s="454"/>
      <c r="H24" s="454"/>
      <c r="I24" s="455"/>
    </row>
    <row r="25" spans="2:9" s="41" customFormat="1" ht="30.75" thickBot="1">
      <c r="B25" s="479" t="s">
        <v>0</v>
      </c>
      <c r="C25" s="468" t="s">
        <v>469</v>
      </c>
      <c r="D25" s="84" t="s">
        <v>470</v>
      </c>
      <c r="E25" s="83" t="s">
        <v>471</v>
      </c>
      <c r="F25" s="109" t="s">
        <v>1</v>
      </c>
      <c r="G25" s="283" t="s">
        <v>422</v>
      </c>
      <c r="H25" s="284" t="s">
        <v>3</v>
      </c>
      <c r="I25" s="285" t="s">
        <v>473</v>
      </c>
    </row>
    <row r="26" spans="2:9" s="41" customFormat="1" ht="14.25" customHeight="1">
      <c r="B26" s="364" t="s">
        <v>503</v>
      </c>
      <c r="C26" s="469">
        <v>0.42046699999999998</v>
      </c>
      <c r="D26" s="459">
        <v>0.41</v>
      </c>
      <c r="E26" s="444">
        <v>0.41</v>
      </c>
      <c r="F26" s="458" t="s">
        <v>6</v>
      </c>
      <c r="G26" s="368" t="s">
        <v>455</v>
      </c>
      <c r="H26" s="86" t="s">
        <v>39</v>
      </c>
      <c r="I26" s="449">
        <f>E26-D26</f>
        <v>0</v>
      </c>
    </row>
    <row r="27" spans="2:9" s="41" customFormat="1" ht="14.25" customHeight="1">
      <c r="B27" s="364"/>
      <c r="C27" s="469"/>
      <c r="D27" s="436"/>
      <c r="E27" s="438"/>
      <c r="F27" s="458"/>
      <c r="G27" s="369"/>
      <c r="H27" s="86" t="s">
        <v>22</v>
      </c>
      <c r="I27" s="449"/>
    </row>
    <row r="28" spans="2:9" s="41" customFormat="1" ht="14.25" customHeight="1">
      <c r="B28" s="337"/>
      <c r="C28" s="470"/>
      <c r="D28" s="437"/>
      <c r="E28" s="386"/>
      <c r="F28" s="457"/>
      <c r="G28" s="370"/>
      <c r="H28" s="87"/>
      <c r="I28" s="446"/>
    </row>
    <row r="29" spans="2:9" s="41" customFormat="1" ht="14.25" customHeight="1">
      <c r="B29" s="361" t="s">
        <v>500</v>
      </c>
      <c r="C29" s="471">
        <v>0.28842704000000002</v>
      </c>
      <c r="D29" s="441">
        <v>0.31</v>
      </c>
      <c r="E29" s="385">
        <v>0.31</v>
      </c>
      <c r="F29" s="442" t="s">
        <v>7</v>
      </c>
      <c r="G29" s="382" t="s">
        <v>463</v>
      </c>
      <c r="H29" s="88" t="s">
        <v>25</v>
      </c>
      <c r="I29" s="439">
        <f>E29-D29</f>
        <v>0</v>
      </c>
    </row>
    <row r="30" spans="2:9" s="41" customFormat="1" ht="14.25" customHeight="1">
      <c r="B30" s="406"/>
      <c r="C30" s="472"/>
      <c r="D30" s="437"/>
      <c r="E30" s="386"/>
      <c r="F30" s="443"/>
      <c r="G30" s="383"/>
      <c r="H30" s="87" t="s">
        <v>26</v>
      </c>
      <c r="I30" s="440"/>
    </row>
    <row r="31" spans="2:9" s="41" customFormat="1" ht="14.25" customHeight="1">
      <c r="B31" s="314" t="s">
        <v>501</v>
      </c>
      <c r="C31" s="481">
        <v>0.2081373</v>
      </c>
      <c r="D31" s="441">
        <v>0.22</v>
      </c>
      <c r="E31" s="385">
        <v>0.22</v>
      </c>
      <c r="F31" s="456" t="s">
        <v>6</v>
      </c>
      <c r="G31" s="384" t="s">
        <v>60</v>
      </c>
      <c r="H31" s="88" t="s">
        <v>27</v>
      </c>
      <c r="I31" s="445">
        <f>E31-D31</f>
        <v>0</v>
      </c>
    </row>
    <row r="32" spans="2:9" s="41" customFormat="1" ht="14.25" customHeight="1">
      <c r="B32" s="146"/>
      <c r="C32" s="482"/>
      <c r="D32" s="437"/>
      <c r="E32" s="386"/>
      <c r="F32" s="457"/>
      <c r="G32" s="370"/>
      <c r="H32" s="89" t="s">
        <v>28</v>
      </c>
      <c r="I32" s="446"/>
    </row>
    <row r="33" spans="2:9" s="82" customFormat="1" ht="14.25" customHeight="1">
      <c r="B33" s="313" t="s">
        <v>504</v>
      </c>
      <c r="C33" s="475">
        <v>0</v>
      </c>
      <c r="D33" s="90">
        <v>0</v>
      </c>
      <c r="E33" s="259">
        <v>0</v>
      </c>
      <c r="F33" s="110" t="s">
        <v>7</v>
      </c>
      <c r="G33" s="92" t="s">
        <v>436</v>
      </c>
      <c r="H33" s="93" t="s">
        <v>435</v>
      </c>
      <c r="I33" s="94">
        <f>E33-D33</f>
        <v>0</v>
      </c>
    </row>
    <row r="34" spans="2:9" s="41" customFormat="1">
      <c r="B34" s="313" t="s">
        <v>426</v>
      </c>
      <c r="C34" s="475">
        <v>8.9055999999999996E-3</v>
      </c>
      <c r="D34" s="90">
        <v>0.02</v>
      </c>
      <c r="E34" s="259">
        <v>0.02</v>
      </c>
      <c r="F34" s="123" t="s">
        <v>7</v>
      </c>
      <c r="G34" s="92" t="s">
        <v>61</v>
      </c>
      <c r="H34" s="124" t="s">
        <v>429</v>
      </c>
      <c r="I34" s="125">
        <f>E34-D34</f>
        <v>0</v>
      </c>
    </row>
    <row r="35" spans="2:9" s="41" customFormat="1" ht="15.75" thickBot="1">
      <c r="B35" s="480" t="s">
        <v>502</v>
      </c>
      <c r="C35" s="476">
        <v>5.7966579999999997E-2</v>
      </c>
      <c r="D35" s="242">
        <v>0.04</v>
      </c>
      <c r="E35" s="292">
        <v>0.04</v>
      </c>
      <c r="F35" s="111" t="s">
        <v>7</v>
      </c>
      <c r="G35" s="108" t="s">
        <v>38</v>
      </c>
      <c r="H35" s="96" t="s">
        <v>18</v>
      </c>
      <c r="I35" s="97">
        <f>E35-D35</f>
        <v>0</v>
      </c>
    </row>
    <row r="36" spans="2:9" s="41" customFormat="1" ht="15.75" thickBot="1">
      <c r="B36" s="147" t="s">
        <v>4</v>
      </c>
      <c r="C36" s="477">
        <f>SUM(C26:C35)</f>
        <v>0.98390351999999992</v>
      </c>
      <c r="D36" s="98">
        <f>SUM(D26:D35)</f>
        <v>1</v>
      </c>
      <c r="E36" s="293">
        <f>SUM(E26:E35)</f>
        <v>1</v>
      </c>
      <c r="F36" s="112"/>
      <c r="G36" s="100"/>
      <c r="H36" s="101"/>
      <c r="I36" s="102">
        <f>E36-D36</f>
        <v>0</v>
      </c>
    </row>
    <row r="37" spans="2:9" s="41" customFormat="1" ht="15.75" thickBot="1">
      <c r="B37" s="148" t="s">
        <v>5</v>
      </c>
      <c r="C37" s="478">
        <v>0.17058200000000001</v>
      </c>
      <c r="D37" s="103">
        <v>0.18</v>
      </c>
      <c r="E37" s="266">
        <v>0.18</v>
      </c>
      <c r="F37" s="113" t="s">
        <v>6</v>
      </c>
      <c r="G37" s="105" t="s">
        <v>464</v>
      </c>
      <c r="H37" s="106" t="s">
        <v>29</v>
      </c>
      <c r="I37" s="107">
        <f>E37-D37</f>
        <v>0</v>
      </c>
    </row>
    <row r="39" spans="2:9" ht="15.75" thickBot="1"/>
    <row r="40" spans="2:9" s="41" customFormat="1" ht="14.25" customHeight="1">
      <c r="B40" s="450" t="s">
        <v>479</v>
      </c>
      <c r="C40" s="451"/>
      <c r="D40" s="451"/>
      <c r="E40" s="451"/>
      <c r="F40" s="451"/>
      <c r="G40" s="451"/>
      <c r="H40" s="451"/>
      <c r="I40" s="452"/>
    </row>
    <row r="41" spans="2:9" s="41" customFormat="1" ht="14.25" customHeight="1" thickBot="1">
      <c r="B41" s="453"/>
      <c r="C41" s="454"/>
      <c r="D41" s="454"/>
      <c r="E41" s="454"/>
      <c r="F41" s="454"/>
      <c r="G41" s="454"/>
      <c r="H41" s="454"/>
      <c r="I41" s="455"/>
    </row>
    <row r="42" spans="2:9" s="41" customFormat="1" ht="30.75" thickBot="1">
      <c r="B42" s="479" t="s">
        <v>0</v>
      </c>
      <c r="C42" s="468" t="s">
        <v>469</v>
      </c>
      <c r="D42" s="84" t="s">
        <v>470</v>
      </c>
      <c r="E42" s="83" t="s">
        <v>471</v>
      </c>
      <c r="F42" s="85" t="s">
        <v>1</v>
      </c>
      <c r="G42" s="283" t="s">
        <v>422</v>
      </c>
      <c r="H42" s="284" t="s">
        <v>3</v>
      </c>
      <c r="I42" s="285" t="s">
        <v>473</v>
      </c>
    </row>
    <row r="43" spans="2:9" s="41" customFormat="1" ht="14.25" customHeight="1">
      <c r="B43" s="364" t="s">
        <v>503</v>
      </c>
      <c r="C43" s="469">
        <v>0.44552900000000001</v>
      </c>
      <c r="D43" s="436">
        <v>0.41</v>
      </c>
      <c r="E43" s="438">
        <v>0.45</v>
      </c>
      <c r="F43" s="373" t="s">
        <v>6</v>
      </c>
      <c r="G43" s="368" t="s">
        <v>482</v>
      </c>
      <c r="H43" s="86" t="s">
        <v>39</v>
      </c>
      <c r="I43" s="449">
        <f>E43-D43</f>
        <v>4.0000000000000036E-2</v>
      </c>
    </row>
    <row r="44" spans="2:9" s="41" customFormat="1" ht="14.25" customHeight="1">
      <c r="B44" s="364"/>
      <c r="C44" s="469"/>
      <c r="D44" s="436"/>
      <c r="E44" s="438"/>
      <c r="F44" s="373"/>
      <c r="G44" s="369"/>
      <c r="H44" s="86" t="s">
        <v>22</v>
      </c>
      <c r="I44" s="449"/>
    </row>
    <row r="45" spans="2:9" s="41" customFormat="1" ht="14.25" customHeight="1">
      <c r="B45" s="337"/>
      <c r="C45" s="470"/>
      <c r="D45" s="437"/>
      <c r="E45" s="386"/>
      <c r="F45" s="374"/>
      <c r="G45" s="370"/>
      <c r="H45" s="87"/>
      <c r="I45" s="446"/>
    </row>
    <row r="46" spans="2:9" s="41" customFormat="1" ht="14.25" customHeight="1">
      <c r="B46" s="361" t="s">
        <v>500</v>
      </c>
      <c r="C46" s="483">
        <v>0.30689967000000001</v>
      </c>
      <c r="D46" s="441">
        <v>0.34</v>
      </c>
      <c r="E46" s="385">
        <v>0.34</v>
      </c>
      <c r="F46" s="442" t="s">
        <v>7</v>
      </c>
      <c r="G46" s="382" t="s">
        <v>458</v>
      </c>
      <c r="H46" s="88" t="s">
        <v>25</v>
      </c>
      <c r="I46" s="439">
        <f>E46-D46</f>
        <v>0</v>
      </c>
    </row>
    <row r="47" spans="2:9" s="41" customFormat="1" ht="14.25" customHeight="1">
      <c r="B47" s="406"/>
      <c r="C47" s="484"/>
      <c r="D47" s="437"/>
      <c r="E47" s="386"/>
      <c r="F47" s="443"/>
      <c r="G47" s="383"/>
      <c r="H47" s="87" t="s">
        <v>26</v>
      </c>
      <c r="I47" s="440"/>
    </row>
    <row r="48" spans="2:9" s="41" customFormat="1" ht="14.25" customHeight="1">
      <c r="B48" s="314" t="s">
        <v>501</v>
      </c>
      <c r="C48" s="485">
        <v>0.26238822000000001</v>
      </c>
      <c r="D48" s="441">
        <v>0.28999999999999998</v>
      </c>
      <c r="E48" s="385">
        <v>0.25</v>
      </c>
      <c r="F48" s="456" t="s">
        <v>6</v>
      </c>
      <c r="G48" s="384" t="s">
        <v>483</v>
      </c>
      <c r="H48" s="88" t="s">
        <v>27</v>
      </c>
      <c r="I48" s="445">
        <f>E48-D48</f>
        <v>-3.999999999999998E-2</v>
      </c>
    </row>
    <row r="49" spans="2:9" s="41" customFormat="1" ht="14.25" customHeight="1">
      <c r="B49" s="146"/>
      <c r="C49" s="486"/>
      <c r="D49" s="437"/>
      <c r="E49" s="386"/>
      <c r="F49" s="457"/>
      <c r="G49" s="370"/>
      <c r="H49" s="89" t="s">
        <v>28</v>
      </c>
      <c r="I49" s="446"/>
    </row>
    <row r="50" spans="2:9" s="41" customFormat="1">
      <c r="B50" s="313" t="s">
        <v>504</v>
      </c>
      <c r="C50" s="487">
        <v>3.2088099999999999E-3</v>
      </c>
      <c r="D50" s="90">
        <v>0.01</v>
      </c>
      <c r="E50" s="259">
        <v>0.01</v>
      </c>
      <c r="F50" s="91" t="s">
        <v>7</v>
      </c>
      <c r="G50" s="92" t="s">
        <v>419</v>
      </c>
      <c r="H50" s="93" t="s">
        <v>435</v>
      </c>
      <c r="I50" s="94">
        <f>E50-D50</f>
        <v>0</v>
      </c>
    </row>
    <row r="51" spans="2:9" s="82" customFormat="1">
      <c r="B51" s="313" t="s">
        <v>426</v>
      </c>
      <c r="C51" s="487">
        <v>1.523245E-2</v>
      </c>
      <c r="D51" s="90">
        <v>0.01</v>
      </c>
      <c r="E51" s="259">
        <v>0.02</v>
      </c>
      <c r="F51" s="91" t="s">
        <v>7</v>
      </c>
      <c r="G51" s="92" t="s">
        <v>61</v>
      </c>
      <c r="H51" s="124" t="s">
        <v>429</v>
      </c>
      <c r="I51" s="94">
        <f>E51-D51</f>
        <v>0.01</v>
      </c>
    </row>
    <row r="52" spans="2:9" s="41" customFormat="1" ht="15.75" thickBot="1">
      <c r="B52" s="480" t="s">
        <v>502</v>
      </c>
      <c r="C52" s="488">
        <v>9.4870689999999994E-2</v>
      </c>
      <c r="D52" s="207">
        <v>0.06</v>
      </c>
      <c r="E52" s="297">
        <v>0.06</v>
      </c>
      <c r="F52" s="95" t="s">
        <v>7</v>
      </c>
      <c r="G52" s="108" t="s">
        <v>439</v>
      </c>
      <c r="H52" s="96" t="s">
        <v>18</v>
      </c>
      <c r="I52" s="97">
        <f>E52-D52</f>
        <v>0</v>
      </c>
    </row>
    <row r="53" spans="2:9" s="41" customFormat="1" ht="15.75" thickBot="1">
      <c r="B53" s="147" t="s">
        <v>4</v>
      </c>
      <c r="C53" s="477">
        <f>SUM(C43:C52)</f>
        <v>1.1281288400000002</v>
      </c>
      <c r="D53" s="98">
        <f>SUM(D43:D52)</f>
        <v>1.1200000000000001</v>
      </c>
      <c r="E53" s="293">
        <f>SUM(E43:E52)</f>
        <v>1.1300000000000001</v>
      </c>
      <c r="F53" s="99"/>
      <c r="G53" s="100"/>
      <c r="H53" s="101"/>
      <c r="I53" s="102">
        <f>E53-D53</f>
        <v>1.0000000000000009E-2</v>
      </c>
    </row>
    <row r="54" spans="2:9" s="41" customFormat="1" ht="15.75" thickBot="1">
      <c r="B54" s="148" t="s">
        <v>5</v>
      </c>
      <c r="C54" s="478">
        <v>0.18702199999999999</v>
      </c>
      <c r="D54" s="103">
        <v>0.19</v>
      </c>
      <c r="E54" s="266">
        <v>0.19</v>
      </c>
      <c r="F54" s="104" t="s">
        <v>6</v>
      </c>
      <c r="G54" s="105" t="s">
        <v>444</v>
      </c>
      <c r="H54" s="106" t="s">
        <v>29</v>
      </c>
      <c r="I54" s="107">
        <f>E54-D54</f>
        <v>0</v>
      </c>
    </row>
    <row r="56" spans="2:9" ht="15.75" thickBot="1"/>
    <row r="57" spans="2:9" ht="15" customHeight="1">
      <c r="B57" s="450" t="s">
        <v>480</v>
      </c>
      <c r="C57" s="451"/>
      <c r="D57" s="451"/>
      <c r="E57" s="451"/>
      <c r="F57" s="451"/>
      <c r="G57" s="451"/>
      <c r="H57" s="451"/>
      <c r="I57" s="452"/>
    </row>
    <row r="58" spans="2:9" ht="15.75" customHeight="1" thickBot="1">
      <c r="B58" s="453"/>
      <c r="C58" s="454"/>
      <c r="D58" s="454"/>
      <c r="E58" s="454"/>
      <c r="F58" s="454"/>
      <c r="G58" s="454"/>
      <c r="H58" s="454"/>
      <c r="I58" s="455"/>
    </row>
    <row r="59" spans="2:9" ht="30.75" thickBot="1">
      <c r="B59" s="479" t="s">
        <v>0</v>
      </c>
      <c r="C59" s="468" t="s">
        <v>469</v>
      </c>
      <c r="D59" s="214" t="s">
        <v>470</v>
      </c>
      <c r="E59" s="215" t="s">
        <v>471</v>
      </c>
      <c r="F59" s="216" t="s">
        <v>1</v>
      </c>
      <c r="G59" s="295" t="s">
        <v>422</v>
      </c>
      <c r="H59" s="296" t="s">
        <v>3</v>
      </c>
      <c r="I59" s="285" t="s">
        <v>475</v>
      </c>
    </row>
    <row r="60" spans="2:9" ht="14.25" customHeight="1">
      <c r="B60" s="364" t="s">
        <v>503</v>
      </c>
      <c r="C60" s="469">
        <v>0.43529200000000001</v>
      </c>
      <c r="D60" s="459">
        <v>0.42</v>
      </c>
      <c r="E60" s="444">
        <v>0.44</v>
      </c>
      <c r="F60" s="460" t="s">
        <v>6</v>
      </c>
      <c r="G60" s="461" t="s">
        <v>481</v>
      </c>
      <c r="H60" s="160" t="s">
        <v>39</v>
      </c>
      <c r="I60" s="449">
        <f>E60-D60</f>
        <v>2.0000000000000018E-2</v>
      </c>
    </row>
    <row r="61" spans="2:9" ht="14.25" customHeight="1">
      <c r="B61" s="364"/>
      <c r="C61" s="469"/>
      <c r="D61" s="436"/>
      <c r="E61" s="438"/>
      <c r="F61" s="458"/>
      <c r="G61" s="462"/>
      <c r="H61" s="160" t="s">
        <v>22</v>
      </c>
      <c r="I61" s="449"/>
    </row>
    <row r="62" spans="2:9" ht="14.25" customHeight="1">
      <c r="B62" s="337"/>
      <c r="C62" s="470"/>
      <c r="D62" s="437"/>
      <c r="E62" s="386"/>
      <c r="F62" s="457"/>
      <c r="G62" s="463"/>
      <c r="H62" s="161"/>
      <c r="I62" s="446"/>
    </row>
    <row r="63" spans="2:9" ht="14.25" customHeight="1">
      <c r="B63" s="361" t="s">
        <v>500</v>
      </c>
      <c r="C63" s="483">
        <v>0.36785405999999998</v>
      </c>
      <c r="D63" s="441">
        <v>0.4</v>
      </c>
      <c r="E63" s="385">
        <v>0.32</v>
      </c>
      <c r="F63" s="442" t="s">
        <v>7</v>
      </c>
      <c r="G63" s="464" t="s">
        <v>454</v>
      </c>
      <c r="H63" s="162" t="s">
        <v>25</v>
      </c>
      <c r="I63" s="439">
        <f>E63-D63</f>
        <v>-8.0000000000000016E-2</v>
      </c>
    </row>
    <row r="64" spans="2:9" ht="14.25" customHeight="1">
      <c r="B64" s="406"/>
      <c r="C64" s="484"/>
      <c r="D64" s="437"/>
      <c r="E64" s="386"/>
      <c r="F64" s="443"/>
      <c r="G64" s="465"/>
      <c r="H64" s="161" t="s">
        <v>26</v>
      </c>
      <c r="I64" s="440"/>
    </row>
    <row r="65" spans="2:9" ht="14.25" customHeight="1">
      <c r="B65" s="314" t="s">
        <v>501</v>
      </c>
      <c r="C65" s="485">
        <v>0.21959967999999999</v>
      </c>
      <c r="D65" s="441">
        <v>0.18</v>
      </c>
      <c r="E65" s="385">
        <v>0.22</v>
      </c>
      <c r="F65" s="456" t="s">
        <v>6</v>
      </c>
      <c r="G65" s="466" t="s">
        <v>60</v>
      </c>
      <c r="H65" s="162" t="s">
        <v>27</v>
      </c>
      <c r="I65" s="445">
        <f>E65-D65</f>
        <v>4.0000000000000008E-2</v>
      </c>
    </row>
    <row r="66" spans="2:9" ht="14.25" customHeight="1">
      <c r="B66" s="146"/>
      <c r="C66" s="486"/>
      <c r="D66" s="437"/>
      <c r="E66" s="386"/>
      <c r="F66" s="457"/>
      <c r="G66" s="463"/>
      <c r="H66" s="163" t="s">
        <v>28</v>
      </c>
      <c r="I66" s="446"/>
    </row>
    <row r="67" spans="2:9">
      <c r="B67" s="313" t="s">
        <v>504</v>
      </c>
      <c r="C67" s="487">
        <v>0</v>
      </c>
      <c r="D67" s="90">
        <v>0.05</v>
      </c>
      <c r="E67" s="259">
        <v>0.05</v>
      </c>
      <c r="F67" s="91" t="s">
        <v>7</v>
      </c>
      <c r="G67" s="92" t="s">
        <v>10</v>
      </c>
      <c r="H67" s="164" t="s">
        <v>435</v>
      </c>
      <c r="I67" s="94">
        <f>E67-D67</f>
        <v>0</v>
      </c>
    </row>
    <row r="68" spans="2:9">
      <c r="B68" s="313" t="s">
        <v>426</v>
      </c>
      <c r="C68" s="487">
        <v>9.8877700000000006E-3</v>
      </c>
      <c r="D68" s="90">
        <v>0.05</v>
      </c>
      <c r="E68" s="259">
        <v>0.05</v>
      </c>
      <c r="F68" s="91" t="s">
        <v>7</v>
      </c>
      <c r="G68" s="92" t="s">
        <v>10</v>
      </c>
      <c r="H68" s="165" t="s">
        <v>429</v>
      </c>
      <c r="I68" s="94">
        <f>E68-D68</f>
        <v>0</v>
      </c>
    </row>
    <row r="69" spans="2:9" ht="15.75" thickBot="1">
      <c r="B69" s="480" t="s">
        <v>502</v>
      </c>
      <c r="C69" s="488">
        <v>0.19198241999999999</v>
      </c>
      <c r="D69" s="207">
        <v>0.15</v>
      </c>
      <c r="E69" s="297">
        <v>0.15</v>
      </c>
      <c r="F69" s="95" t="s">
        <v>7</v>
      </c>
      <c r="G69" s="108" t="s">
        <v>462</v>
      </c>
      <c r="H69" s="166" t="s">
        <v>18</v>
      </c>
      <c r="I69" s="97">
        <f>E69-D69</f>
        <v>0</v>
      </c>
    </row>
    <row r="70" spans="2:9" ht="15.75" thickBot="1">
      <c r="B70" s="147" t="s">
        <v>4</v>
      </c>
      <c r="C70" s="477">
        <f>SUM(C60:C69)</f>
        <v>1.2246159299999999</v>
      </c>
      <c r="D70" s="98">
        <f>SUM(D60:D69)</f>
        <v>1.25</v>
      </c>
      <c r="E70" s="293">
        <f>SUM(E60:E69)</f>
        <v>1.23</v>
      </c>
      <c r="F70" s="99"/>
      <c r="G70" s="100"/>
      <c r="H70" s="167"/>
      <c r="I70" s="102">
        <f>E70-D70</f>
        <v>-2.0000000000000018E-2</v>
      </c>
    </row>
    <row r="71" spans="2:9" ht="15.75" thickBot="1">
      <c r="B71" s="148" t="s">
        <v>5</v>
      </c>
      <c r="C71" s="478">
        <v>0.119796</v>
      </c>
      <c r="D71" s="103">
        <v>0.16</v>
      </c>
      <c r="E71" s="266">
        <v>0.08</v>
      </c>
      <c r="F71" s="104" t="s">
        <v>6</v>
      </c>
      <c r="G71" s="105" t="s">
        <v>477</v>
      </c>
      <c r="H71" s="168" t="s">
        <v>29</v>
      </c>
      <c r="I71" s="107">
        <f>E71-D71</f>
        <v>-0.08</v>
      </c>
    </row>
  </sheetData>
  <mergeCells count="84">
    <mergeCell ref="E65:E66"/>
    <mergeCell ref="F60:F62"/>
    <mergeCell ref="G60:G62"/>
    <mergeCell ref="G63:G64"/>
    <mergeCell ref="F63:F64"/>
    <mergeCell ref="F65:F66"/>
    <mergeCell ref="G65:G66"/>
    <mergeCell ref="I65:I66"/>
    <mergeCell ref="C60:C62"/>
    <mergeCell ref="C63:C64"/>
    <mergeCell ref="C65:C66"/>
    <mergeCell ref="I48:I49"/>
    <mergeCell ref="D65:D66"/>
    <mergeCell ref="G48:G49"/>
    <mergeCell ref="C48:C49"/>
    <mergeCell ref="D48:D49"/>
    <mergeCell ref="E48:E49"/>
    <mergeCell ref="F48:F49"/>
    <mergeCell ref="B57:I58"/>
    <mergeCell ref="B60:B62"/>
    <mergeCell ref="B63:B64"/>
    <mergeCell ref="D60:D62"/>
    <mergeCell ref="D63:D64"/>
    <mergeCell ref="B5:B7"/>
    <mergeCell ref="C5:C7"/>
    <mergeCell ref="D5:D7"/>
    <mergeCell ref="C10:C11"/>
    <mergeCell ref="D10:D11"/>
    <mergeCell ref="D8:D9"/>
    <mergeCell ref="G29:G30"/>
    <mergeCell ref="F26:F28"/>
    <mergeCell ref="B2:I3"/>
    <mergeCell ref="B40:I41"/>
    <mergeCell ref="I60:I62"/>
    <mergeCell ref="B26:B28"/>
    <mergeCell ref="C26:C28"/>
    <mergeCell ref="D26:D28"/>
    <mergeCell ref="D29:D30"/>
    <mergeCell ref="E29:E30"/>
    <mergeCell ref="F29:F30"/>
    <mergeCell ref="C31:C32"/>
    <mergeCell ref="C8:C9"/>
    <mergeCell ref="B8:B9"/>
    <mergeCell ref="G5:G7"/>
    <mergeCell ref="G10:G11"/>
    <mergeCell ref="B46:B47"/>
    <mergeCell ref="B23:I24"/>
    <mergeCell ref="C46:C47"/>
    <mergeCell ref="F31:F32"/>
    <mergeCell ref="B29:B30"/>
    <mergeCell ref="C29:C30"/>
    <mergeCell ref="I46:I47"/>
    <mergeCell ref="I29:I30"/>
    <mergeCell ref="E26:E28"/>
    <mergeCell ref="D31:D32"/>
    <mergeCell ref="E31:E32"/>
    <mergeCell ref="I43:I45"/>
    <mergeCell ref="G26:G28"/>
    <mergeCell ref="I26:I28"/>
    <mergeCell ref="G31:G32"/>
    <mergeCell ref="I31:I32"/>
    <mergeCell ref="G8:G9"/>
    <mergeCell ref="I10:I11"/>
    <mergeCell ref="E5:E7"/>
    <mergeCell ref="E8:E9"/>
    <mergeCell ref="F10:F11"/>
    <mergeCell ref="F5:F7"/>
    <mergeCell ref="F8:F9"/>
    <mergeCell ref="E10:E11"/>
    <mergeCell ref="I5:I7"/>
    <mergeCell ref="I8:I9"/>
    <mergeCell ref="I63:I64"/>
    <mergeCell ref="D46:D47"/>
    <mergeCell ref="E46:E47"/>
    <mergeCell ref="F46:F47"/>
    <mergeCell ref="G46:G47"/>
    <mergeCell ref="E60:E62"/>
    <mergeCell ref="E63:E64"/>
    <mergeCell ref="G43:G45"/>
    <mergeCell ref="B43:B45"/>
    <mergeCell ref="C43:C45"/>
    <mergeCell ref="D43:D45"/>
    <mergeCell ref="E43:E45"/>
    <mergeCell ref="F43:F45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colBreaks count="1" manualBreakCount="1">
    <brk id="8" max="8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rightToLeft="1" zoomScale="90" zoomScaleNormal="90" workbookViewId="0">
      <selection activeCell="A24" sqref="A24"/>
    </sheetView>
  </sheetViews>
  <sheetFormatPr defaultColWidth="9" defaultRowHeight="14.25"/>
  <cols>
    <col min="1" max="1" width="26.125" style="14" bestFit="1" customWidth="1"/>
    <col min="2" max="2" width="14.375" style="14" customWidth="1"/>
    <col min="3" max="3" width="9" style="14" customWidth="1"/>
    <col min="4" max="4" width="13.5" style="14" customWidth="1"/>
    <col min="5" max="6" width="9" style="14"/>
    <col min="7" max="7" width="24" style="14" bestFit="1" customWidth="1"/>
    <col min="8" max="16384" width="9" style="14"/>
  </cols>
  <sheetData>
    <row r="1" spans="1:8" s="82" customFormat="1" ht="15.75">
      <c r="A1" s="18" t="s">
        <v>466</v>
      </c>
    </row>
    <row r="2" spans="1:8" s="37" customFormat="1" ht="15" thickBot="1"/>
    <row r="3" spans="1:8" ht="56.25" customHeight="1" thickBot="1">
      <c r="A3" s="183" t="s">
        <v>58</v>
      </c>
      <c r="B3" s="175" t="s">
        <v>469</v>
      </c>
      <c r="C3" s="84" t="s">
        <v>470</v>
      </c>
      <c r="D3" s="83" t="s">
        <v>471</v>
      </c>
      <c r="E3" s="175" t="s">
        <v>1</v>
      </c>
      <c r="F3" s="174" t="s">
        <v>63</v>
      </c>
      <c r="G3" s="176" t="s">
        <v>3</v>
      </c>
      <c r="H3" s="179" t="s">
        <v>473</v>
      </c>
    </row>
    <row r="4" spans="1:8">
      <c r="A4" s="184" t="s">
        <v>37</v>
      </c>
      <c r="B4" s="180">
        <v>3.5499999999999997E-2</v>
      </c>
      <c r="C4" s="209">
        <v>0.04</v>
      </c>
      <c r="D4" s="171">
        <v>0.04</v>
      </c>
      <c r="E4" s="172" t="s">
        <v>64</v>
      </c>
      <c r="F4" s="173" t="s">
        <v>41</v>
      </c>
      <c r="G4" s="177" t="s">
        <v>18</v>
      </c>
      <c r="H4" s="449">
        <f>D4-C4</f>
        <v>0</v>
      </c>
    </row>
    <row r="5" spans="1:8">
      <c r="A5" s="185" t="s">
        <v>43</v>
      </c>
      <c r="B5" s="181">
        <v>0.2409</v>
      </c>
      <c r="C5" s="210">
        <v>0.24</v>
      </c>
      <c r="D5" s="170">
        <v>0.24</v>
      </c>
      <c r="E5" s="169" t="s">
        <v>64</v>
      </c>
      <c r="F5" s="15" t="s">
        <v>42</v>
      </c>
      <c r="G5" s="178" t="str">
        <f>A5</f>
        <v>אג"ח ממשלתי כללי</v>
      </c>
      <c r="H5" s="449"/>
    </row>
    <row r="6" spans="1:8">
      <c r="A6" s="185" t="s">
        <v>45</v>
      </c>
      <c r="B6" s="182">
        <v>0.17799999999999999</v>
      </c>
      <c r="C6" s="210">
        <v>0.18</v>
      </c>
      <c r="D6" s="170">
        <v>0.18</v>
      </c>
      <c r="E6" s="169" t="s">
        <v>64</v>
      </c>
      <c r="F6" s="15" t="s">
        <v>44</v>
      </c>
      <c r="G6" s="178" t="str">
        <f>A6</f>
        <v>תל בונד מאגר</v>
      </c>
      <c r="H6" s="446"/>
    </row>
    <row r="7" spans="1:8">
      <c r="A7" s="185" t="s">
        <v>468</v>
      </c>
      <c r="B7" s="182">
        <v>9.8000000000000004E-2</v>
      </c>
      <c r="C7" s="210">
        <v>0.1</v>
      </c>
      <c r="D7" s="170">
        <v>0.1</v>
      </c>
      <c r="E7" s="169" t="s">
        <v>64</v>
      </c>
      <c r="F7" s="15" t="s">
        <v>47</v>
      </c>
      <c r="G7" s="178" t="s">
        <v>467</v>
      </c>
      <c r="H7" s="298">
        <f>D7-C7</f>
        <v>0</v>
      </c>
    </row>
    <row r="8" spans="1:8">
      <c r="A8" s="185" t="s">
        <v>46</v>
      </c>
      <c r="B8" s="182">
        <v>3.85E-2</v>
      </c>
      <c r="C8" s="210">
        <v>0.04</v>
      </c>
      <c r="D8" s="170">
        <v>0.04</v>
      </c>
      <c r="E8" s="169" t="s">
        <v>64</v>
      </c>
      <c r="F8" s="15" t="s">
        <v>41</v>
      </c>
      <c r="G8" s="178" t="s">
        <v>54</v>
      </c>
      <c r="H8" s="445">
        <f>D8-C8</f>
        <v>0</v>
      </c>
    </row>
    <row r="9" spans="1:8">
      <c r="A9" s="185" t="s">
        <v>48</v>
      </c>
      <c r="B9" s="182">
        <v>0.104</v>
      </c>
      <c r="C9" s="210">
        <v>0.1</v>
      </c>
      <c r="D9" s="170">
        <v>0.1</v>
      </c>
      <c r="E9" s="169" t="s">
        <v>64</v>
      </c>
      <c r="F9" s="15" t="s">
        <v>47</v>
      </c>
      <c r="G9" s="178" t="s">
        <v>48</v>
      </c>
      <c r="H9" s="446"/>
    </row>
    <row r="10" spans="1:8">
      <c r="A10" s="185" t="s">
        <v>49</v>
      </c>
      <c r="B10" s="182">
        <v>7.5499999999999998E-2</v>
      </c>
      <c r="C10" s="210">
        <v>7.0000000000000007E-2</v>
      </c>
      <c r="D10" s="170">
        <v>7.0000000000000007E-2</v>
      </c>
      <c r="E10" s="169" t="s">
        <v>64</v>
      </c>
      <c r="F10" s="15" t="s">
        <v>425</v>
      </c>
      <c r="G10" s="178" t="s">
        <v>55</v>
      </c>
      <c r="H10" s="94">
        <f>D10-C10</f>
        <v>0</v>
      </c>
    </row>
    <row r="11" spans="1:8">
      <c r="A11" s="185" t="s">
        <v>50</v>
      </c>
      <c r="B11" s="182">
        <v>6.7799999999999999E-2</v>
      </c>
      <c r="C11" s="210">
        <v>7.0000000000000007E-2</v>
      </c>
      <c r="D11" s="170">
        <v>7.0000000000000007E-2</v>
      </c>
      <c r="E11" s="169" t="s">
        <v>64</v>
      </c>
      <c r="F11" s="15" t="str">
        <f>F10</f>
        <v>5%-9%</v>
      </c>
      <c r="G11" s="178" t="s">
        <v>56</v>
      </c>
      <c r="H11" s="125">
        <f>D11-C11</f>
        <v>0</v>
      </c>
    </row>
    <row r="12" spans="1:8">
      <c r="A12" s="185" t="s">
        <v>423</v>
      </c>
      <c r="B12" s="182">
        <v>2.8500000000000001E-2</v>
      </c>
      <c r="C12" s="210">
        <v>0.03</v>
      </c>
      <c r="D12" s="170">
        <v>0.03</v>
      </c>
      <c r="E12" s="169" t="s">
        <v>64</v>
      </c>
      <c r="F12" s="15" t="s">
        <v>51</v>
      </c>
      <c r="G12" s="178" t="s">
        <v>424</v>
      </c>
      <c r="H12" s="97">
        <f>D12-C12</f>
        <v>0</v>
      </c>
    </row>
    <row r="13" spans="1:8" ht="15" thickBot="1">
      <c r="A13" s="186" t="s">
        <v>53</v>
      </c>
      <c r="B13" s="187">
        <v>0.1333</v>
      </c>
      <c r="C13" s="211">
        <v>0.13</v>
      </c>
      <c r="D13" s="188">
        <v>0.13</v>
      </c>
      <c r="E13" s="189" t="s">
        <v>64</v>
      </c>
      <c r="F13" s="20" t="s">
        <v>52</v>
      </c>
      <c r="G13" s="190" t="s">
        <v>57</v>
      </c>
      <c r="H13" s="97">
        <f>D13-C13</f>
        <v>0</v>
      </c>
    </row>
    <row r="14" spans="1:8" s="82" customFormat="1" ht="15.75" thickBot="1">
      <c r="A14" s="197" t="s">
        <v>4</v>
      </c>
      <c r="B14" s="198">
        <f>SUM(B4:B13)</f>
        <v>0.99999999999999989</v>
      </c>
      <c r="C14" s="212">
        <v>1</v>
      </c>
      <c r="D14" s="199">
        <f>SUM(D4:D13)</f>
        <v>1</v>
      </c>
      <c r="E14" s="200"/>
      <c r="F14" s="201"/>
      <c r="G14" s="202"/>
      <c r="H14" s="102">
        <f>D13-C13</f>
        <v>0</v>
      </c>
    </row>
    <row r="15" spans="1:8" s="82" customFormat="1" ht="15" thickBot="1">
      <c r="A15" s="191" t="s">
        <v>5</v>
      </c>
      <c r="B15" s="192">
        <v>0.14710000000000001</v>
      </c>
      <c r="C15" s="213">
        <v>0.15</v>
      </c>
      <c r="D15" s="193">
        <v>0.15</v>
      </c>
      <c r="E15" s="194" t="s">
        <v>433</v>
      </c>
      <c r="F15" s="195" t="s">
        <v>434</v>
      </c>
      <c r="G15" s="196"/>
      <c r="H15" s="107">
        <f>D15-C15</f>
        <v>0</v>
      </c>
    </row>
    <row r="16" spans="1:8" s="38" customFormat="1">
      <c r="G16" s="39"/>
      <c r="H16" s="39"/>
    </row>
    <row r="17" spans="1:8" s="38" customFormat="1">
      <c r="G17" s="39"/>
      <c r="H17" s="39"/>
    </row>
    <row r="18" spans="1:8">
      <c r="A18" s="467"/>
      <c r="B18" s="467"/>
      <c r="C18" s="467"/>
      <c r="D18" s="467"/>
      <c r="E18" s="467"/>
      <c r="F18" s="467"/>
      <c r="G18" s="467"/>
    </row>
    <row r="19" spans="1:8">
      <c r="A19" s="467"/>
      <c r="B19" s="467"/>
      <c r="C19" s="467"/>
      <c r="D19" s="467"/>
      <c r="E19" s="467"/>
      <c r="F19" s="467"/>
      <c r="G19" s="467"/>
    </row>
    <row r="20" spans="1:8">
      <c r="A20" s="40"/>
      <c r="B20" s="40"/>
      <c r="C20" s="40"/>
      <c r="D20" s="40"/>
      <c r="E20" s="40"/>
      <c r="F20" s="40"/>
      <c r="G20" s="40"/>
    </row>
  </sheetData>
  <mergeCells count="4">
    <mergeCell ref="H4:H6"/>
    <mergeCell ref="H8:H9"/>
    <mergeCell ref="A18:G18"/>
    <mergeCell ref="A19:G19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52" customWidth="1"/>
    <col min="6" max="8" width="20.75" style="45" customWidth="1"/>
  </cols>
  <sheetData>
    <row r="2" spans="3:8" ht="41.25" customHeight="1">
      <c r="D2" s="43" t="s">
        <v>92</v>
      </c>
      <c r="E2" s="51" t="s">
        <v>417</v>
      </c>
      <c r="F2" s="43" t="s">
        <v>264</v>
      </c>
      <c r="G2" s="42" t="s">
        <v>292</v>
      </c>
      <c r="H2" s="42" t="s">
        <v>280</v>
      </c>
    </row>
    <row r="3" spans="3:8" ht="24">
      <c r="C3" s="44"/>
      <c r="D3" s="46">
        <f t="shared" ref="D3:D66" si="0">F3-E3</f>
        <v>-1.8000000000000002E-3</v>
      </c>
      <c r="E3" s="49">
        <v>3.7000000000000002E-3</v>
      </c>
      <c r="F3" s="46">
        <v>1.9E-3</v>
      </c>
      <c r="G3" s="48" t="s">
        <v>211</v>
      </c>
      <c r="H3" s="48" t="s">
        <v>267</v>
      </c>
    </row>
    <row r="4" spans="3:8">
      <c r="D4" s="46">
        <f t="shared" si="0"/>
        <v>2.5999999999999999E-3</v>
      </c>
      <c r="E4" s="49">
        <v>0</v>
      </c>
      <c r="F4" s="46">
        <v>2.5999999999999999E-3</v>
      </c>
      <c r="G4" s="48" t="s">
        <v>210</v>
      </c>
      <c r="H4" s="48" t="s">
        <v>266</v>
      </c>
    </row>
    <row r="5" spans="3:8">
      <c r="D5" s="46">
        <f t="shared" si="0"/>
        <v>2.0999999999999999E-3</v>
      </c>
      <c r="E5" s="49">
        <v>0</v>
      </c>
      <c r="F5" s="46">
        <v>2.0999999999999999E-3</v>
      </c>
      <c r="G5" s="48" t="s">
        <v>219</v>
      </c>
      <c r="H5" s="48" t="s">
        <v>265</v>
      </c>
    </row>
    <row r="6" spans="3:8">
      <c r="D6" s="46">
        <f t="shared" si="0"/>
        <v>5.1999999999999998E-3</v>
      </c>
      <c r="E6" s="49">
        <v>0</v>
      </c>
      <c r="F6" s="46">
        <v>5.1999999999999998E-3</v>
      </c>
      <c r="G6" s="48" t="s">
        <v>291</v>
      </c>
      <c r="H6" s="48" t="s">
        <v>265</v>
      </c>
    </row>
    <row r="7" spans="3:8">
      <c r="D7" s="46">
        <f t="shared" si="0"/>
        <v>-4.0000000000000001E-3</v>
      </c>
      <c r="E7" s="49">
        <v>4.0000000000000001E-3</v>
      </c>
      <c r="F7" s="46">
        <v>0</v>
      </c>
      <c r="G7" s="48" t="s">
        <v>371</v>
      </c>
      <c r="H7" s="48" t="s">
        <v>266</v>
      </c>
    </row>
    <row r="8" spans="3:8">
      <c r="D8" s="46">
        <f t="shared" si="0"/>
        <v>-1E-4</v>
      </c>
      <c r="E8" s="49">
        <v>1E-4</v>
      </c>
      <c r="F8" s="46">
        <v>0</v>
      </c>
      <c r="G8" s="48" t="s">
        <v>347</v>
      </c>
      <c r="H8" s="48" t="s">
        <v>269</v>
      </c>
    </row>
    <row r="9" spans="3:8">
      <c r="D9" s="46">
        <f t="shared" si="0"/>
        <v>-2.0000000000000001E-4</v>
      </c>
      <c r="E9" s="49">
        <v>2.0000000000000001E-4</v>
      </c>
      <c r="F9" s="46">
        <v>0</v>
      </c>
      <c r="G9" s="48" t="s">
        <v>352</v>
      </c>
      <c r="H9" s="48" t="s">
        <v>277</v>
      </c>
    </row>
    <row r="10" spans="3:8" ht="24">
      <c r="D10" s="46">
        <f t="shared" si="0"/>
        <v>-2.0999999999999999E-3</v>
      </c>
      <c r="E10" s="49">
        <v>2.0999999999999999E-3</v>
      </c>
      <c r="F10" s="46">
        <v>0</v>
      </c>
      <c r="G10" s="48" t="s">
        <v>372</v>
      </c>
      <c r="H10" s="48" t="s">
        <v>277</v>
      </c>
    </row>
    <row r="11" spans="3:8" ht="24">
      <c r="D11" s="46">
        <f t="shared" si="0"/>
        <v>-8.9999999999999998E-4</v>
      </c>
      <c r="E11" s="49">
        <v>8.9999999999999998E-4</v>
      </c>
      <c r="F11" s="46">
        <v>0</v>
      </c>
      <c r="G11" s="48" t="s">
        <v>348</v>
      </c>
      <c r="H11" s="48" t="s">
        <v>277</v>
      </c>
    </row>
    <row r="12" spans="3:8">
      <c r="D12" s="46">
        <f t="shared" si="0"/>
        <v>-2.0000000000000001E-4</v>
      </c>
      <c r="E12" s="49">
        <v>2.0000000000000001E-4</v>
      </c>
      <c r="F12" s="46">
        <v>0</v>
      </c>
      <c r="G12" s="48" t="s">
        <v>339</v>
      </c>
      <c r="H12" s="48" t="s">
        <v>266</v>
      </c>
    </row>
    <row r="13" spans="3:8">
      <c r="D13" s="46">
        <f t="shared" si="0"/>
        <v>-2.2000000000000001E-3</v>
      </c>
      <c r="E13" s="49">
        <v>2.2000000000000001E-3</v>
      </c>
      <c r="F13" s="46">
        <v>0</v>
      </c>
      <c r="G13" s="48" t="s">
        <v>338</v>
      </c>
      <c r="H13" s="48" t="s">
        <v>284</v>
      </c>
    </row>
    <row r="14" spans="3:8" ht="24">
      <c r="D14" s="46">
        <f t="shared" si="0"/>
        <v>-3.3E-3</v>
      </c>
      <c r="E14" s="49">
        <v>3.3E-3</v>
      </c>
      <c r="F14" s="46">
        <v>0</v>
      </c>
      <c r="G14" s="48" t="s">
        <v>355</v>
      </c>
      <c r="H14" s="48" t="s">
        <v>267</v>
      </c>
    </row>
    <row r="15" spans="3:8" ht="24">
      <c r="D15" s="46">
        <f t="shared" si="0"/>
        <v>-5.0000000000000001E-4</v>
      </c>
      <c r="E15" s="49">
        <v>5.0000000000000001E-4</v>
      </c>
      <c r="F15" s="46">
        <v>0</v>
      </c>
      <c r="G15" s="48" t="s">
        <v>361</v>
      </c>
      <c r="H15" s="48" t="s">
        <v>282</v>
      </c>
    </row>
    <row r="16" spans="3:8" ht="24">
      <c r="D16" s="46">
        <f t="shared" si="0"/>
        <v>3.8999999999999998E-3</v>
      </c>
      <c r="E16" s="49">
        <v>1.6999999999999999E-3</v>
      </c>
      <c r="F16" s="46">
        <v>5.5999999999999999E-3</v>
      </c>
      <c r="G16" s="48" t="s">
        <v>224</v>
      </c>
      <c r="H16" s="48" t="s">
        <v>272</v>
      </c>
    </row>
    <row r="17" spans="4:8" ht="24">
      <c r="D17" s="46">
        <f t="shared" si="0"/>
        <v>-2E-3</v>
      </c>
      <c r="E17" s="49">
        <v>2E-3</v>
      </c>
      <c r="F17" s="46">
        <v>0</v>
      </c>
      <c r="G17" s="48" t="s">
        <v>359</v>
      </c>
      <c r="H17" s="48" t="s">
        <v>286</v>
      </c>
    </row>
    <row r="18" spans="4:8">
      <c r="D18" s="46">
        <f t="shared" si="0"/>
        <v>-1E-4</v>
      </c>
      <c r="E18" s="49">
        <v>1E-4</v>
      </c>
      <c r="F18" s="46">
        <v>0</v>
      </c>
      <c r="G18" s="48" t="s">
        <v>362</v>
      </c>
      <c r="H18" s="48" t="s">
        <v>270</v>
      </c>
    </row>
    <row r="19" spans="4:8">
      <c r="D19" s="46">
        <f t="shared" si="0"/>
        <v>4.4000000000000003E-3</v>
      </c>
      <c r="E19" s="49">
        <v>0</v>
      </c>
      <c r="F19" s="46">
        <v>4.4000000000000003E-3</v>
      </c>
      <c r="G19" s="48" t="s">
        <v>220</v>
      </c>
      <c r="H19" s="48" t="s">
        <v>265</v>
      </c>
    </row>
    <row r="20" spans="4:8">
      <c r="D20" s="46">
        <f t="shared" si="0"/>
        <v>-1.2999999999999999E-3</v>
      </c>
      <c r="E20" s="49">
        <v>3.3999999999999998E-3</v>
      </c>
      <c r="F20" s="46">
        <v>2.0999999999999999E-3</v>
      </c>
      <c r="G20" s="48" t="s">
        <v>216</v>
      </c>
      <c r="H20" s="48" t="s">
        <v>266</v>
      </c>
    </row>
    <row r="21" spans="4:8">
      <c r="D21" s="46">
        <f t="shared" si="0"/>
        <v>-5.0000000000000001E-4</v>
      </c>
      <c r="E21" s="49">
        <v>5.0000000000000001E-4</v>
      </c>
      <c r="F21" s="47" t="s">
        <v>418</v>
      </c>
      <c r="G21" s="48" t="s">
        <v>356</v>
      </c>
      <c r="H21" s="48" t="s">
        <v>270</v>
      </c>
    </row>
    <row r="22" spans="4:8" ht="24">
      <c r="D22" s="46">
        <f t="shared" si="0"/>
        <v>-6.0000000000000001E-3</v>
      </c>
      <c r="E22" s="49">
        <v>6.0000000000000001E-3</v>
      </c>
      <c r="F22" s="46">
        <v>0</v>
      </c>
      <c r="G22" s="48" t="s">
        <v>368</v>
      </c>
      <c r="H22" s="48" t="s">
        <v>265</v>
      </c>
    </row>
    <row r="23" spans="4:8">
      <c r="D23" s="46">
        <f t="shared" si="0"/>
        <v>1.2999999999999999E-3</v>
      </c>
      <c r="E23" s="49">
        <v>4.0000000000000001E-3</v>
      </c>
      <c r="F23" s="46">
        <v>5.3E-3</v>
      </c>
      <c r="G23" s="48" t="s">
        <v>242</v>
      </c>
      <c r="H23" s="48" t="s">
        <v>265</v>
      </c>
    </row>
    <row r="24" spans="4:8">
      <c r="D24" s="46">
        <f t="shared" si="0"/>
        <v>-5.0000000000000001E-3</v>
      </c>
      <c r="E24" s="49">
        <v>5.0000000000000001E-3</v>
      </c>
      <c r="F24" s="46">
        <v>0</v>
      </c>
      <c r="G24" s="48" t="s">
        <v>410</v>
      </c>
      <c r="H24" s="48" t="s">
        <v>265</v>
      </c>
    </row>
    <row r="25" spans="4:8">
      <c r="D25" s="46">
        <f t="shared" si="0"/>
        <v>-8.0000000000000004E-4</v>
      </c>
      <c r="E25" s="49">
        <v>8.0000000000000004E-4</v>
      </c>
      <c r="F25" s="46">
        <v>0</v>
      </c>
      <c r="G25" s="48" t="s">
        <v>350</v>
      </c>
      <c r="H25" s="48" t="s">
        <v>283</v>
      </c>
    </row>
    <row r="26" spans="4:8">
      <c r="D26" s="46">
        <f t="shared" si="0"/>
        <v>-1.1999999999999999E-3</v>
      </c>
      <c r="E26" s="49">
        <v>1.1999999999999999E-3</v>
      </c>
      <c r="F26" s="46">
        <v>0</v>
      </c>
      <c r="G26" s="48" t="s">
        <v>360</v>
      </c>
      <c r="H26" s="48" t="s">
        <v>287</v>
      </c>
    </row>
    <row r="27" spans="4:8">
      <c r="D27" s="46">
        <f t="shared" si="0"/>
        <v>-1E-4</v>
      </c>
      <c r="E27" s="49">
        <v>1E-4</v>
      </c>
      <c r="F27" s="46">
        <v>0</v>
      </c>
      <c r="G27" s="48" t="s">
        <v>400</v>
      </c>
      <c r="H27" s="48" t="s">
        <v>265</v>
      </c>
    </row>
    <row r="28" spans="4:8">
      <c r="D28" s="46">
        <f t="shared" si="0"/>
        <v>-2.0000000000000001E-4</v>
      </c>
      <c r="E28" s="49">
        <v>2.0000000000000001E-4</v>
      </c>
      <c r="F28" s="46">
        <v>0</v>
      </c>
      <c r="G28" s="48" t="s">
        <v>415</v>
      </c>
      <c r="H28" s="48" t="s">
        <v>265</v>
      </c>
    </row>
    <row r="29" spans="4:8" ht="24">
      <c r="D29" s="46">
        <f t="shared" si="0"/>
        <v>-2.9999999999999997E-4</v>
      </c>
      <c r="E29" s="49">
        <v>2.9999999999999997E-4</v>
      </c>
      <c r="F29" s="46">
        <v>0</v>
      </c>
      <c r="G29" s="48" t="s">
        <v>373</v>
      </c>
      <c r="H29" s="48" t="s">
        <v>269</v>
      </c>
    </row>
    <row r="30" spans="4:8">
      <c r="D30" s="46">
        <f t="shared" si="0"/>
        <v>-1E-4</v>
      </c>
      <c r="E30" s="49">
        <v>1E-4</v>
      </c>
      <c r="F30" s="46">
        <v>0</v>
      </c>
      <c r="G30" s="48" t="s">
        <v>404</v>
      </c>
      <c r="H30" s="48" t="s">
        <v>265</v>
      </c>
    </row>
    <row r="31" spans="4:8">
      <c r="D31" s="46">
        <f t="shared" si="0"/>
        <v>-2.8E-3</v>
      </c>
      <c r="E31" s="49">
        <v>2.8E-3</v>
      </c>
      <c r="F31" s="46">
        <v>0</v>
      </c>
      <c r="G31" s="48" t="s">
        <v>398</v>
      </c>
      <c r="H31" s="48" t="s">
        <v>265</v>
      </c>
    </row>
    <row r="32" spans="4:8">
      <c r="D32" s="46">
        <f t="shared" si="0"/>
        <v>1.9E-3</v>
      </c>
      <c r="E32" s="49">
        <v>0</v>
      </c>
      <c r="F32" s="46">
        <v>1.9E-3</v>
      </c>
      <c r="G32" s="48" t="s">
        <v>209</v>
      </c>
      <c r="H32" s="48" t="s">
        <v>265</v>
      </c>
    </row>
    <row r="33" spans="4:8" ht="24">
      <c r="D33" s="46">
        <f t="shared" si="0"/>
        <v>6.4999999999999997E-3</v>
      </c>
      <c r="E33" s="49">
        <v>0</v>
      </c>
      <c r="F33" s="46">
        <v>6.4999999999999997E-3</v>
      </c>
      <c r="G33" s="48" t="s">
        <v>244</v>
      </c>
      <c r="H33" s="48" t="s">
        <v>267</v>
      </c>
    </row>
    <row r="34" spans="4:8" ht="24">
      <c r="D34" s="46">
        <f t="shared" si="0"/>
        <v>-1.1000000000000001E-3</v>
      </c>
      <c r="E34" s="49">
        <v>2.2000000000000001E-3</v>
      </c>
      <c r="F34" s="46">
        <v>1.1000000000000001E-3</v>
      </c>
      <c r="G34" s="48" t="s">
        <v>240</v>
      </c>
      <c r="H34" s="48" t="s">
        <v>267</v>
      </c>
    </row>
    <row r="35" spans="4:8">
      <c r="D35" s="46">
        <f t="shared" si="0"/>
        <v>4.5999999999999999E-3</v>
      </c>
      <c r="E35" s="49">
        <v>0.01</v>
      </c>
      <c r="F35" s="46">
        <v>1.46E-2</v>
      </c>
      <c r="G35" s="48" t="s">
        <v>233</v>
      </c>
      <c r="H35" s="48" t="s">
        <v>265</v>
      </c>
    </row>
    <row r="36" spans="4:8">
      <c r="D36" s="46">
        <f t="shared" si="0"/>
        <v>-1.6000000000000001E-3</v>
      </c>
      <c r="E36" s="49">
        <v>1.6000000000000001E-3</v>
      </c>
      <c r="F36" s="46">
        <v>0</v>
      </c>
      <c r="G36" s="48" t="s">
        <v>363</v>
      </c>
      <c r="H36" s="48" t="s">
        <v>273</v>
      </c>
    </row>
    <row r="37" spans="4:8">
      <c r="D37" s="46">
        <f t="shared" si="0"/>
        <v>-1.9E-3</v>
      </c>
      <c r="E37" s="49">
        <v>1.9E-3</v>
      </c>
      <c r="F37" s="46">
        <v>0</v>
      </c>
      <c r="G37" s="48" t="s">
        <v>349</v>
      </c>
      <c r="H37" s="48" t="s">
        <v>265</v>
      </c>
    </row>
    <row r="38" spans="4:8" ht="24">
      <c r="D38" s="46">
        <f t="shared" si="0"/>
        <v>-1.6000000000000001E-3</v>
      </c>
      <c r="E38" s="49">
        <v>1.6000000000000001E-3</v>
      </c>
      <c r="F38" s="46">
        <v>0</v>
      </c>
      <c r="G38" s="48" t="s">
        <v>243</v>
      </c>
      <c r="H38" s="48" t="s">
        <v>277</v>
      </c>
    </row>
    <row r="39" spans="4:8" ht="24">
      <c r="D39" s="46">
        <f t="shared" si="0"/>
        <v>-6.9999999999999999E-4</v>
      </c>
      <c r="E39" s="49">
        <v>6.9999999999999999E-4</v>
      </c>
      <c r="F39" s="46">
        <v>0</v>
      </c>
      <c r="G39" s="48" t="s">
        <v>85</v>
      </c>
      <c r="H39" s="48" t="s">
        <v>269</v>
      </c>
    </row>
    <row r="40" spans="4:8">
      <c r="D40" s="46">
        <f t="shared" si="0"/>
        <v>5.9999999999999984E-4</v>
      </c>
      <c r="E40" s="49">
        <v>0.02</v>
      </c>
      <c r="F40" s="46">
        <v>2.06E-2</v>
      </c>
      <c r="G40" s="48" t="s">
        <v>223</v>
      </c>
      <c r="H40" s="48" t="s">
        <v>265</v>
      </c>
    </row>
    <row r="41" spans="4:8">
      <c r="D41" s="46">
        <f t="shared" si="0"/>
        <v>-7.9000000000000008E-3</v>
      </c>
      <c r="E41" s="49">
        <v>7.9000000000000008E-3</v>
      </c>
      <c r="F41" s="46">
        <v>0</v>
      </c>
      <c r="G41" s="48" t="s">
        <v>408</v>
      </c>
      <c r="H41" s="48" t="s">
        <v>265</v>
      </c>
    </row>
    <row r="42" spans="4:8" ht="24">
      <c r="D42" s="46">
        <f t="shared" si="0"/>
        <v>-5.4999999999999997E-3</v>
      </c>
      <c r="E42" s="49">
        <v>5.4999999999999997E-3</v>
      </c>
      <c r="F42" s="46">
        <v>0</v>
      </c>
      <c r="G42" s="48" t="s">
        <v>416</v>
      </c>
      <c r="H42" s="48" t="s">
        <v>276</v>
      </c>
    </row>
    <row r="43" spans="4:8">
      <c r="D43" s="46">
        <f t="shared" si="0"/>
        <v>-1E-4</v>
      </c>
      <c r="E43" s="53">
        <v>1E-4</v>
      </c>
      <c r="F43" s="46">
        <v>0</v>
      </c>
      <c r="G43" s="48" t="s">
        <v>403</v>
      </c>
      <c r="H43" s="48" t="s">
        <v>265</v>
      </c>
    </row>
    <row r="44" spans="4:8">
      <c r="D44" s="46">
        <f t="shared" si="0"/>
        <v>-1E-4</v>
      </c>
      <c r="E44" s="49">
        <v>1E-4</v>
      </c>
      <c r="F44" s="46">
        <v>0</v>
      </c>
      <c r="G44" s="48" t="s">
        <v>411</v>
      </c>
      <c r="H44" s="48" t="s">
        <v>265</v>
      </c>
    </row>
    <row r="45" spans="4:8">
      <c r="D45" s="46">
        <f t="shared" si="0"/>
        <v>-1E-4</v>
      </c>
      <c r="E45" s="49">
        <v>1E-4</v>
      </c>
      <c r="F45" s="46">
        <v>0</v>
      </c>
      <c r="G45" s="48" t="s">
        <v>413</v>
      </c>
      <c r="H45" s="48" t="s">
        <v>265</v>
      </c>
    </row>
    <row r="46" spans="4:8">
      <c r="D46" s="46">
        <f t="shared" si="0"/>
        <v>0</v>
      </c>
      <c r="E46" s="49">
        <v>0</v>
      </c>
      <c r="F46" s="46">
        <v>0</v>
      </c>
      <c r="G46" s="48" t="s">
        <v>414</v>
      </c>
      <c r="H46" s="48" t="s">
        <v>265</v>
      </c>
    </row>
    <row r="47" spans="4:8">
      <c r="D47" s="46">
        <f t="shared" si="0"/>
        <v>-1E-4</v>
      </c>
      <c r="E47" s="49">
        <v>1E-4</v>
      </c>
      <c r="F47" s="46">
        <v>0</v>
      </c>
      <c r="G47" s="48" t="s">
        <v>407</v>
      </c>
      <c r="H47" s="48" t="s">
        <v>265</v>
      </c>
    </row>
    <row r="48" spans="4:8" ht="24">
      <c r="D48" s="46">
        <f t="shared" si="0"/>
        <v>3.3000000000000008E-3</v>
      </c>
      <c r="E48" s="49">
        <v>1.4999999999999999E-2</v>
      </c>
      <c r="F48" s="46">
        <v>1.83E-2</v>
      </c>
      <c r="G48" s="48" t="s">
        <v>232</v>
      </c>
      <c r="H48" s="48" t="s">
        <v>266</v>
      </c>
    </row>
    <row r="49" spans="4:8">
      <c r="D49" s="46">
        <f t="shared" si="0"/>
        <v>4.1000000000000003E-3</v>
      </c>
      <c r="E49" s="49">
        <v>0</v>
      </c>
      <c r="F49" s="46">
        <v>4.1000000000000003E-3</v>
      </c>
      <c r="G49" s="48" t="s">
        <v>241</v>
      </c>
      <c r="H49" s="48" t="s">
        <v>89</v>
      </c>
    </row>
    <row r="50" spans="4:8">
      <c r="D50" s="46">
        <f t="shared" si="0"/>
        <v>5.1999999999999998E-3</v>
      </c>
      <c r="E50" s="49">
        <v>1E-4</v>
      </c>
      <c r="F50" s="46">
        <v>5.3E-3</v>
      </c>
      <c r="G50" s="48" t="s">
        <v>246</v>
      </c>
      <c r="H50" s="48" t="s">
        <v>265</v>
      </c>
    </row>
    <row r="51" spans="4:8">
      <c r="D51" s="46">
        <f t="shared" si="0"/>
        <v>-1E-4</v>
      </c>
      <c r="E51" s="49">
        <v>1E-4</v>
      </c>
      <c r="F51" s="47" t="s">
        <v>294</v>
      </c>
      <c r="G51" s="48" t="s">
        <v>367</v>
      </c>
      <c r="H51" s="48" t="s">
        <v>269</v>
      </c>
    </row>
    <row r="52" spans="4:8">
      <c r="D52" s="46">
        <f t="shared" si="0"/>
        <v>9.999999999999998E-4</v>
      </c>
      <c r="E52" s="49">
        <v>2.0000000000000001E-4</v>
      </c>
      <c r="F52" s="46">
        <v>1.1999999999999999E-3</v>
      </c>
      <c r="G52" s="48" t="s">
        <v>212</v>
      </c>
      <c r="H52" s="48" t="s">
        <v>266</v>
      </c>
    </row>
    <row r="53" spans="4:8" ht="24">
      <c r="D53" s="46">
        <f t="shared" si="0"/>
        <v>-2.5999999999999999E-3</v>
      </c>
      <c r="E53" s="49">
        <v>2.5999999999999999E-3</v>
      </c>
      <c r="F53" s="46">
        <v>0</v>
      </c>
      <c r="G53" s="48" t="s">
        <v>369</v>
      </c>
      <c r="H53" s="48" t="s">
        <v>265</v>
      </c>
    </row>
    <row r="54" spans="4:8">
      <c r="D54" s="46">
        <f t="shared" si="0"/>
        <v>-8.9999999999999998E-4</v>
      </c>
      <c r="E54" s="49">
        <v>8.9999999999999998E-4</v>
      </c>
      <c r="F54" s="46">
        <v>0</v>
      </c>
      <c r="G54" s="48" t="s">
        <v>370</v>
      </c>
      <c r="H54" s="48" t="s">
        <v>277</v>
      </c>
    </row>
    <row r="55" spans="4:8">
      <c r="D55" s="46">
        <f t="shared" si="0"/>
        <v>-2.0000000000000001E-4</v>
      </c>
      <c r="E55" s="49">
        <v>2.0000000000000001E-4</v>
      </c>
      <c r="F55" s="46">
        <v>0</v>
      </c>
      <c r="G55" s="48" t="s">
        <v>366</v>
      </c>
      <c r="H55" s="48" t="s">
        <v>269</v>
      </c>
    </row>
    <row r="56" spans="4:8" ht="24">
      <c r="D56" s="46">
        <f t="shared" si="0"/>
        <v>-2.0000000000000001E-4</v>
      </c>
      <c r="E56" s="49">
        <v>2.0000000000000001E-4</v>
      </c>
      <c r="F56" s="46">
        <v>0</v>
      </c>
      <c r="G56" s="48" t="s">
        <v>346</v>
      </c>
      <c r="H56" s="48" t="s">
        <v>268</v>
      </c>
    </row>
    <row r="57" spans="4:8" ht="24">
      <c r="D57" s="46">
        <f t="shared" si="0"/>
        <v>-2.0000000000000001E-4</v>
      </c>
      <c r="E57" s="49">
        <v>2.0000000000000001E-4</v>
      </c>
      <c r="F57" s="46">
        <v>0</v>
      </c>
      <c r="G57" s="48" t="s">
        <v>357</v>
      </c>
      <c r="H57" s="48" t="s">
        <v>268</v>
      </c>
    </row>
    <row r="58" spans="4:8">
      <c r="D58" s="46">
        <f t="shared" si="0"/>
        <v>3.5000000000000001E-3</v>
      </c>
      <c r="E58" s="49">
        <v>2.9999999999999997E-4</v>
      </c>
      <c r="F58" s="46">
        <v>3.8E-3</v>
      </c>
      <c r="G58" s="48" t="s">
        <v>227</v>
      </c>
      <c r="H58" s="48" t="s">
        <v>269</v>
      </c>
    </row>
    <row r="59" spans="4:8">
      <c r="D59" s="46">
        <f t="shared" si="0"/>
        <v>1.9E-3</v>
      </c>
      <c r="E59" s="49">
        <v>0</v>
      </c>
      <c r="F59" s="46">
        <v>1.9E-3</v>
      </c>
      <c r="G59" s="48" t="s">
        <v>225</v>
      </c>
      <c r="H59" s="48" t="s">
        <v>273</v>
      </c>
    </row>
    <row r="60" spans="4:8">
      <c r="D60" s="46">
        <f t="shared" si="0"/>
        <v>1.8999999999999998E-3</v>
      </c>
      <c r="E60" s="49">
        <v>5.0000000000000001E-3</v>
      </c>
      <c r="F60" s="46">
        <v>6.8999999999999999E-3</v>
      </c>
      <c r="G60" s="48" t="s">
        <v>218</v>
      </c>
      <c r="H60" s="48" t="s">
        <v>266</v>
      </c>
    </row>
    <row r="61" spans="4:8" ht="24">
      <c r="D61" s="46">
        <f t="shared" si="0"/>
        <v>5.9999999999999984E-4</v>
      </c>
      <c r="E61" s="49">
        <v>1.1000000000000001E-3</v>
      </c>
      <c r="F61" s="46">
        <v>1.6999999999999999E-3</v>
      </c>
      <c r="G61" s="48" t="s">
        <v>215</v>
      </c>
      <c r="H61" s="48" t="s">
        <v>268</v>
      </c>
    </row>
    <row r="62" spans="4:8" ht="24">
      <c r="D62" s="46">
        <f t="shared" si="0"/>
        <v>2.5999999999999999E-3</v>
      </c>
      <c r="E62" s="49">
        <v>0</v>
      </c>
      <c r="F62" s="46">
        <v>2.5999999999999999E-3</v>
      </c>
      <c r="G62" s="48" t="s">
        <v>217</v>
      </c>
      <c r="H62" s="48" t="s">
        <v>270</v>
      </c>
    </row>
    <row r="63" spans="4:8" ht="24">
      <c r="D63" s="46">
        <f t="shared" si="0"/>
        <v>-4.0000000000000002E-4</v>
      </c>
      <c r="E63" s="49">
        <v>4.0000000000000002E-4</v>
      </c>
      <c r="F63" s="46">
        <v>0</v>
      </c>
      <c r="G63" s="48" t="s">
        <v>340</v>
      </c>
      <c r="H63" s="48" t="s">
        <v>267</v>
      </c>
    </row>
    <row r="64" spans="4:8" ht="24">
      <c r="D64" s="46">
        <f t="shared" si="0"/>
        <v>-2.2000000000000001E-3</v>
      </c>
      <c r="E64" s="49">
        <v>2.2000000000000001E-3</v>
      </c>
      <c r="F64" s="46">
        <v>0</v>
      </c>
      <c r="G64" s="48" t="s">
        <v>364</v>
      </c>
      <c r="H64" s="48" t="s">
        <v>266</v>
      </c>
    </row>
    <row r="65" spans="4:8">
      <c r="D65" s="46">
        <f t="shared" si="0"/>
        <v>2.5000000000000001E-3</v>
      </c>
      <c r="E65" s="49">
        <v>0</v>
      </c>
      <c r="F65" s="46">
        <v>2.5000000000000001E-3</v>
      </c>
      <c r="G65" s="48" t="s">
        <v>248</v>
      </c>
      <c r="H65" s="48" t="s">
        <v>266</v>
      </c>
    </row>
    <row r="66" spans="4:8">
      <c r="D66" s="46">
        <f t="shared" si="0"/>
        <v>2.5000000000000001E-3</v>
      </c>
      <c r="E66" s="49">
        <v>0</v>
      </c>
      <c r="F66" s="46">
        <v>2.5000000000000001E-3</v>
      </c>
      <c r="G66" s="48" t="s">
        <v>214</v>
      </c>
      <c r="H66" s="48" t="s">
        <v>269</v>
      </c>
    </row>
    <row r="67" spans="4:8">
      <c r="D67" s="46">
        <f t="shared" ref="D67:D130" si="1">F67-E67</f>
        <v>-2.0000000000000001E-4</v>
      </c>
      <c r="E67" s="49">
        <v>2.0000000000000001E-4</v>
      </c>
      <c r="F67" s="46">
        <v>0</v>
      </c>
      <c r="G67" s="48" t="s">
        <v>402</v>
      </c>
      <c r="H67" s="48" t="s">
        <v>265</v>
      </c>
    </row>
    <row r="68" spans="4:8" ht="24">
      <c r="D68" s="46">
        <f t="shared" si="1"/>
        <v>-2.9999999999999997E-4</v>
      </c>
      <c r="E68" s="49">
        <v>2.9999999999999997E-4</v>
      </c>
      <c r="F68" s="46">
        <v>0</v>
      </c>
      <c r="G68" s="48" t="s">
        <v>344</v>
      </c>
      <c r="H68" s="48" t="s">
        <v>267</v>
      </c>
    </row>
    <row r="69" spans="4:8" ht="24">
      <c r="D69" s="46">
        <f t="shared" si="1"/>
        <v>-1.8E-3</v>
      </c>
      <c r="E69" s="49">
        <v>1.8E-3</v>
      </c>
      <c r="F69" s="46">
        <v>0</v>
      </c>
      <c r="G69" s="48" t="s">
        <v>353</v>
      </c>
      <c r="H69" s="48"/>
    </row>
    <row r="70" spans="4:8" ht="24">
      <c r="D70" s="46">
        <f t="shared" si="1"/>
        <v>-1E-4</v>
      </c>
      <c r="E70" s="49">
        <v>1E-4</v>
      </c>
      <c r="F70" s="46">
        <v>0</v>
      </c>
      <c r="G70" s="48" t="s">
        <v>343</v>
      </c>
      <c r="H70" s="48" t="s">
        <v>342</v>
      </c>
    </row>
    <row r="71" spans="4:8">
      <c r="D71" s="46">
        <f t="shared" si="1"/>
        <v>0</v>
      </c>
      <c r="E71" s="49">
        <v>0</v>
      </c>
      <c r="F71" s="46">
        <v>0</v>
      </c>
      <c r="G71" s="48" t="s">
        <v>405</v>
      </c>
      <c r="H71" s="48" t="s">
        <v>265</v>
      </c>
    </row>
    <row r="72" spans="4:8">
      <c r="D72" s="46">
        <f t="shared" si="1"/>
        <v>-2.0000000000000001E-4</v>
      </c>
      <c r="E72" s="49">
        <v>2.0000000000000001E-4</v>
      </c>
      <c r="F72" s="46">
        <v>0</v>
      </c>
      <c r="G72" s="48" t="s">
        <v>351</v>
      </c>
      <c r="H72" s="48" t="s">
        <v>269</v>
      </c>
    </row>
    <row r="73" spans="4:8" ht="24">
      <c r="D73" s="46">
        <f t="shared" si="1"/>
        <v>-2.9999999999999997E-4</v>
      </c>
      <c r="E73" s="49">
        <v>2.9999999999999997E-4</v>
      </c>
      <c r="F73" s="46">
        <v>0</v>
      </c>
      <c r="G73" s="48" t="s">
        <v>345</v>
      </c>
      <c r="H73" s="48" t="s">
        <v>267</v>
      </c>
    </row>
    <row r="74" spans="4:8" ht="24">
      <c r="D74" s="46">
        <f t="shared" si="1"/>
        <v>-1E-4</v>
      </c>
      <c r="E74" s="49">
        <v>1E-4</v>
      </c>
      <c r="F74" s="46">
        <v>0</v>
      </c>
      <c r="G74" s="48" t="s">
        <v>412</v>
      </c>
      <c r="H74" s="48" t="s">
        <v>283</v>
      </c>
    </row>
    <row r="75" spans="4:8">
      <c r="D75" s="46">
        <f t="shared" si="1"/>
        <v>-2.0000000000000001E-4</v>
      </c>
      <c r="E75" s="49">
        <v>2.0000000000000001E-4</v>
      </c>
      <c r="F75" s="46">
        <v>0</v>
      </c>
      <c r="G75" s="48" t="s">
        <v>401</v>
      </c>
      <c r="H75" s="48" t="s">
        <v>265</v>
      </c>
    </row>
    <row r="76" spans="4:8" ht="24">
      <c r="D76" s="46">
        <f t="shared" si="1"/>
        <v>-1E-3</v>
      </c>
      <c r="E76" s="49">
        <v>1E-3</v>
      </c>
      <c r="F76" s="46">
        <v>0</v>
      </c>
      <c r="G76" s="48" t="s">
        <v>358</v>
      </c>
      <c r="H76" s="48" t="s">
        <v>267</v>
      </c>
    </row>
    <row r="77" spans="4:8">
      <c r="D77" s="46">
        <f t="shared" si="1"/>
        <v>-3.9999999999999975E-4</v>
      </c>
      <c r="E77" s="49">
        <v>3.0999999999999999E-3</v>
      </c>
      <c r="F77" s="46">
        <v>2.7000000000000001E-3</v>
      </c>
      <c r="G77" s="48" t="s">
        <v>226</v>
      </c>
      <c r="H77" s="48" t="s">
        <v>273</v>
      </c>
    </row>
    <row r="78" spans="4:8">
      <c r="D78" s="46">
        <f t="shared" si="1"/>
        <v>-1.1000000000000001E-3</v>
      </c>
      <c r="E78" s="49">
        <v>1.1000000000000001E-3</v>
      </c>
      <c r="F78" s="46">
        <v>0</v>
      </c>
      <c r="G78" s="48" t="s">
        <v>341</v>
      </c>
      <c r="H78" s="48" t="s">
        <v>287</v>
      </c>
    </row>
    <row r="79" spans="4:8" ht="24">
      <c r="D79" s="46">
        <f t="shared" si="1"/>
        <v>2.2000000000000001E-3</v>
      </c>
      <c r="E79" s="49">
        <v>5.0000000000000001E-4</v>
      </c>
      <c r="F79" s="46">
        <v>2.7000000000000001E-3</v>
      </c>
      <c r="G79" s="48" t="s">
        <v>245</v>
      </c>
      <c r="H79" s="48" t="s">
        <v>267</v>
      </c>
    </row>
    <row r="80" spans="4:8">
      <c r="D80" s="46">
        <f t="shared" si="1"/>
        <v>2.9000000000000002E-3</v>
      </c>
      <c r="E80" s="49">
        <v>1E-4</v>
      </c>
      <c r="F80" s="46">
        <v>3.0000000000000001E-3</v>
      </c>
      <c r="G80" s="48" t="s">
        <v>237</v>
      </c>
      <c r="H80" s="48" t="s">
        <v>265</v>
      </c>
    </row>
    <row r="81" spans="4:8">
      <c r="D81" s="46">
        <f t="shared" si="1"/>
        <v>5.1000000000000004E-3</v>
      </c>
      <c r="E81" s="49">
        <v>0</v>
      </c>
      <c r="F81" s="46">
        <v>5.1000000000000004E-3</v>
      </c>
      <c r="G81" s="48" t="s">
        <v>290</v>
      </c>
      <c r="H81" s="48" t="s">
        <v>265</v>
      </c>
    </row>
    <row r="82" spans="4:8">
      <c r="D82" s="46">
        <f t="shared" si="1"/>
        <v>-3.3E-3</v>
      </c>
      <c r="E82" s="49">
        <v>3.3E-3</v>
      </c>
      <c r="F82" s="47" t="s">
        <v>294</v>
      </c>
      <c r="G82" s="48" t="s">
        <v>84</v>
      </c>
      <c r="H82" s="48" t="s">
        <v>266</v>
      </c>
    </row>
    <row r="83" spans="4:8">
      <c r="D83" s="46">
        <f t="shared" si="1"/>
        <v>-1E-4</v>
      </c>
      <c r="E83" s="49">
        <v>1E-4</v>
      </c>
      <c r="F83" s="47" t="s">
        <v>294</v>
      </c>
      <c r="G83" s="48" t="s">
        <v>354</v>
      </c>
      <c r="H83" s="48" t="s">
        <v>284</v>
      </c>
    </row>
    <row r="84" spans="4:8" ht="24">
      <c r="D84" s="46">
        <f t="shared" si="1"/>
        <v>5.0000000000000001E-3</v>
      </c>
      <c r="E84" s="49">
        <v>0</v>
      </c>
      <c r="F84" s="46">
        <v>5.0000000000000001E-3</v>
      </c>
      <c r="G84" s="48" t="s">
        <v>213</v>
      </c>
      <c r="H84" s="48" t="s">
        <v>268</v>
      </c>
    </row>
    <row r="85" spans="4:8">
      <c r="D85" s="46">
        <f t="shared" si="1"/>
        <v>5.1000000000000004E-3</v>
      </c>
      <c r="E85" s="49">
        <v>1.4999999999999999E-2</v>
      </c>
      <c r="F85" s="46">
        <v>2.01E-2</v>
      </c>
      <c r="G85" s="48" t="s">
        <v>236</v>
      </c>
      <c r="H85" s="48" t="s">
        <v>265</v>
      </c>
    </row>
    <row r="86" spans="4:8">
      <c r="D86" s="46">
        <f t="shared" si="1"/>
        <v>-2.0000000000000001E-4</v>
      </c>
      <c r="E86" s="49">
        <v>2.0000000000000001E-4</v>
      </c>
      <c r="F86" s="47" t="s">
        <v>294</v>
      </c>
      <c r="G86" s="48" t="s">
        <v>409</v>
      </c>
      <c r="H86" s="48" t="s">
        <v>265</v>
      </c>
    </row>
    <row r="87" spans="4:8">
      <c r="D87" s="46">
        <f t="shared" si="1"/>
        <v>-2.9999999999999997E-4</v>
      </c>
      <c r="E87" s="49">
        <v>2.9999999999999997E-4</v>
      </c>
      <c r="F87" s="47" t="s">
        <v>294</v>
      </c>
      <c r="G87" s="48" t="s">
        <v>365</v>
      </c>
      <c r="H87" s="48" t="s">
        <v>266</v>
      </c>
    </row>
    <row r="88" spans="4:8">
      <c r="D88" s="46">
        <f t="shared" si="1"/>
        <v>4.8999999999999998E-3</v>
      </c>
      <c r="E88" s="49">
        <v>0</v>
      </c>
      <c r="F88" s="46">
        <v>4.8999999999999998E-3</v>
      </c>
      <c r="G88" s="48" t="s">
        <v>231</v>
      </c>
      <c r="H88" s="48" t="s">
        <v>265</v>
      </c>
    </row>
    <row r="89" spans="4:8">
      <c r="D89" s="46">
        <f t="shared" si="1"/>
        <v>8.8000000000000005E-3</v>
      </c>
      <c r="E89" s="49">
        <v>0</v>
      </c>
      <c r="F89" s="46">
        <v>8.8000000000000005E-3</v>
      </c>
      <c r="G89" s="48" t="s">
        <v>238</v>
      </c>
      <c r="H89" s="48" t="s">
        <v>265</v>
      </c>
    </row>
    <row r="90" spans="4:8">
      <c r="D90" s="46">
        <f t="shared" si="1"/>
        <v>1.9999999999999966E-4</v>
      </c>
      <c r="E90" s="49">
        <v>5.4000000000000003E-3</v>
      </c>
      <c r="F90" s="46">
        <v>5.5999999999999999E-3</v>
      </c>
      <c r="G90" s="48" t="s">
        <v>234</v>
      </c>
      <c r="H90" s="48" t="s">
        <v>276</v>
      </c>
    </row>
    <row r="91" spans="4:8" ht="24">
      <c r="D91" s="46">
        <f t="shared" si="1"/>
        <v>4.0000000000000001E-3</v>
      </c>
      <c r="E91" s="49">
        <v>1E-4</v>
      </c>
      <c r="F91" s="46">
        <v>4.1000000000000003E-3</v>
      </c>
      <c r="G91" s="48" t="s">
        <v>235</v>
      </c>
      <c r="H91" s="48" t="s">
        <v>265</v>
      </c>
    </row>
    <row r="92" spans="4:8">
      <c r="D92" s="46">
        <f t="shared" si="1"/>
        <v>-1E-4</v>
      </c>
      <c r="E92" s="49">
        <v>1E-4</v>
      </c>
      <c r="F92" s="47" t="s">
        <v>294</v>
      </c>
      <c r="G92" s="48" t="s">
        <v>406</v>
      </c>
      <c r="H92" s="48" t="s">
        <v>265</v>
      </c>
    </row>
    <row r="93" spans="4:8">
      <c r="D93" s="46">
        <f t="shared" si="1"/>
        <v>-4.0000000000000002E-4</v>
      </c>
      <c r="E93" s="49">
        <v>4.0000000000000002E-4</v>
      </c>
      <c r="F93" s="47" t="s">
        <v>294</v>
      </c>
      <c r="G93" s="48" t="s">
        <v>399</v>
      </c>
      <c r="H93" s="48" t="s">
        <v>265</v>
      </c>
    </row>
    <row r="94" spans="4:8">
      <c r="D94" s="46">
        <f t="shared" si="1"/>
        <v>3.0000000000000001E-3</v>
      </c>
      <c r="E94" s="49">
        <v>0</v>
      </c>
      <c r="F94" s="46">
        <v>3.0000000000000001E-3</v>
      </c>
      <c r="G94" s="48" t="s">
        <v>228</v>
      </c>
      <c r="H94" s="48" t="s">
        <v>66</v>
      </c>
    </row>
    <row r="95" spans="4:8">
      <c r="D95" s="46">
        <f t="shared" si="1"/>
        <v>-2.0000000000000001E-4</v>
      </c>
      <c r="E95" s="49">
        <v>2.0000000000000001E-4</v>
      </c>
      <c r="F95" s="47" t="s">
        <v>294</v>
      </c>
      <c r="G95" s="48" t="s">
        <v>99</v>
      </c>
      <c r="H95" s="48" t="s">
        <v>15</v>
      </c>
    </row>
    <row r="96" spans="4:8">
      <c r="D96" s="46">
        <f t="shared" si="1"/>
        <v>-5.0000000000000001E-4</v>
      </c>
      <c r="E96" s="49">
        <v>5.0000000000000001E-4</v>
      </c>
      <c r="F96" s="47" t="s">
        <v>294</v>
      </c>
      <c r="G96" s="48" t="s">
        <v>188</v>
      </c>
      <c r="H96" s="48" t="s">
        <v>299</v>
      </c>
    </row>
    <row r="97" spans="4:8">
      <c r="D97" s="46">
        <f t="shared" si="1"/>
        <v>0</v>
      </c>
      <c r="E97" s="49">
        <v>0</v>
      </c>
      <c r="F97" s="47" t="s">
        <v>294</v>
      </c>
      <c r="G97" s="48" t="s">
        <v>198</v>
      </c>
      <c r="H97" s="48" t="s">
        <v>70</v>
      </c>
    </row>
    <row r="98" spans="4:8">
      <c r="D98" s="46">
        <f t="shared" si="1"/>
        <v>-2.9999999999999997E-4</v>
      </c>
      <c r="E98" s="49">
        <v>2.9999999999999997E-4</v>
      </c>
      <c r="F98" s="47" t="s">
        <v>294</v>
      </c>
      <c r="G98" s="48" t="s">
        <v>138</v>
      </c>
      <c r="H98" s="48" t="s">
        <v>80</v>
      </c>
    </row>
    <row r="99" spans="4:8">
      <c r="D99" s="46">
        <f t="shared" si="1"/>
        <v>-5.0000000000000001E-4</v>
      </c>
      <c r="E99" s="49">
        <v>5.0000000000000001E-4</v>
      </c>
      <c r="F99" s="47" t="s">
        <v>294</v>
      </c>
      <c r="G99" s="48" t="s">
        <v>105</v>
      </c>
      <c r="H99" s="48" t="s">
        <v>15</v>
      </c>
    </row>
    <row r="100" spans="4:8">
      <c r="D100" s="46">
        <f t="shared" si="1"/>
        <v>0</v>
      </c>
      <c r="E100" s="49">
        <v>0</v>
      </c>
      <c r="F100" s="47" t="s">
        <v>294</v>
      </c>
      <c r="G100" s="48" t="s">
        <v>310</v>
      </c>
      <c r="H100" s="48" t="s">
        <v>15</v>
      </c>
    </row>
    <row r="101" spans="4:8">
      <c r="D101" s="46">
        <f t="shared" si="1"/>
        <v>-5.0000000000000001E-4</v>
      </c>
      <c r="E101" s="49">
        <v>5.0000000000000001E-4</v>
      </c>
      <c r="F101" s="47" t="s">
        <v>294</v>
      </c>
      <c r="G101" s="48" t="s">
        <v>309</v>
      </c>
      <c r="H101" s="48" t="s">
        <v>274</v>
      </c>
    </row>
    <row r="102" spans="4:8">
      <c r="D102" s="46">
        <f t="shared" si="1"/>
        <v>-2.9999999999999997E-4</v>
      </c>
      <c r="E102" s="49">
        <v>2.9999999999999997E-4</v>
      </c>
      <c r="F102" s="47" t="s">
        <v>294</v>
      </c>
      <c r="G102" s="48" t="s">
        <v>323</v>
      </c>
      <c r="H102" s="48" t="s">
        <v>75</v>
      </c>
    </row>
    <row r="103" spans="4:8">
      <c r="D103" s="46">
        <f t="shared" si="1"/>
        <v>0</v>
      </c>
      <c r="E103" s="49">
        <v>0</v>
      </c>
      <c r="F103" s="47" t="s">
        <v>294</v>
      </c>
      <c r="G103" s="48" t="s">
        <v>324</v>
      </c>
      <c r="H103" s="48" t="s">
        <v>75</v>
      </c>
    </row>
    <row r="104" spans="4:8">
      <c r="D104" s="46">
        <f t="shared" si="1"/>
        <v>-1E-4</v>
      </c>
      <c r="E104" s="49">
        <v>1E-4</v>
      </c>
      <c r="F104" s="47" t="s">
        <v>294</v>
      </c>
      <c r="G104" s="48" t="s">
        <v>161</v>
      </c>
      <c r="H104" s="48" t="s">
        <v>285</v>
      </c>
    </row>
    <row r="105" spans="4:8">
      <c r="D105" s="46">
        <f t="shared" si="1"/>
        <v>-2.9999999999999997E-4</v>
      </c>
      <c r="E105" s="49">
        <v>2.9999999999999997E-4</v>
      </c>
      <c r="F105" s="47" t="s">
        <v>294</v>
      </c>
      <c r="G105" s="48" t="s">
        <v>172</v>
      </c>
      <c r="H105" s="48" t="s">
        <v>75</v>
      </c>
    </row>
    <row r="106" spans="4:8">
      <c r="D106" s="46">
        <f t="shared" si="1"/>
        <v>-4.0000000000000002E-4</v>
      </c>
      <c r="E106" s="49">
        <v>4.0000000000000002E-4</v>
      </c>
      <c r="F106" s="47" t="s">
        <v>294</v>
      </c>
      <c r="G106" s="48" t="s">
        <v>191</v>
      </c>
      <c r="H106" s="48" t="s">
        <v>73</v>
      </c>
    </row>
    <row r="107" spans="4:8">
      <c r="D107" s="46">
        <f t="shared" si="1"/>
        <v>0</v>
      </c>
      <c r="E107" s="49">
        <v>0</v>
      </c>
      <c r="F107" s="47" t="s">
        <v>294</v>
      </c>
      <c r="G107" s="48" t="s">
        <v>335</v>
      </c>
      <c r="H107" s="48" t="s">
        <v>73</v>
      </c>
    </row>
    <row r="108" spans="4:8">
      <c r="D108" s="46">
        <f t="shared" si="1"/>
        <v>-2.0000000000000001E-4</v>
      </c>
      <c r="E108" s="49">
        <v>2.0000000000000001E-4</v>
      </c>
      <c r="F108" s="47" t="s">
        <v>294</v>
      </c>
      <c r="G108" s="48" t="s">
        <v>100</v>
      </c>
      <c r="H108" s="48" t="s">
        <v>15</v>
      </c>
    </row>
    <row r="109" spans="4:8">
      <c r="D109" s="46">
        <f t="shared" si="1"/>
        <v>-4.0000000000000002E-4</v>
      </c>
      <c r="E109" s="49">
        <v>4.0000000000000002E-4</v>
      </c>
      <c r="F109" s="47" t="s">
        <v>294</v>
      </c>
      <c r="G109" s="48" t="s">
        <v>315</v>
      </c>
      <c r="H109" s="48" t="s">
        <v>15</v>
      </c>
    </row>
    <row r="110" spans="4:8">
      <c r="D110" s="46">
        <f t="shared" si="1"/>
        <v>-1E-3</v>
      </c>
      <c r="E110" s="49">
        <v>1E-3</v>
      </c>
      <c r="F110" s="47" t="s">
        <v>294</v>
      </c>
      <c r="G110" s="48" t="s">
        <v>337</v>
      </c>
      <c r="H110" s="48" t="s">
        <v>74</v>
      </c>
    </row>
    <row r="111" spans="4:8">
      <c r="D111" s="46">
        <f t="shared" si="1"/>
        <v>3.5999999999999999E-3</v>
      </c>
      <c r="E111" s="49">
        <v>0</v>
      </c>
      <c r="F111" s="46">
        <v>3.5999999999999999E-3</v>
      </c>
      <c r="G111" s="48" t="s">
        <v>289</v>
      </c>
      <c r="H111" s="48" t="s">
        <v>288</v>
      </c>
    </row>
    <row r="112" spans="4:8">
      <c r="D112" s="46">
        <f t="shared" si="1"/>
        <v>8.0000000000000015E-4</v>
      </c>
      <c r="E112" s="49">
        <v>1.1999999999999999E-3</v>
      </c>
      <c r="F112" s="46">
        <v>2E-3</v>
      </c>
      <c r="G112" s="48" t="s">
        <v>167</v>
      </c>
      <c r="H112" s="48" t="s">
        <v>77</v>
      </c>
    </row>
    <row r="113" spans="4:8">
      <c r="D113" s="46">
        <f t="shared" si="1"/>
        <v>-1E-4</v>
      </c>
      <c r="E113" s="49">
        <v>1E-4</v>
      </c>
      <c r="F113" s="47" t="s">
        <v>294</v>
      </c>
      <c r="G113" s="48" t="s">
        <v>125</v>
      </c>
      <c r="H113" s="48" t="s">
        <v>66</v>
      </c>
    </row>
    <row r="114" spans="4:8">
      <c r="D114" s="46">
        <f t="shared" si="1"/>
        <v>-7.9999999999999993E-4</v>
      </c>
      <c r="E114" s="49">
        <v>1.6999999999999999E-3</v>
      </c>
      <c r="F114" s="46">
        <v>8.9999999999999998E-4</v>
      </c>
      <c r="G114" s="48" t="s">
        <v>128</v>
      </c>
      <c r="H114" s="48" t="s">
        <v>279</v>
      </c>
    </row>
    <row r="115" spans="4:8">
      <c r="D115" s="46">
        <f t="shared" si="1"/>
        <v>-1E-4</v>
      </c>
      <c r="E115" s="49">
        <v>1E-4</v>
      </c>
      <c r="F115" s="47" t="s">
        <v>294</v>
      </c>
      <c r="G115" s="48" t="s">
        <v>206</v>
      </c>
      <c r="H115" s="48" t="s">
        <v>281</v>
      </c>
    </row>
    <row r="116" spans="4:8">
      <c r="D116" s="46">
        <f t="shared" si="1"/>
        <v>0</v>
      </c>
      <c r="E116" s="49">
        <v>0</v>
      </c>
      <c r="F116" s="47" t="s">
        <v>294</v>
      </c>
      <c r="G116" s="48" t="s">
        <v>83</v>
      </c>
      <c r="H116" s="48" t="s">
        <v>67</v>
      </c>
    </row>
    <row r="117" spans="4:8">
      <c r="D117" s="46">
        <f t="shared" si="1"/>
        <v>9.9999999999999937E-5</v>
      </c>
      <c r="E117" s="49">
        <v>8.0000000000000004E-4</v>
      </c>
      <c r="F117" s="46">
        <v>8.9999999999999998E-4</v>
      </c>
      <c r="G117" s="48" t="s">
        <v>253</v>
      </c>
      <c r="H117" s="48" t="s">
        <v>15</v>
      </c>
    </row>
    <row r="118" spans="4:8">
      <c r="D118" s="46">
        <f t="shared" si="1"/>
        <v>1.6999999999999999E-3</v>
      </c>
      <c r="E118" s="49">
        <v>0</v>
      </c>
      <c r="F118" s="46">
        <v>1.6999999999999999E-3</v>
      </c>
      <c r="G118" s="48" t="s">
        <v>145</v>
      </c>
      <c r="H118" s="48" t="s">
        <v>271</v>
      </c>
    </row>
    <row r="119" spans="4:8">
      <c r="D119" s="46">
        <f t="shared" si="1"/>
        <v>-2.0000000000000001E-4</v>
      </c>
      <c r="E119" s="49">
        <v>2.0000000000000001E-4</v>
      </c>
      <c r="F119" s="47" t="s">
        <v>294</v>
      </c>
      <c r="G119" s="48" t="s">
        <v>202</v>
      </c>
      <c r="H119" s="48" t="s">
        <v>69</v>
      </c>
    </row>
    <row r="120" spans="4:8">
      <c r="D120" s="46">
        <f t="shared" si="1"/>
        <v>-2.0000000000000001E-4</v>
      </c>
      <c r="E120" s="49">
        <v>2.0000000000000001E-4</v>
      </c>
      <c r="F120" s="47" t="s">
        <v>294</v>
      </c>
      <c r="G120" s="48" t="s">
        <v>132</v>
      </c>
      <c r="H120" s="48" t="s">
        <v>67</v>
      </c>
    </row>
    <row r="121" spans="4:8">
      <c r="D121" s="46">
        <f t="shared" si="1"/>
        <v>-6.1000000000000004E-3</v>
      </c>
      <c r="E121" s="49">
        <v>6.1000000000000004E-3</v>
      </c>
      <c r="F121" s="47" t="s">
        <v>294</v>
      </c>
      <c r="G121" s="48" t="s">
        <v>81</v>
      </c>
      <c r="H121" s="48" t="s">
        <v>15</v>
      </c>
    </row>
    <row r="122" spans="4:8">
      <c r="D122" s="46">
        <f t="shared" si="1"/>
        <v>-8.0000000000000004E-4</v>
      </c>
      <c r="E122" s="49">
        <v>8.0000000000000004E-4</v>
      </c>
      <c r="F122" s="47" t="s">
        <v>294</v>
      </c>
      <c r="G122" s="48" t="s">
        <v>147</v>
      </c>
      <c r="H122" s="48" t="s">
        <v>271</v>
      </c>
    </row>
    <row r="123" spans="4:8">
      <c r="D123" s="46">
        <f t="shared" si="1"/>
        <v>4.999999999999999E-4</v>
      </c>
      <c r="E123" s="49">
        <v>8.0000000000000004E-4</v>
      </c>
      <c r="F123" s="46">
        <v>1.2999999999999999E-3</v>
      </c>
      <c r="G123" s="48" t="s">
        <v>97</v>
      </c>
      <c r="H123" s="48" t="s">
        <v>15</v>
      </c>
    </row>
    <row r="124" spans="4:8">
      <c r="D124" s="46">
        <f t="shared" si="1"/>
        <v>-2.9999999999999997E-4</v>
      </c>
      <c r="E124" s="49">
        <v>2.9999999999999997E-4</v>
      </c>
      <c r="F124" s="47" t="s">
        <v>294</v>
      </c>
      <c r="G124" s="48" t="s">
        <v>127</v>
      </c>
      <c r="H124" s="48" t="s">
        <v>66</v>
      </c>
    </row>
    <row r="125" spans="4:8">
      <c r="D125" s="46">
        <f t="shared" si="1"/>
        <v>-1.5000000000000005E-3</v>
      </c>
      <c r="E125" s="49">
        <v>5.1000000000000004E-3</v>
      </c>
      <c r="F125" s="46">
        <v>3.5999999999999999E-3</v>
      </c>
      <c r="G125" s="48" t="s">
        <v>113</v>
      </c>
      <c r="H125" s="48" t="s">
        <v>15</v>
      </c>
    </row>
    <row r="126" spans="4:8">
      <c r="D126" s="46">
        <f t="shared" si="1"/>
        <v>0</v>
      </c>
      <c r="E126" s="49">
        <v>0</v>
      </c>
      <c r="F126" s="47" t="s">
        <v>294</v>
      </c>
      <c r="G126" s="48" t="s">
        <v>170</v>
      </c>
      <c r="H126" s="48" t="s">
        <v>75</v>
      </c>
    </row>
    <row r="127" spans="4:8">
      <c r="D127" s="46">
        <f t="shared" si="1"/>
        <v>-2.0000000000000001E-4</v>
      </c>
      <c r="E127" s="49">
        <v>2.0000000000000001E-4</v>
      </c>
      <c r="F127" s="47" t="s">
        <v>294</v>
      </c>
      <c r="G127" s="48" t="s">
        <v>155</v>
      </c>
      <c r="H127" s="48" t="s">
        <v>79</v>
      </c>
    </row>
    <row r="128" spans="4:8">
      <c r="D128" s="46">
        <f t="shared" si="1"/>
        <v>-4.0000000000000002E-4</v>
      </c>
      <c r="E128" s="49">
        <v>4.0000000000000002E-4</v>
      </c>
      <c r="F128" s="47" t="s">
        <v>294</v>
      </c>
      <c r="G128" s="48" t="s">
        <v>190</v>
      </c>
      <c r="H128" s="48" t="s">
        <v>73</v>
      </c>
    </row>
    <row r="129" spans="4:8">
      <c r="D129" s="46">
        <f t="shared" si="1"/>
        <v>-5.0000000000000001E-4</v>
      </c>
      <c r="E129" s="49">
        <v>5.0000000000000001E-4</v>
      </c>
      <c r="F129" s="47" t="s">
        <v>294</v>
      </c>
      <c r="G129" s="48" t="s">
        <v>111</v>
      </c>
      <c r="H129" s="48" t="s">
        <v>15</v>
      </c>
    </row>
    <row r="130" spans="4:8">
      <c r="D130" s="46">
        <f t="shared" si="1"/>
        <v>2.9999999999999997E-4</v>
      </c>
      <c r="E130" s="49">
        <v>0</v>
      </c>
      <c r="F130" s="46">
        <v>2.9999999999999997E-4</v>
      </c>
      <c r="G130" s="48" t="s">
        <v>189</v>
      </c>
      <c r="H130" s="48" t="s">
        <v>73</v>
      </c>
    </row>
    <row r="131" spans="4:8">
      <c r="D131" s="46">
        <f t="shared" ref="D131:D194" si="2">F131-E131</f>
        <v>2.3999999999999998E-3</v>
      </c>
      <c r="E131" s="49">
        <v>2.0000000000000001E-4</v>
      </c>
      <c r="F131" s="46">
        <v>2.5999999999999999E-3</v>
      </c>
      <c r="G131" s="48" t="s">
        <v>93</v>
      </c>
      <c r="H131" s="48" t="s">
        <v>15</v>
      </c>
    </row>
    <row r="132" spans="4:8">
      <c r="D132" s="46">
        <f t="shared" si="2"/>
        <v>2.9999999999999992E-4</v>
      </c>
      <c r="E132" s="49">
        <v>1E-3</v>
      </c>
      <c r="F132" s="46">
        <v>1.2999999999999999E-3</v>
      </c>
      <c r="G132" s="48" t="s">
        <v>116</v>
      </c>
      <c r="H132" s="48" t="s">
        <v>15</v>
      </c>
    </row>
    <row r="133" spans="4:8">
      <c r="D133" s="46">
        <f t="shared" si="2"/>
        <v>-6.9999999999999999E-4</v>
      </c>
      <c r="E133" s="49">
        <v>6.9999999999999999E-4</v>
      </c>
      <c r="F133" s="47" t="s">
        <v>294</v>
      </c>
      <c r="G133" s="48" t="s">
        <v>197</v>
      </c>
      <c r="H133" s="48" t="s">
        <v>71</v>
      </c>
    </row>
    <row r="134" spans="4:8">
      <c r="D134" s="46">
        <f t="shared" si="2"/>
        <v>-8.0000000000000004E-4</v>
      </c>
      <c r="E134" s="49">
        <v>8.0000000000000004E-4</v>
      </c>
      <c r="F134" s="47" t="s">
        <v>294</v>
      </c>
      <c r="G134" s="48" t="s">
        <v>293</v>
      </c>
      <c r="H134" s="48" t="s">
        <v>15</v>
      </c>
    </row>
    <row r="135" spans="4:8">
      <c r="D135" s="46">
        <f t="shared" si="2"/>
        <v>1.5E-3</v>
      </c>
      <c r="E135" s="49">
        <v>1.5E-3</v>
      </c>
      <c r="F135" s="46">
        <v>3.0000000000000001E-3</v>
      </c>
      <c r="G135" s="48" t="s">
        <v>134</v>
      </c>
      <c r="H135" s="48" t="s">
        <v>274</v>
      </c>
    </row>
    <row r="136" spans="4:8">
      <c r="D136" s="46">
        <f t="shared" si="2"/>
        <v>-6.9999999999999999E-4</v>
      </c>
      <c r="E136" s="49">
        <v>6.9999999999999999E-4</v>
      </c>
      <c r="F136" s="47" t="s">
        <v>294</v>
      </c>
      <c r="G136" s="48" t="s">
        <v>166</v>
      </c>
      <c r="H136" s="48" t="s">
        <v>78</v>
      </c>
    </row>
    <row r="137" spans="4:8">
      <c r="D137" s="46">
        <f t="shared" si="2"/>
        <v>1.2000000000000001E-3</v>
      </c>
      <c r="E137" s="49">
        <v>5.9999999999999995E-4</v>
      </c>
      <c r="F137" s="46">
        <v>1.8E-3</v>
      </c>
      <c r="G137" s="48" t="s">
        <v>165</v>
      </c>
      <c r="H137" s="48" t="s">
        <v>78</v>
      </c>
    </row>
    <row r="138" spans="4:8">
      <c r="D138" s="46">
        <f t="shared" si="2"/>
        <v>9.999999999999998E-4</v>
      </c>
      <c r="E138" s="49">
        <v>1.6000000000000001E-3</v>
      </c>
      <c r="F138" s="46">
        <v>2.5999999999999999E-3</v>
      </c>
      <c r="G138" s="48" t="s">
        <v>118</v>
      </c>
      <c r="H138" s="48" t="s">
        <v>15</v>
      </c>
    </row>
    <row r="139" spans="4:8">
      <c r="D139" s="46">
        <f t="shared" si="2"/>
        <v>2.0999999999999999E-3</v>
      </c>
      <c r="E139" s="49">
        <v>0</v>
      </c>
      <c r="F139" s="50">
        <v>2.0999999999999999E-3</v>
      </c>
      <c r="G139" s="48" t="s">
        <v>142</v>
      </c>
      <c r="H139" s="48" t="s">
        <v>271</v>
      </c>
    </row>
    <row r="140" spans="4:8">
      <c r="D140" s="46">
        <f t="shared" si="2"/>
        <v>0</v>
      </c>
      <c r="E140" s="49">
        <v>0</v>
      </c>
      <c r="F140" s="47" t="s">
        <v>294</v>
      </c>
      <c r="G140" s="48" t="s">
        <v>201</v>
      </c>
      <c r="H140" s="48" t="s">
        <v>69</v>
      </c>
    </row>
    <row r="141" spans="4:8">
      <c r="D141" s="46">
        <f t="shared" si="2"/>
        <v>-1.5999999999999999E-3</v>
      </c>
      <c r="E141" s="49">
        <v>3.3999999999999998E-3</v>
      </c>
      <c r="F141" s="46">
        <v>1.8E-3</v>
      </c>
      <c r="G141" s="48" t="s">
        <v>250</v>
      </c>
      <c r="H141" s="48" t="s">
        <v>80</v>
      </c>
    </row>
    <row r="142" spans="4:8">
      <c r="D142" s="46">
        <f t="shared" si="2"/>
        <v>-1E-4</v>
      </c>
      <c r="E142" s="49">
        <v>1E-4</v>
      </c>
      <c r="F142" s="47" t="s">
        <v>294</v>
      </c>
      <c r="G142" s="48" t="s">
        <v>312</v>
      </c>
      <c r="H142" s="48" t="s">
        <v>15</v>
      </c>
    </row>
    <row r="143" spans="4:8">
      <c r="D143" s="46">
        <f t="shared" si="2"/>
        <v>-5.9999999999999995E-4</v>
      </c>
      <c r="E143" s="49">
        <v>5.9999999999999995E-4</v>
      </c>
      <c r="F143" s="47" t="s">
        <v>294</v>
      </c>
      <c r="G143" s="48" t="s">
        <v>131</v>
      </c>
      <c r="H143" s="48" t="s">
        <v>279</v>
      </c>
    </row>
    <row r="144" spans="4:8">
      <c r="D144" s="46">
        <f t="shared" si="2"/>
        <v>9.9999999999999991E-5</v>
      </c>
      <c r="E144" s="49">
        <v>4.0000000000000002E-4</v>
      </c>
      <c r="F144" s="46">
        <v>5.0000000000000001E-4</v>
      </c>
      <c r="G144" s="48" t="s">
        <v>104</v>
      </c>
      <c r="H144" s="48" t="s">
        <v>15</v>
      </c>
    </row>
    <row r="145" spans="4:8">
      <c r="D145" s="46">
        <f t="shared" si="2"/>
        <v>-1E-4</v>
      </c>
      <c r="E145" s="49">
        <v>1E-4</v>
      </c>
      <c r="F145" s="47" t="s">
        <v>294</v>
      </c>
      <c r="G145" s="48" t="s">
        <v>321</v>
      </c>
      <c r="H145" s="48" t="s">
        <v>69</v>
      </c>
    </row>
    <row r="146" spans="4:8">
      <c r="D146" s="46">
        <f t="shared" si="2"/>
        <v>-1E-4</v>
      </c>
      <c r="E146" s="49">
        <v>1E-4</v>
      </c>
      <c r="F146" s="47" t="s">
        <v>294</v>
      </c>
      <c r="G146" s="48" t="s">
        <v>130</v>
      </c>
      <c r="H146" s="48" t="s">
        <v>279</v>
      </c>
    </row>
    <row r="147" spans="4:8">
      <c r="D147" s="46">
        <f t="shared" si="2"/>
        <v>-7.000000000000001E-4</v>
      </c>
      <c r="E147" s="49">
        <v>1.6000000000000001E-3</v>
      </c>
      <c r="F147" s="46">
        <v>8.9999999999999998E-4</v>
      </c>
      <c r="G147" s="48" t="s">
        <v>251</v>
      </c>
      <c r="H147" s="48" t="s">
        <v>15</v>
      </c>
    </row>
    <row r="148" spans="4:8">
      <c r="D148" s="46">
        <f t="shared" si="2"/>
        <v>0</v>
      </c>
      <c r="E148" s="49">
        <v>0</v>
      </c>
      <c r="F148" s="47" t="s">
        <v>294</v>
      </c>
      <c r="G148" s="48" t="s">
        <v>316</v>
      </c>
      <c r="H148" s="48" t="s">
        <v>15</v>
      </c>
    </row>
    <row r="149" spans="4:8">
      <c r="D149" s="46">
        <f t="shared" si="2"/>
        <v>0</v>
      </c>
      <c r="E149" s="49">
        <v>0</v>
      </c>
      <c r="F149" s="47" t="s">
        <v>294</v>
      </c>
      <c r="G149" s="48" t="s">
        <v>311</v>
      </c>
      <c r="H149" s="48" t="s">
        <v>75</v>
      </c>
    </row>
    <row r="150" spans="4:8">
      <c r="D150" s="46">
        <f t="shared" si="2"/>
        <v>2.9999999999999992E-4</v>
      </c>
      <c r="E150" s="49">
        <v>3.3E-3</v>
      </c>
      <c r="F150" s="46">
        <v>3.5999999999999999E-3</v>
      </c>
      <c r="G150" s="48" t="s">
        <v>107</v>
      </c>
      <c r="H150" s="48" t="s">
        <v>15</v>
      </c>
    </row>
    <row r="151" spans="4:8">
      <c r="D151" s="46">
        <f t="shared" si="2"/>
        <v>-5.0000000000000001E-4</v>
      </c>
      <c r="E151" s="49">
        <v>5.0000000000000001E-4</v>
      </c>
      <c r="F151" s="47" t="s">
        <v>294</v>
      </c>
      <c r="G151" s="48" t="s">
        <v>162</v>
      </c>
      <c r="H151" s="48" t="s">
        <v>285</v>
      </c>
    </row>
    <row r="152" spans="4:8">
      <c r="D152" s="46">
        <f t="shared" si="2"/>
        <v>-2.0000000000000001E-4</v>
      </c>
      <c r="E152" s="49">
        <v>2.0000000000000001E-4</v>
      </c>
      <c r="F152" s="47" t="s">
        <v>294</v>
      </c>
      <c r="G152" s="48" t="s">
        <v>173</v>
      </c>
      <c r="H152" s="48" t="s">
        <v>75</v>
      </c>
    </row>
    <row r="153" spans="4:8">
      <c r="D153" s="46">
        <f t="shared" si="2"/>
        <v>-4.0000000000000002E-4</v>
      </c>
      <c r="E153" s="49">
        <v>4.0000000000000002E-4</v>
      </c>
      <c r="F153" s="47" t="s">
        <v>294</v>
      </c>
      <c r="G153" s="48" t="s">
        <v>331</v>
      </c>
      <c r="H153" s="48" t="s">
        <v>66</v>
      </c>
    </row>
    <row r="154" spans="4:8">
      <c r="D154" s="46">
        <f t="shared" si="2"/>
        <v>-5.0000000000000001E-4</v>
      </c>
      <c r="E154" s="49">
        <v>5.0000000000000001E-4</v>
      </c>
      <c r="F154" s="47" t="s">
        <v>294</v>
      </c>
      <c r="G154" s="48" t="s">
        <v>181</v>
      </c>
      <c r="H154" s="48" t="s">
        <v>74</v>
      </c>
    </row>
    <row r="155" spans="4:8">
      <c r="D155" s="46">
        <f t="shared" si="2"/>
        <v>-1E-4</v>
      </c>
      <c r="E155" s="49">
        <v>1E-4</v>
      </c>
      <c r="F155" s="47" t="s">
        <v>294</v>
      </c>
      <c r="G155" s="48" t="s">
        <v>320</v>
      </c>
      <c r="H155" s="48" t="s">
        <v>275</v>
      </c>
    </row>
    <row r="156" spans="4:8">
      <c r="D156" s="46">
        <f t="shared" si="2"/>
        <v>-1E-4</v>
      </c>
      <c r="E156" s="49">
        <v>1E-4</v>
      </c>
      <c r="F156" s="47" t="s">
        <v>294</v>
      </c>
      <c r="G156" s="48" t="s">
        <v>319</v>
      </c>
      <c r="H156" s="48" t="s">
        <v>274</v>
      </c>
    </row>
    <row r="157" spans="4:8">
      <c r="D157" s="46">
        <f t="shared" si="2"/>
        <v>1.3000000000000008E-3</v>
      </c>
      <c r="E157" s="49">
        <v>7.4999999999999997E-3</v>
      </c>
      <c r="F157" s="46">
        <v>8.8000000000000005E-3</v>
      </c>
      <c r="G157" s="48" t="s">
        <v>82</v>
      </c>
      <c r="H157" s="48" t="s">
        <v>80</v>
      </c>
    </row>
    <row r="158" spans="4:8">
      <c r="D158" s="46">
        <f t="shared" si="2"/>
        <v>-5.9999999999999995E-4</v>
      </c>
      <c r="E158" s="49">
        <v>5.9999999999999995E-4</v>
      </c>
      <c r="F158" s="47" t="s">
        <v>294</v>
      </c>
      <c r="G158" s="48" t="s">
        <v>150</v>
      </c>
      <c r="H158" s="48" t="s">
        <v>271</v>
      </c>
    </row>
    <row r="159" spans="4:8">
      <c r="D159" s="46">
        <f t="shared" si="2"/>
        <v>5.0000000000000001E-4</v>
      </c>
      <c r="E159" s="49">
        <v>1.1000000000000001E-3</v>
      </c>
      <c r="F159" s="46">
        <v>1.6000000000000001E-3</v>
      </c>
      <c r="G159" s="48" t="s">
        <v>247</v>
      </c>
      <c r="H159" s="48" t="s">
        <v>274</v>
      </c>
    </row>
    <row r="160" spans="4:8">
      <c r="D160" s="46">
        <f t="shared" si="2"/>
        <v>6.9999999999999999E-4</v>
      </c>
      <c r="E160" s="49">
        <v>0</v>
      </c>
      <c r="F160" s="46">
        <v>6.9999999999999999E-4</v>
      </c>
      <c r="G160" s="48" t="s">
        <v>95</v>
      </c>
      <c r="H160" s="48" t="s">
        <v>15</v>
      </c>
    </row>
    <row r="161" spans="4:8">
      <c r="D161" s="46">
        <f t="shared" si="2"/>
        <v>-2.0000000000000001E-4</v>
      </c>
      <c r="E161" s="49">
        <v>2.0000000000000001E-4</v>
      </c>
      <c r="F161" s="47" t="s">
        <v>294</v>
      </c>
      <c r="G161" s="48" t="s">
        <v>203</v>
      </c>
      <c r="H161" s="48" t="s">
        <v>66</v>
      </c>
    </row>
    <row r="162" spans="4:8">
      <c r="D162" s="46">
        <f t="shared" si="2"/>
        <v>-1.1000000000000001E-3</v>
      </c>
      <c r="E162" s="49">
        <v>1.1000000000000001E-3</v>
      </c>
      <c r="F162" s="47" t="s">
        <v>294</v>
      </c>
      <c r="G162" s="48" t="s">
        <v>174</v>
      </c>
      <c r="H162" s="48" t="s">
        <v>75</v>
      </c>
    </row>
    <row r="163" spans="4:8">
      <c r="D163" s="46">
        <f t="shared" si="2"/>
        <v>-6.9999999999999999E-4</v>
      </c>
      <c r="E163" s="49">
        <v>6.9999999999999999E-4</v>
      </c>
      <c r="F163" s="47" t="s">
        <v>294</v>
      </c>
      <c r="G163" s="48" t="s">
        <v>300</v>
      </c>
      <c r="H163" s="48" t="s">
        <v>80</v>
      </c>
    </row>
    <row r="164" spans="4:8">
      <c r="D164" s="46">
        <f t="shared" si="2"/>
        <v>-2.0000000000000001E-4</v>
      </c>
      <c r="E164" s="49">
        <v>2.0000000000000001E-4</v>
      </c>
      <c r="F164" s="47" t="s">
        <v>294</v>
      </c>
      <c r="G164" s="48" t="s">
        <v>303</v>
      </c>
      <c r="H164" s="48" t="s">
        <v>65</v>
      </c>
    </row>
    <row r="165" spans="4:8">
      <c r="D165" s="46">
        <f t="shared" si="2"/>
        <v>-2.0000000000000001E-4</v>
      </c>
      <c r="E165" s="49">
        <v>2.0000000000000001E-4</v>
      </c>
      <c r="F165" s="47" t="s">
        <v>294</v>
      </c>
      <c r="G165" s="48" t="s">
        <v>329</v>
      </c>
      <c r="H165" s="48" t="s">
        <v>75</v>
      </c>
    </row>
    <row r="166" spans="4:8">
      <c r="D166" s="46">
        <f t="shared" si="2"/>
        <v>1.7000000000000001E-3</v>
      </c>
      <c r="E166" s="49">
        <v>2E-3</v>
      </c>
      <c r="F166" s="46">
        <v>3.7000000000000002E-3</v>
      </c>
      <c r="G166" s="48" t="s">
        <v>249</v>
      </c>
      <c r="H166" s="48" t="s">
        <v>77</v>
      </c>
    </row>
    <row r="167" spans="4:8">
      <c r="D167" s="46">
        <f t="shared" si="2"/>
        <v>-2.9999999999999997E-4</v>
      </c>
      <c r="E167" s="49">
        <v>2.9999999999999997E-4</v>
      </c>
      <c r="F167" s="47" t="s">
        <v>294</v>
      </c>
      <c r="G167" s="48" t="s">
        <v>395</v>
      </c>
      <c r="H167" s="48" t="s">
        <v>89</v>
      </c>
    </row>
    <row r="168" spans="4:8">
      <c r="D168" s="46">
        <f t="shared" si="2"/>
        <v>-8.9999999999999998E-4</v>
      </c>
      <c r="E168" s="49">
        <v>8.9999999999999998E-4</v>
      </c>
      <c r="F168" s="47" t="s">
        <v>294</v>
      </c>
      <c r="G168" s="48" t="s">
        <v>375</v>
      </c>
      <c r="H168" s="48" t="s">
        <v>89</v>
      </c>
    </row>
    <row r="169" spans="4:8">
      <c r="D169" s="46">
        <f t="shared" si="2"/>
        <v>-6.4000000000000003E-3</v>
      </c>
      <c r="E169" s="49">
        <v>6.4000000000000003E-3</v>
      </c>
      <c r="F169" s="47" t="s">
        <v>294</v>
      </c>
      <c r="G169" s="48" t="s">
        <v>396</v>
      </c>
      <c r="H169" s="48" t="s">
        <v>89</v>
      </c>
    </row>
    <row r="170" spans="4:8">
      <c r="D170" s="46">
        <f t="shared" si="2"/>
        <v>-4.1999999999999997E-3</v>
      </c>
      <c r="E170" s="49">
        <v>4.1999999999999997E-3</v>
      </c>
      <c r="F170" s="47" t="s">
        <v>294</v>
      </c>
      <c r="G170" s="48" t="s">
        <v>382</v>
      </c>
      <c r="H170" s="48" t="s">
        <v>89</v>
      </c>
    </row>
    <row r="171" spans="4:8">
      <c r="D171" s="46">
        <f t="shared" si="2"/>
        <v>-1E-4</v>
      </c>
      <c r="E171" s="49">
        <v>1E-4</v>
      </c>
      <c r="F171" s="47" t="s">
        <v>294</v>
      </c>
      <c r="G171" s="48" t="s">
        <v>385</v>
      </c>
      <c r="H171" s="48" t="s">
        <v>89</v>
      </c>
    </row>
    <row r="172" spans="4:8">
      <c r="D172" s="46">
        <f t="shared" si="2"/>
        <v>-5.9999999999999995E-4</v>
      </c>
      <c r="E172" s="49">
        <v>5.9999999999999995E-4</v>
      </c>
      <c r="F172" s="47" t="s">
        <v>294</v>
      </c>
      <c r="G172" s="48" t="s">
        <v>376</v>
      </c>
      <c r="H172" s="48" t="s">
        <v>89</v>
      </c>
    </row>
    <row r="173" spans="4:8" ht="24">
      <c r="D173" s="46">
        <f t="shared" si="2"/>
        <v>-1E-4</v>
      </c>
      <c r="E173" s="49">
        <v>1E-4</v>
      </c>
      <c r="F173" s="47" t="s">
        <v>294</v>
      </c>
      <c r="G173" s="48" t="s">
        <v>384</v>
      </c>
      <c r="H173" s="48" t="s">
        <v>89</v>
      </c>
    </row>
    <row r="174" spans="4:8">
      <c r="D174" s="46">
        <f t="shared" si="2"/>
        <v>4.1000000000000003E-3</v>
      </c>
      <c r="E174" s="49">
        <v>0</v>
      </c>
      <c r="F174" s="46">
        <v>4.1000000000000003E-3</v>
      </c>
      <c r="G174" s="48" t="s">
        <v>263</v>
      </c>
      <c r="H174" s="48" t="s">
        <v>89</v>
      </c>
    </row>
    <row r="175" spans="4:8">
      <c r="D175" s="46">
        <f t="shared" si="2"/>
        <v>-8.9999999999999998E-4</v>
      </c>
      <c r="E175" s="49">
        <v>8.9999999999999998E-4</v>
      </c>
      <c r="F175" s="47" t="s">
        <v>294</v>
      </c>
      <c r="G175" s="48" t="s">
        <v>159</v>
      </c>
      <c r="H175" s="48" t="s">
        <v>79</v>
      </c>
    </row>
    <row r="176" spans="4:8">
      <c r="D176" s="46">
        <f t="shared" si="2"/>
        <v>-1E-4</v>
      </c>
      <c r="E176" s="49">
        <v>1E-4</v>
      </c>
      <c r="F176" s="47" t="s">
        <v>294</v>
      </c>
      <c r="G176" s="48" t="s">
        <v>314</v>
      </c>
      <c r="H176" s="48" t="s">
        <v>15</v>
      </c>
    </row>
    <row r="177" spans="4:8">
      <c r="D177" s="46">
        <f t="shared" si="2"/>
        <v>-1.2999999999999999E-3</v>
      </c>
      <c r="E177" s="49">
        <v>1.2999999999999999E-3</v>
      </c>
      <c r="F177" s="47" t="s">
        <v>294</v>
      </c>
      <c r="G177" s="48" t="s">
        <v>115</v>
      </c>
      <c r="H177" s="48" t="s">
        <v>15</v>
      </c>
    </row>
    <row r="178" spans="4:8">
      <c r="D178" s="46">
        <f t="shared" si="2"/>
        <v>0</v>
      </c>
      <c r="E178" s="49">
        <v>0</v>
      </c>
      <c r="F178" s="47" t="s">
        <v>294</v>
      </c>
      <c r="G178" s="48" t="s">
        <v>322</v>
      </c>
      <c r="H178" s="48" t="s">
        <v>15</v>
      </c>
    </row>
    <row r="179" spans="4:8">
      <c r="D179" s="46">
        <f t="shared" si="2"/>
        <v>3.0000000000000001E-3</v>
      </c>
      <c r="E179" s="49">
        <v>0</v>
      </c>
      <c r="F179" s="50">
        <v>3.0000000000000001E-3</v>
      </c>
      <c r="G179" s="48" t="s">
        <v>94</v>
      </c>
      <c r="H179" s="48" t="s">
        <v>15</v>
      </c>
    </row>
    <row r="180" spans="4:8">
      <c r="D180" s="46">
        <f t="shared" si="2"/>
        <v>-8.0000000000000004E-4</v>
      </c>
      <c r="E180" s="49">
        <v>8.0000000000000004E-4</v>
      </c>
      <c r="F180" s="47" t="s">
        <v>294</v>
      </c>
      <c r="G180" s="48" t="s">
        <v>148</v>
      </c>
      <c r="H180" s="48" t="s">
        <v>271</v>
      </c>
    </row>
    <row r="181" spans="4:8">
      <c r="D181" s="46">
        <f t="shared" si="2"/>
        <v>-1E-3</v>
      </c>
      <c r="E181" s="49">
        <v>1E-3</v>
      </c>
      <c r="F181" s="47" t="s">
        <v>294</v>
      </c>
      <c r="G181" s="48" t="s">
        <v>157</v>
      </c>
      <c r="H181" s="48" t="s">
        <v>79</v>
      </c>
    </row>
    <row r="182" spans="4:8">
      <c r="D182" s="46">
        <f t="shared" si="2"/>
        <v>-4.0000000000000002E-4</v>
      </c>
      <c r="E182" s="49">
        <v>4.0000000000000002E-4</v>
      </c>
      <c r="F182" s="47" t="s">
        <v>294</v>
      </c>
      <c r="G182" s="48" t="s">
        <v>192</v>
      </c>
      <c r="H182" s="48" t="s">
        <v>72</v>
      </c>
    </row>
    <row r="183" spans="4:8">
      <c r="D183" s="46">
        <f t="shared" si="2"/>
        <v>1.6999999999999999E-3</v>
      </c>
      <c r="E183" s="49">
        <v>4.0000000000000002E-4</v>
      </c>
      <c r="F183" s="46">
        <v>2.0999999999999999E-3</v>
      </c>
      <c r="G183" s="48" t="s">
        <v>153</v>
      </c>
      <c r="H183" s="48" t="s">
        <v>278</v>
      </c>
    </row>
    <row r="184" spans="4:8">
      <c r="D184" s="46">
        <f t="shared" si="2"/>
        <v>-2.0000000000000001E-4</v>
      </c>
      <c r="E184" s="49">
        <v>2.0000000000000001E-4</v>
      </c>
      <c r="F184" s="47" t="s">
        <v>294</v>
      </c>
      <c r="G184" s="48" t="s">
        <v>182</v>
      </c>
      <c r="H184" s="48" t="s">
        <v>66</v>
      </c>
    </row>
    <row r="185" spans="4:8">
      <c r="D185" s="46">
        <f t="shared" si="2"/>
        <v>-2.0000000000000001E-4</v>
      </c>
      <c r="E185" s="49">
        <v>2.0000000000000001E-4</v>
      </c>
      <c r="F185" s="47" t="s">
        <v>294</v>
      </c>
      <c r="G185" s="48" t="s">
        <v>156</v>
      </c>
      <c r="H185" s="48" t="s">
        <v>79</v>
      </c>
    </row>
    <row r="186" spans="4:8">
      <c r="D186" s="46">
        <f t="shared" si="2"/>
        <v>-2.0000000000000001E-4</v>
      </c>
      <c r="E186" s="49">
        <v>2.0000000000000001E-4</v>
      </c>
      <c r="F186" s="47" t="s">
        <v>294</v>
      </c>
      <c r="G186" s="48" t="s">
        <v>163</v>
      </c>
      <c r="H186" s="48" t="s">
        <v>78</v>
      </c>
    </row>
    <row r="187" spans="4:8">
      <c r="D187" s="46">
        <f t="shared" si="2"/>
        <v>2.3999999999999998E-3</v>
      </c>
      <c r="E187" s="49">
        <v>0</v>
      </c>
      <c r="F187" s="46">
        <v>2.3999999999999998E-3</v>
      </c>
      <c r="G187" s="48" t="s">
        <v>230</v>
      </c>
      <c r="H187" s="48" t="s">
        <v>274</v>
      </c>
    </row>
    <row r="188" spans="4:8">
      <c r="D188" s="46">
        <f t="shared" si="2"/>
        <v>-1.2999999999999999E-3</v>
      </c>
      <c r="E188" s="49">
        <v>1.2999999999999999E-3</v>
      </c>
      <c r="F188" s="47" t="s">
        <v>294</v>
      </c>
      <c r="G188" s="48" t="s">
        <v>151</v>
      </c>
      <c r="H188" s="48" t="s">
        <v>271</v>
      </c>
    </row>
    <row r="189" spans="4:8">
      <c r="D189" s="46">
        <f t="shared" si="2"/>
        <v>-1E-4</v>
      </c>
      <c r="E189" s="49">
        <v>1E-4</v>
      </c>
      <c r="F189" s="47" t="s">
        <v>294</v>
      </c>
      <c r="G189" s="48" t="s">
        <v>328</v>
      </c>
      <c r="H189" s="48" t="s">
        <v>15</v>
      </c>
    </row>
    <row r="190" spans="4:8">
      <c r="D190" s="46">
        <f t="shared" si="2"/>
        <v>0</v>
      </c>
      <c r="E190" s="49">
        <v>0</v>
      </c>
      <c r="F190" s="47" t="s">
        <v>294</v>
      </c>
      <c r="G190" s="48" t="s">
        <v>143</v>
      </c>
      <c r="H190" s="48" t="s">
        <v>271</v>
      </c>
    </row>
    <row r="191" spans="4:8">
      <c r="D191" s="46">
        <f t="shared" si="2"/>
        <v>-1E-4</v>
      </c>
      <c r="E191" s="49">
        <v>1E-4</v>
      </c>
      <c r="F191" s="47" t="s">
        <v>294</v>
      </c>
      <c r="G191" s="48" t="s">
        <v>205</v>
      </c>
      <c r="H191" s="48" t="s">
        <v>281</v>
      </c>
    </row>
    <row r="192" spans="4:8">
      <c r="D192" s="46">
        <f t="shared" si="2"/>
        <v>-1.6000000000000001E-3</v>
      </c>
      <c r="E192" s="49">
        <v>1.6000000000000001E-3</v>
      </c>
      <c r="F192" s="47" t="s">
        <v>294</v>
      </c>
      <c r="G192" s="48" t="s">
        <v>230</v>
      </c>
      <c r="H192" s="48" t="s">
        <v>274</v>
      </c>
    </row>
    <row r="193" spans="4:8">
      <c r="D193" s="46">
        <f t="shared" si="2"/>
        <v>0</v>
      </c>
      <c r="E193" s="49">
        <v>0</v>
      </c>
      <c r="F193" s="47" t="s">
        <v>294</v>
      </c>
      <c r="G193" s="48" t="s">
        <v>297</v>
      </c>
      <c r="H193" s="48" t="s">
        <v>15</v>
      </c>
    </row>
    <row r="194" spans="4:8">
      <c r="D194" s="46">
        <f t="shared" si="2"/>
        <v>6.3E-3</v>
      </c>
      <c r="E194" s="49">
        <v>5.9999999999999995E-4</v>
      </c>
      <c r="F194" s="46">
        <v>6.8999999999999999E-3</v>
      </c>
      <c r="G194" s="48" t="s">
        <v>179</v>
      </c>
      <c r="H194" s="48" t="s">
        <v>275</v>
      </c>
    </row>
    <row r="195" spans="4:8">
      <c r="D195" s="46">
        <f t="shared" ref="D195:D258" si="3">F195-E195</f>
        <v>3.2000000000000002E-3</v>
      </c>
      <c r="E195" s="49">
        <v>5.0000000000000001E-4</v>
      </c>
      <c r="F195" s="46">
        <v>3.7000000000000002E-3</v>
      </c>
      <c r="G195" s="48" t="s">
        <v>229</v>
      </c>
      <c r="H195" s="48" t="s">
        <v>15</v>
      </c>
    </row>
    <row r="196" spans="4:8">
      <c r="D196" s="46">
        <f t="shared" si="3"/>
        <v>-1E-4</v>
      </c>
      <c r="E196" s="49">
        <v>1E-4</v>
      </c>
      <c r="F196" s="47" t="s">
        <v>294</v>
      </c>
      <c r="G196" s="48" t="s">
        <v>207</v>
      </c>
      <c r="H196" s="48" t="s">
        <v>68</v>
      </c>
    </row>
    <row r="197" spans="4:8">
      <c r="D197" s="46">
        <f t="shared" si="3"/>
        <v>-5.0000000000000001E-4</v>
      </c>
      <c r="E197" s="49">
        <v>5.0000000000000001E-4</v>
      </c>
      <c r="F197" s="47" t="s">
        <v>294</v>
      </c>
      <c r="G197" s="48" t="s">
        <v>168</v>
      </c>
      <c r="H197" s="48" t="s">
        <v>77</v>
      </c>
    </row>
    <row r="198" spans="4:8">
      <c r="D198" s="46">
        <f t="shared" si="3"/>
        <v>-1E-3</v>
      </c>
      <c r="E198" s="49">
        <v>1E-3</v>
      </c>
      <c r="F198" s="47" t="s">
        <v>294</v>
      </c>
      <c r="G198" s="48" t="s">
        <v>332</v>
      </c>
      <c r="H198" s="48" t="s">
        <v>74</v>
      </c>
    </row>
    <row r="199" spans="4:8">
      <c r="D199" s="46">
        <f t="shared" si="3"/>
        <v>-4.0000000000000002E-4</v>
      </c>
      <c r="E199" s="49">
        <v>4.0000000000000002E-4</v>
      </c>
      <c r="F199" s="47" t="s">
        <v>294</v>
      </c>
      <c r="G199" s="48" t="s">
        <v>178</v>
      </c>
      <c r="H199" s="48" t="s">
        <v>275</v>
      </c>
    </row>
    <row r="200" spans="4:8">
      <c r="D200" s="46">
        <f t="shared" si="3"/>
        <v>-3.3999999999999985E-3</v>
      </c>
      <c r="E200" s="49">
        <v>1.6799999999999999E-2</v>
      </c>
      <c r="F200" s="46">
        <v>1.34E-2</v>
      </c>
      <c r="G200" s="48" t="s">
        <v>140</v>
      </c>
      <c r="H200" s="48" t="s">
        <v>80</v>
      </c>
    </row>
    <row r="201" spans="4:8">
      <c r="D201" s="46">
        <f t="shared" si="3"/>
        <v>-5.0000000000000001E-4</v>
      </c>
      <c r="E201" s="49">
        <v>5.0000000000000001E-4</v>
      </c>
      <c r="F201" s="47" t="s">
        <v>294</v>
      </c>
      <c r="G201" s="48" t="s">
        <v>112</v>
      </c>
      <c r="H201" s="48" t="s">
        <v>15</v>
      </c>
    </row>
    <row r="202" spans="4:8">
      <c r="D202" s="46">
        <f t="shared" si="3"/>
        <v>5.0000000000000001E-4</v>
      </c>
      <c r="E202" s="49">
        <v>0</v>
      </c>
      <c r="F202" s="50">
        <v>5.0000000000000001E-4</v>
      </c>
      <c r="G202" s="48" t="s">
        <v>103</v>
      </c>
      <c r="H202" s="48" t="s">
        <v>15</v>
      </c>
    </row>
    <row r="203" spans="4:8">
      <c r="D203" s="46">
        <f t="shared" si="3"/>
        <v>5.3E-3</v>
      </c>
      <c r="E203" s="49" t="s">
        <v>294</v>
      </c>
      <c r="F203" s="46">
        <v>5.3E-3</v>
      </c>
      <c r="G203" s="48" t="s">
        <v>137</v>
      </c>
      <c r="H203" s="48" t="s">
        <v>80</v>
      </c>
    </row>
    <row r="204" spans="4:8">
      <c r="D204" s="46">
        <f t="shared" si="3"/>
        <v>-3.6999999999999997E-3</v>
      </c>
      <c r="E204" s="49">
        <v>4.1999999999999997E-3</v>
      </c>
      <c r="F204" s="46">
        <v>5.0000000000000001E-4</v>
      </c>
      <c r="G204" s="48" t="s">
        <v>119</v>
      </c>
      <c r="H204" s="48" t="s">
        <v>15</v>
      </c>
    </row>
    <row r="205" spans="4:8">
      <c r="D205" s="46">
        <f t="shared" si="3"/>
        <v>7.000000000000001E-4</v>
      </c>
      <c r="E205" s="49">
        <v>4.0000000000000002E-4</v>
      </c>
      <c r="F205" s="46">
        <v>1.1000000000000001E-3</v>
      </c>
      <c r="G205" s="48" t="s">
        <v>98</v>
      </c>
      <c r="H205" s="48" t="s">
        <v>15</v>
      </c>
    </row>
    <row r="206" spans="4:8">
      <c r="D206" s="46">
        <f t="shared" si="3"/>
        <v>2E-3</v>
      </c>
      <c r="E206" s="49">
        <v>0</v>
      </c>
      <c r="F206" s="46">
        <v>2E-3</v>
      </c>
      <c r="G206" s="48" t="s">
        <v>254</v>
      </c>
      <c r="H206" s="48" t="s">
        <v>66</v>
      </c>
    </row>
    <row r="207" spans="4:8">
      <c r="D207" s="46">
        <f t="shared" si="3"/>
        <v>-5.9999999999999995E-4</v>
      </c>
      <c r="E207" s="49">
        <v>5.9999999999999995E-4</v>
      </c>
      <c r="F207" s="47" t="s">
        <v>294</v>
      </c>
      <c r="G207" s="48" t="s">
        <v>149</v>
      </c>
      <c r="H207" s="48" t="s">
        <v>271</v>
      </c>
    </row>
    <row r="208" spans="4:8">
      <c r="D208" s="46">
        <f t="shared" si="3"/>
        <v>-2.9999999999999997E-4</v>
      </c>
      <c r="E208" s="49">
        <v>2.9999999999999997E-4</v>
      </c>
      <c r="F208" s="47" t="s">
        <v>294</v>
      </c>
      <c r="G208" s="48" t="s">
        <v>110</v>
      </c>
      <c r="H208" s="48" t="s">
        <v>15</v>
      </c>
    </row>
    <row r="209" spans="4:8">
      <c r="D209" s="46">
        <f t="shared" si="3"/>
        <v>-1.2999999999999999E-3</v>
      </c>
      <c r="E209" s="49">
        <v>1.2999999999999999E-3</v>
      </c>
      <c r="F209" s="47" t="s">
        <v>294</v>
      </c>
      <c r="G209" s="48" t="s">
        <v>169</v>
      </c>
      <c r="H209" s="48" t="s">
        <v>77</v>
      </c>
    </row>
    <row r="210" spans="4:8">
      <c r="D210" s="46">
        <f t="shared" si="3"/>
        <v>-5.0000000000000001E-4</v>
      </c>
      <c r="E210" s="49">
        <v>5.0000000000000001E-4</v>
      </c>
      <c r="F210" s="47" t="s">
        <v>294</v>
      </c>
      <c r="G210" s="48" t="s">
        <v>109</v>
      </c>
      <c r="H210" s="48" t="s">
        <v>15</v>
      </c>
    </row>
    <row r="211" spans="4:8">
      <c r="D211" s="46">
        <f t="shared" si="3"/>
        <v>-8.9999999999999998E-4</v>
      </c>
      <c r="E211" s="49">
        <v>8.9999999999999998E-4</v>
      </c>
      <c r="F211" s="47" t="s">
        <v>294</v>
      </c>
      <c r="G211" s="48" t="s">
        <v>120</v>
      </c>
      <c r="H211" s="48" t="s">
        <v>15</v>
      </c>
    </row>
    <row r="212" spans="4:8">
      <c r="D212" s="46">
        <f t="shared" si="3"/>
        <v>-5.0000000000000001E-4</v>
      </c>
      <c r="E212" s="49">
        <v>5.0000000000000001E-4</v>
      </c>
      <c r="F212" s="47" t="s">
        <v>294</v>
      </c>
      <c r="G212" s="48" t="s">
        <v>304</v>
      </c>
      <c r="H212" s="48" t="s">
        <v>76</v>
      </c>
    </row>
    <row r="213" spans="4:8">
      <c r="D213" s="46">
        <f t="shared" si="3"/>
        <v>-1E-4</v>
      </c>
      <c r="E213" s="49">
        <v>1E-4</v>
      </c>
      <c r="F213" s="47" t="s">
        <v>294</v>
      </c>
      <c r="G213" s="48" t="s">
        <v>126</v>
      </c>
      <c r="H213" s="48" t="s">
        <v>66</v>
      </c>
    </row>
    <row r="214" spans="4:8">
      <c r="D214" s="46">
        <f t="shared" si="3"/>
        <v>-1E-4</v>
      </c>
      <c r="E214" s="49">
        <v>1E-4</v>
      </c>
      <c r="F214" s="47" t="s">
        <v>294</v>
      </c>
      <c r="G214" s="48" t="s">
        <v>325</v>
      </c>
      <c r="H214" s="48" t="s">
        <v>15</v>
      </c>
    </row>
    <row r="215" spans="4:8">
      <c r="D215" s="46">
        <f t="shared" si="3"/>
        <v>-1E-4</v>
      </c>
      <c r="E215" s="49">
        <v>1E-4</v>
      </c>
      <c r="F215" s="47" t="s">
        <v>294</v>
      </c>
      <c r="G215" s="48" t="s">
        <v>334</v>
      </c>
      <c r="H215" s="48" t="s">
        <v>69</v>
      </c>
    </row>
    <row r="216" spans="4:8">
      <c r="D216" s="46">
        <f t="shared" si="3"/>
        <v>-2E-3</v>
      </c>
      <c r="E216" s="49">
        <v>2E-3</v>
      </c>
      <c r="F216" s="47" t="s">
        <v>294</v>
      </c>
      <c r="G216" s="48" t="s">
        <v>137</v>
      </c>
      <c r="H216" s="48" t="s">
        <v>80</v>
      </c>
    </row>
    <row r="217" spans="4:8">
      <c r="D217" s="46">
        <f t="shared" si="3"/>
        <v>0</v>
      </c>
      <c r="E217" s="49">
        <v>0</v>
      </c>
      <c r="F217" s="47" t="s">
        <v>294</v>
      </c>
      <c r="G217" s="48" t="s">
        <v>154</v>
      </c>
      <c r="H217" s="48" t="s">
        <v>79</v>
      </c>
    </row>
    <row r="218" spans="4:8">
      <c r="D218" s="46">
        <f t="shared" si="3"/>
        <v>-6.9999999999999999E-4</v>
      </c>
      <c r="E218" s="49">
        <v>6.9999999999999999E-4</v>
      </c>
      <c r="F218" s="47" t="s">
        <v>294</v>
      </c>
      <c r="G218" s="48" t="s">
        <v>195</v>
      </c>
      <c r="H218" s="48" t="s">
        <v>71</v>
      </c>
    </row>
    <row r="219" spans="4:8">
      <c r="D219" s="46">
        <f t="shared" si="3"/>
        <v>-8.0000000000000004E-4</v>
      </c>
      <c r="E219" s="49">
        <v>8.0000000000000004E-4</v>
      </c>
      <c r="F219" s="47" t="s">
        <v>294</v>
      </c>
      <c r="G219" s="48" t="s">
        <v>296</v>
      </c>
      <c r="H219" s="48" t="s">
        <v>77</v>
      </c>
    </row>
    <row r="220" spans="4:8">
      <c r="D220" s="46">
        <f t="shared" si="3"/>
        <v>-2.0000000000000001E-4</v>
      </c>
      <c r="E220" s="49">
        <v>2.0000000000000001E-4</v>
      </c>
      <c r="F220" s="47" t="s">
        <v>294</v>
      </c>
      <c r="G220" s="48" t="s">
        <v>87</v>
      </c>
      <c r="H220" s="48" t="s">
        <v>74</v>
      </c>
    </row>
    <row r="221" spans="4:8">
      <c r="D221" s="46">
        <f t="shared" si="3"/>
        <v>-6.9999999999999999E-4</v>
      </c>
      <c r="E221" s="49">
        <v>6.9999999999999999E-4</v>
      </c>
      <c r="F221" s="47" t="s">
        <v>294</v>
      </c>
      <c r="G221" s="48" t="s">
        <v>122</v>
      </c>
      <c r="H221" s="48" t="s">
        <v>65</v>
      </c>
    </row>
    <row r="222" spans="4:8">
      <c r="D222" s="46">
        <f t="shared" si="3"/>
        <v>-5.9999999999999995E-4</v>
      </c>
      <c r="E222" s="49">
        <v>5.9999999999999995E-4</v>
      </c>
      <c r="F222" s="47" t="s">
        <v>294</v>
      </c>
      <c r="G222" s="48" t="s">
        <v>175</v>
      </c>
      <c r="H222" s="48" t="s">
        <v>75</v>
      </c>
    </row>
    <row r="223" spans="4:8">
      <c r="D223" s="46">
        <f t="shared" si="3"/>
        <v>-2.0000000000000001E-4</v>
      </c>
      <c r="E223" s="49">
        <v>2.0000000000000001E-4</v>
      </c>
      <c r="F223" s="47" t="s">
        <v>294</v>
      </c>
      <c r="G223" s="48" t="s">
        <v>194</v>
      </c>
      <c r="H223" s="48" t="s">
        <v>15</v>
      </c>
    </row>
    <row r="224" spans="4:8">
      <c r="D224" s="46">
        <f t="shared" si="3"/>
        <v>-8.9999999999999998E-4</v>
      </c>
      <c r="E224" s="49">
        <v>8.9999999999999998E-4</v>
      </c>
      <c r="F224" s="47" t="s">
        <v>294</v>
      </c>
      <c r="G224" s="48" t="s">
        <v>183</v>
      </c>
      <c r="H224" s="48" t="s">
        <v>74</v>
      </c>
    </row>
    <row r="225" spans="4:8">
      <c r="D225" s="46">
        <f t="shared" si="3"/>
        <v>6.9999999999999999E-4</v>
      </c>
      <c r="E225" s="49">
        <v>5.9999999999999995E-4</v>
      </c>
      <c r="F225" s="46">
        <v>1.2999999999999999E-3</v>
      </c>
      <c r="G225" s="48" t="s">
        <v>193</v>
      </c>
      <c r="H225" s="48" t="s">
        <v>72</v>
      </c>
    </row>
    <row r="226" spans="4:8">
      <c r="D226" s="46">
        <f t="shared" si="3"/>
        <v>-1.1000000000000003E-3</v>
      </c>
      <c r="E226" s="49">
        <v>4.1000000000000003E-3</v>
      </c>
      <c r="F226" s="46">
        <v>3.0000000000000001E-3</v>
      </c>
      <c r="G226" s="48" t="s">
        <v>90</v>
      </c>
      <c r="H226" s="48" t="s">
        <v>76</v>
      </c>
    </row>
    <row r="227" spans="4:8">
      <c r="D227" s="46">
        <f t="shared" si="3"/>
        <v>-2.0000000000000001E-4</v>
      </c>
      <c r="E227" s="49">
        <v>2.0000000000000001E-4</v>
      </c>
      <c r="F227" s="47" t="s">
        <v>294</v>
      </c>
      <c r="G227" s="48" t="s">
        <v>186</v>
      </c>
      <c r="H227" s="48" t="s">
        <v>299</v>
      </c>
    </row>
    <row r="228" spans="4:8">
      <c r="D228" s="46">
        <f t="shared" si="3"/>
        <v>-1E-4</v>
      </c>
      <c r="E228" s="49">
        <v>1E-4</v>
      </c>
      <c r="F228" s="47" t="s">
        <v>294</v>
      </c>
      <c r="G228" s="48" t="s">
        <v>185</v>
      </c>
      <c r="H228" s="48" t="s">
        <v>299</v>
      </c>
    </row>
    <row r="229" spans="4:8">
      <c r="D229" s="46">
        <f t="shared" si="3"/>
        <v>1E-4</v>
      </c>
      <c r="E229" s="49">
        <v>0</v>
      </c>
      <c r="F229" s="46">
        <v>1E-4</v>
      </c>
      <c r="G229" s="48" t="s">
        <v>106</v>
      </c>
      <c r="H229" s="48" t="s">
        <v>15</v>
      </c>
    </row>
    <row r="230" spans="4:8">
      <c r="D230" s="46">
        <f t="shared" si="3"/>
        <v>1.52E-2</v>
      </c>
      <c r="E230" s="49">
        <v>0</v>
      </c>
      <c r="F230" s="46">
        <v>1.52E-2</v>
      </c>
      <c r="G230" s="48" t="s">
        <v>222</v>
      </c>
      <c r="H230" s="48" t="s">
        <v>271</v>
      </c>
    </row>
    <row r="231" spans="4:8">
      <c r="D231" s="46">
        <f t="shared" si="3"/>
        <v>-2.0000000000000001E-4</v>
      </c>
      <c r="E231" s="49">
        <v>2.0000000000000001E-4</v>
      </c>
      <c r="F231" s="47" t="s">
        <v>294</v>
      </c>
      <c r="G231" s="48" t="s">
        <v>133</v>
      </c>
      <c r="H231" s="48" t="s">
        <v>274</v>
      </c>
    </row>
    <row r="232" spans="4:8">
      <c r="D232" s="46">
        <f t="shared" si="3"/>
        <v>-8.9999999999999998E-4</v>
      </c>
      <c r="E232" s="49">
        <v>8.9999999999999998E-4</v>
      </c>
      <c r="F232" s="47" t="s">
        <v>294</v>
      </c>
      <c r="G232" s="48" t="s">
        <v>117</v>
      </c>
      <c r="H232" s="48" t="s">
        <v>15</v>
      </c>
    </row>
    <row r="233" spans="4:8">
      <c r="D233" s="46">
        <f t="shared" si="3"/>
        <v>-5.0000000000000001E-4</v>
      </c>
      <c r="E233" s="49">
        <v>5.0000000000000001E-4</v>
      </c>
      <c r="F233" s="47" t="s">
        <v>294</v>
      </c>
      <c r="G233" s="48" t="s">
        <v>306</v>
      </c>
      <c r="H233" s="48" t="s">
        <v>76</v>
      </c>
    </row>
    <row r="234" spans="4:8">
      <c r="D234" s="46">
        <f t="shared" si="3"/>
        <v>-1E-4</v>
      </c>
      <c r="E234" s="49">
        <v>1E-4</v>
      </c>
      <c r="F234" s="47" t="s">
        <v>294</v>
      </c>
      <c r="G234" s="48" t="s">
        <v>326</v>
      </c>
      <c r="H234" s="48" t="s">
        <v>15</v>
      </c>
    </row>
    <row r="235" spans="4:8">
      <c r="D235" s="46">
        <f t="shared" si="3"/>
        <v>-2.0000000000000001E-4</v>
      </c>
      <c r="E235" s="49">
        <v>2.0000000000000001E-4</v>
      </c>
      <c r="F235" s="47" t="s">
        <v>294</v>
      </c>
      <c r="G235" s="48" t="s">
        <v>164</v>
      </c>
      <c r="H235" s="48" t="s">
        <v>78</v>
      </c>
    </row>
    <row r="236" spans="4:8">
      <c r="D236" s="46">
        <f t="shared" si="3"/>
        <v>5.0000000000000001E-3</v>
      </c>
      <c r="E236" s="49">
        <v>2.9999999999999997E-4</v>
      </c>
      <c r="F236" s="46">
        <v>5.3E-3</v>
      </c>
      <c r="G236" s="48" t="s">
        <v>121</v>
      </c>
      <c r="H236" s="48" t="s">
        <v>15</v>
      </c>
    </row>
    <row r="237" spans="4:8">
      <c r="D237" s="46">
        <f t="shared" si="3"/>
        <v>-5.9999999999999995E-4</v>
      </c>
      <c r="E237" s="49">
        <v>5.9999999999999995E-4</v>
      </c>
      <c r="F237" s="47" t="s">
        <v>294</v>
      </c>
      <c r="G237" s="48" t="s">
        <v>307</v>
      </c>
      <c r="H237" s="48" t="s">
        <v>299</v>
      </c>
    </row>
    <row r="238" spans="4:8">
      <c r="D238" s="46">
        <f t="shared" si="3"/>
        <v>-2.9999999999999997E-4</v>
      </c>
      <c r="E238" s="49">
        <v>2.9999999999999997E-4</v>
      </c>
      <c r="F238" s="47" t="s">
        <v>294</v>
      </c>
      <c r="G238" s="48" t="s">
        <v>129</v>
      </c>
      <c r="H238" s="48" t="s">
        <v>66</v>
      </c>
    </row>
    <row r="239" spans="4:8">
      <c r="D239" s="46">
        <f t="shared" si="3"/>
        <v>-3.4000000000000002E-3</v>
      </c>
      <c r="E239" s="49">
        <v>7.7000000000000002E-3</v>
      </c>
      <c r="F239" s="46">
        <v>4.3E-3</v>
      </c>
      <c r="G239" s="48" t="s">
        <v>255</v>
      </c>
      <c r="H239" s="48" t="s">
        <v>15</v>
      </c>
    </row>
    <row r="240" spans="4:8">
      <c r="D240" s="46">
        <f t="shared" si="3"/>
        <v>0</v>
      </c>
      <c r="E240" s="49">
        <v>0</v>
      </c>
      <c r="F240" s="47" t="s">
        <v>294</v>
      </c>
      <c r="G240" s="48" t="s">
        <v>184</v>
      </c>
      <c r="H240" s="48" t="s">
        <v>299</v>
      </c>
    </row>
    <row r="241" spans="4:8">
      <c r="D241" s="46">
        <f t="shared" si="3"/>
        <v>0</v>
      </c>
      <c r="E241" s="49">
        <v>0</v>
      </c>
      <c r="F241" s="47" t="s">
        <v>294</v>
      </c>
      <c r="G241" s="48" t="s">
        <v>124</v>
      </c>
      <c r="H241" s="48" t="s">
        <v>66</v>
      </c>
    </row>
    <row r="242" spans="4:8">
      <c r="D242" s="46">
        <f t="shared" si="3"/>
        <v>-2.0000000000000001E-4</v>
      </c>
      <c r="E242" s="49">
        <v>2.0000000000000001E-4</v>
      </c>
      <c r="F242" s="47" t="s">
        <v>294</v>
      </c>
      <c r="G242" s="48" t="s">
        <v>144</v>
      </c>
      <c r="H242" s="48" t="s">
        <v>271</v>
      </c>
    </row>
    <row r="243" spans="4:8">
      <c r="D243" s="46">
        <f t="shared" si="3"/>
        <v>-2.0000000000000001E-4</v>
      </c>
      <c r="E243" s="49">
        <v>2.0000000000000001E-4</v>
      </c>
      <c r="F243" s="47" t="s">
        <v>294</v>
      </c>
      <c r="G243" s="48" t="s">
        <v>108</v>
      </c>
      <c r="H243" s="48" t="s">
        <v>15</v>
      </c>
    </row>
    <row r="244" spans="4:8">
      <c r="D244" s="46">
        <f t="shared" si="3"/>
        <v>6.2000000000000006E-3</v>
      </c>
      <c r="E244" s="49">
        <v>1.6199999999999999E-2</v>
      </c>
      <c r="F244" s="46">
        <v>2.24E-2</v>
      </c>
      <c r="G244" s="48" t="s">
        <v>141</v>
      </c>
      <c r="H244" s="48" t="s">
        <v>80</v>
      </c>
    </row>
    <row r="245" spans="4:8">
      <c r="D245" s="46">
        <f t="shared" si="3"/>
        <v>-5.0000000000000001E-4</v>
      </c>
      <c r="E245" s="49">
        <v>5.0000000000000001E-4</v>
      </c>
      <c r="F245" s="47" t="s">
        <v>294</v>
      </c>
      <c r="G245" s="48" t="s">
        <v>200</v>
      </c>
      <c r="H245" s="48" t="s">
        <v>305</v>
      </c>
    </row>
    <row r="246" spans="4:8">
      <c r="D246" s="46">
        <f t="shared" si="3"/>
        <v>-1.5E-3</v>
      </c>
      <c r="E246" s="49">
        <v>1.5E-3</v>
      </c>
      <c r="F246" s="47" t="s">
        <v>294</v>
      </c>
      <c r="G246" s="48" t="s">
        <v>158</v>
      </c>
      <c r="H246" s="48" t="s">
        <v>79</v>
      </c>
    </row>
    <row r="247" spans="4:8">
      <c r="D247" s="46">
        <f t="shared" si="3"/>
        <v>3.2000000000000002E-3</v>
      </c>
      <c r="E247" s="49">
        <v>2.0999999999999999E-3</v>
      </c>
      <c r="F247" s="46">
        <v>5.3E-3</v>
      </c>
      <c r="G247" s="48" t="s">
        <v>136</v>
      </c>
      <c r="H247" s="48" t="s">
        <v>274</v>
      </c>
    </row>
    <row r="248" spans="4:8">
      <c r="D248" s="46">
        <f t="shared" si="3"/>
        <v>-6.9999999999999999E-4</v>
      </c>
      <c r="E248" s="49">
        <v>6.9999999999999999E-4</v>
      </c>
      <c r="F248" s="47" t="s">
        <v>294</v>
      </c>
      <c r="G248" s="48" t="s">
        <v>139</v>
      </c>
      <c r="H248" s="48" t="s">
        <v>80</v>
      </c>
    </row>
    <row r="249" spans="4:8">
      <c r="D249" s="46">
        <f t="shared" si="3"/>
        <v>-2.0000000000000001E-4</v>
      </c>
      <c r="E249" s="49">
        <v>2.0000000000000001E-4</v>
      </c>
      <c r="F249" s="47" t="s">
        <v>294</v>
      </c>
      <c r="G249" s="48" t="s">
        <v>302</v>
      </c>
      <c r="H249" s="48" t="s">
        <v>275</v>
      </c>
    </row>
    <row r="250" spans="4:8">
      <c r="D250" s="46">
        <f t="shared" si="3"/>
        <v>3.3999999999999994E-3</v>
      </c>
      <c r="E250" s="49">
        <v>1.1000000000000001E-3</v>
      </c>
      <c r="F250" s="46">
        <v>4.4999999999999997E-3</v>
      </c>
      <c r="G250" s="48" t="s">
        <v>252</v>
      </c>
      <c r="H250" s="48" t="s">
        <v>77</v>
      </c>
    </row>
    <row r="251" spans="4:8">
      <c r="D251" s="46">
        <f t="shared" si="3"/>
        <v>-4.0000000000000002E-4</v>
      </c>
      <c r="E251" s="49">
        <v>4.0000000000000002E-4</v>
      </c>
      <c r="F251" s="47" t="s">
        <v>294</v>
      </c>
      <c r="G251" s="48" t="s">
        <v>327</v>
      </c>
      <c r="H251" s="48" t="s">
        <v>65</v>
      </c>
    </row>
    <row r="252" spans="4:8">
      <c r="D252" s="46">
        <f t="shared" si="3"/>
        <v>-1E-4</v>
      </c>
      <c r="E252" s="49">
        <v>1E-4</v>
      </c>
      <c r="F252" s="47" t="s">
        <v>294</v>
      </c>
      <c r="G252" s="48" t="s">
        <v>383</v>
      </c>
      <c r="H252" s="48" t="s">
        <v>89</v>
      </c>
    </row>
    <row r="253" spans="4:8">
      <c r="D253" s="46">
        <f t="shared" si="3"/>
        <v>-4.5999999999999999E-3</v>
      </c>
      <c r="E253" s="49">
        <v>4.5999999999999999E-3</v>
      </c>
      <c r="F253" s="47" t="s">
        <v>294</v>
      </c>
      <c r="G253" s="48" t="s">
        <v>393</v>
      </c>
      <c r="H253" s="48" t="s">
        <v>89</v>
      </c>
    </row>
    <row r="254" spans="4:8">
      <c r="D254" s="46">
        <f t="shared" si="3"/>
        <v>-2.0000000000000001E-4</v>
      </c>
      <c r="E254" s="49">
        <v>2.0000000000000001E-4</v>
      </c>
      <c r="F254" s="47" t="s">
        <v>294</v>
      </c>
      <c r="G254" s="48" t="s">
        <v>392</v>
      </c>
      <c r="H254" s="48" t="s">
        <v>89</v>
      </c>
    </row>
    <row r="255" spans="4:8">
      <c r="D255" s="46">
        <f t="shared" si="3"/>
        <v>0</v>
      </c>
      <c r="E255" s="49">
        <v>0</v>
      </c>
      <c r="F255" s="47" t="s">
        <v>294</v>
      </c>
      <c r="G255" s="48" t="s">
        <v>394</v>
      </c>
      <c r="H255" s="48" t="s">
        <v>89</v>
      </c>
    </row>
    <row r="256" spans="4:8">
      <c r="D256" s="46">
        <f t="shared" si="3"/>
        <v>-8.9999999999999998E-4</v>
      </c>
      <c r="E256" s="49">
        <v>8.9999999999999998E-4</v>
      </c>
      <c r="F256" s="47" t="s">
        <v>294</v>
      </c>
      <c r="G256" s="48" t="s">
        <v>380</v>
      </c>
      <c r="H256" s="48" t="s">
        <v>89</v>
      </c>
    </row>
    <row r="257" spans="4:8">
      <c r="D257" s="46">
        <f t="shared" si="3"/>
        <v>-2.0999999999999999E-3</v>
      </c>
      <c r="E257" s="49">
        <v>2.0999999999999999E-3</v>
      </c>
      <c r="F257" s="47" t="s">
        <v>294</v>
      </c>
      <c r="G257" s="48" t="s">
        <v>381</v>
      </c>
      <c r="H257" s="48" t="s">
        <v>89</v>
      </c>
    </row>
    <row r="258" spans="4:8">
      <c r="D258" s="46">
        <f t="shared" si="3"/>
        <v>-1E-4</v>
      </c>
      <c r="E258" s="49">
        <v>1E-4</v>
      </c>
      <c r="F258" s="47" t="s">
        <v>294</v>
      </c>
      <c r="G258" s="48" t="s">
        <v>386</v>
      </c>
      <c r="H258" s="48" t="s">
        <v>89</v>
      </c>
    </row>
    <row r="259" spans="4:8">
      <c r="D259" s="46">
        <f t="shared" ref="D259:D308" si="4">F259-E259</f>
        <v>8.5000000000000006E-3</v>
      </c>
      <c r="E259" s="49">
        <v>0</v>
      </c>
      <c r="F259" s="46">
        <v>8.5000000000000006E-3</v>
      </c>
      <c r="G259" s="48" t="s">
        <v>262</v>
      </c>
      <c r="H259" s="48" t="s">
        <v>89</v>
      </c>
    </row>
    <row r="260" spans="4:8">
      <c r="D260" s="46">
        <f t="shared" si="4"/>
        <v>2.2000000000000001E-3</v>
      </c>
      <c r="E260" s="49">
        <v>0</v>
      </c>
      <c r="F260" s="46">
        <v>2.2000000000000001E-3</v>
      </c>
      <c r="G260" s="48" t="s">
        <v>257</v>
      </c>
      <c r="H260" s="48" t="s">
        <v>89</v>
      </c>
    </row>
    <row r="261" spans="4:8">
      <c r="D261" s="46">
        <f t="shared" si="4"/>
        <v>1.11E-2</v>
      </c>
      <c r="E261" s="49">
        <v>0</v>
      </c>
      <c r="F261" s="46">
        <v>1.11E-2</v>
      </c>
      <c r="G261" s="48" t="s">
        <v>260</v>
      </c>
      <c r="H261" s="48" t="s">
        <v>89</v>
      </c>
    </row>
    <row r="262" spans="4:8">
      <c r="D262" s="46">
        <f t="shared" si="4"/>
        <v>9.4999999999999998E-3</v>
      </c>
      <c r="E262" s="49">
        <v>0</v>
      </c>
      <c r="F262" s="46">
        <v>9.4999999999999998E-3</v>
      </c>
      <c r="G262" s="48" t="s">
        <v>261</v>
      </c>
      <c r="H262" s="48" t="s">
        <v>89</v>
      </c>
    </row>
    <row r="263" spans="4:8">
      <c r="D263" s="46">
        <f t="shared" si="4"/>
        <v>-2.0000000000000001E-4</v>
      </c>
      <c r="E263" s="49">
        <v>2.0000000000000001E-4</v>
      </c>
      <c r="F263" s="47" t="s">
        <v>294</v>
      </c>
      <c r="G263" s="48" t="s">
        <v>160</v>
      </c>
      <c r="H263" s="48" t="s">
        <v>78</v>
      </c>
    </row>
    <row r="264" spans="4:8">
      <c r="D264" s="46">
        <f t="shared" si="4"/>
        <v>1.0999999999999998E-3</v>
      </c>
      <c r="E264" s="49">
        <v>6.9999999999999999E-4</v>
      </c>
      <c r="F264" s="46">
        <v>1.8E-3</v>
      </c>
      <c r="G264" s="48" t="s">
        <v>256</v>
      </c>
      <c r="H264" s="48" t="s">
        <v>275</v>
      </c>
    </row>
    <row r="265" spans="4:8">
      <c r="D265" s="46">
        <f t="shared" si="4"/>
        <v>-1E-4</v>
      </c>
      <c r="E265" s="49">
        <v>1E-4</v>
      </c>
      <c r="F265" s="47" t="s">
        <v>294</v>
      </c>
      <c r="G265" s="48" t="s">
        <v>196</v>
      </c>
      <c r="H265" s="48" t="s">
        <v>71</v>
      </c>
    </row>
    <row r="266" spans="4:8">
      <c r="D266" s="46">
        <f t="shared" si="4"/>
        <v>-1.1000000000000001E-3</v>
      </c>
      <c r="E266" s="49">
        <v>1.1000000000000001E-3</v>
      </c>
      <c r="F266" s="47" t="s">
        <v>294</v>
      </c>
      <c r="G266" s="48" t="s">
        <v>336</v>
      </c>
      <c r="H266" s="48" t="s">
        <v>281</v>
      </c>
    </row>
    <row r="267" spans="4:8">
      <c r="D267" s="46">
        <f t="shared" si="4"/>
        <v>-8.9999999999999998E-4</v>
      </c>
      <c r="E267" s="49">
        <v>8.9999999999999998E-4</v>
      </c>
      <c r="F267" s="46">
        <v>0</v>
      </c>
      <c r="G267" s="48" t="s">
        <v>152</v>
      </c>
      <c r="H267" s="48" t="s">
        <v>271</v>
      </c>
    </row>
    <row r="268" spans="4:8">
      <c r="D268" s="46">
        <f t="shared" si="4"/>
        <v>-4.0000000000000002E-4</v>
      </c>
      <c r="E268" s="49">
        <v>4.0000000000000002E-4</v>
      </c>
      <c r="F268" s="46">
        <v>0</v>
      </c>
      <c r="G268" s="48" t="s">
        <v>101</v>
      </c>
      <c r="H268" s="48" t="s">
        <v>15</v>
      </c>
    </row>
    <row r="269" spans="4:8">
      <c r="D269" s="46">
        <f t="shared" si="4"/>
        <v>-2.9999999999999997E-4</v>
      </c>
      <c r="E269" s="49">
        <v>2.9999999999999997E-4</v>
      </c>
      <c r="F269" s="46">
        <v>0</v>
      </c>
      <c r="G269" s="48" t="s">
        <v>313</v>
      </c>
      <c r="H269" s="48" t="s">
        <v>15</v>
      </c>
    </row>
    <row r="270" spans="4:8">
      <c r="D270" s="46">
        <f t="shared" si="4"/>
        <v>0</v>
      </c>
      <c r="E270" s="49">
        <v>0</v>
      </c>
      <c r="F270" s="46">
        <v>0</v>
      </c>
      <c r="G270" s="48" t="s">
        <v>221</v>
      </c>
      <c r="H270" s="48" t="s">
        <v>75</v>
      </c>
    </row>
    <row r="271" spans="4:8">
      <c r="D271" s="46">
        <f t="shared" si="4"/>
        <v>-2.9999999999999997E-4</v>
      </c>
      <c r="E271" s="49">
        <v>2.9999999999999997E-4</v>
      </c>
      <c r="F271" s="46">
        <v>0</v>
      </c>
      <c r="G271" s="48" t="s">
        <v>301</v>
      </c>
      <c r="H271" s="48" t="s">
        <v>279</v>
      </c>
    </row>
    <row r="272" spans="4:8">
      <c r="D272" s="46">
        <f t="shared" si="4"/>
        <v>0</v>
      </c>
      <c r="E272" s="49">
        <v>0</v>
      </c>
      <c r="F272" s="46">
        <v>0</v>
      </c>
      <c r="G272" s="48" t="s">
        <v>199</v>
      </c>
      <c r="H272" s="48" t="s">
        <v>70</v>
      </c>
    </row>
    <row r="273" spans="4:8">
      <c r="D273" s="46">
        <f t="shared" si="4"/>
        <v>3.9999999999999996E-4</v>
      </c>
      <c r="E273" s="49">
        <v>8.9999999999999998E-4</v>
      </c>
      <c r="F273" s="46">
        <v>1.2999999999999999E-3</v>
      </c>
      <c r="G273" s="48" t="s">
        <v>146</v>
      </c>
      <c r="H273" s="48" t="s">
        <v>271</v>
      </c>
    </row>
    <row r="274" spans="4:8">
      <c r="D274" s="46">
        <f t="shared" si="4"/>
        <v>-2.0000000000000001E-4</v>
      </c>
      <c r="E274" s="49">
        <v>2.0000000000000001E-4</v>
      </c>
      <c r="F274" s="47" t="s">
        <v>294</v>
      </c>
      <c r="G274" s="48" t="s">
        <v>389</v>
      </c>
      <c r="H274" s="48" t="s">
        <v>89</v>
      </c>
    </row>
    <row r="275" spans="4:8">
      <c r="D275" s="46">
        <f t="shared" si="4"/>
        <v>-2.9999999999999997E-4</v>
      </c>
      <c r="E275" s="49">
        <v>2.9999999999999997E-4</v>
      </c>
      <c r="F275" s="47" t="s">
        <v>294</v>
      </c>
      <c r="G275" s="48" t="s">
        <v>390</v>
      </c>
      <c r="H275" s="48" t="s">
        <v>89</v>
      </c>
    </row>
    <row r="276" spans="4:8">
      <c r="D276" s="46">
        <f t="shared" si="4"/>
        <v>-0.01</v>
      </c>
      <c r="E276" s="49">
        <v>0.01</v>
      </c>
      <c r="F276" s="46">
        <v>0</v>
      </c>
      <c r="G276" s="48" t="s">
        <v>379</v>
      </c>
      <c r="H276" s="48" t="s">
        <v>89</v>
      </c>
    </row>
    <row r="277" spans="4:8">
      <c r="D277" s="46">
        <f t="shared" si="4"/>
        <v>-2E-3</v>
      </c>
      <c r="E277" s="49">
        <v>2E-3</v>
      </c>
      <c r="F277" s="46">
        <v>0</v>
      </c>
      <c r="G277" s="48" t="s">
        <v>391</v>
      </c>
      <c r="H277" s="48" t="s">
        <v>89</v>
      </c>
    </row>
    <row r="278" spans="4:8">
      <c r="D278" s="46">
        <f t="shared" si="4"/>
        <v>-3.2000000000000002E-3</v>
      </c>
      <c r="E278" s="49">
        <v>3.2000000000000002E-3</v>
      </c>
      <c r="F278" s="46">
        <v>0</v>
      </c>
      <c r="G278" s="48" t="s">
        <v>377</v>
      </c>
      <c r="H278" s="48" t="s">
        <v>89</v>
      </c>
    </row>
    <row r="279" spans="4:8">
      <c r="D279" s="46">
        <f t="shared" si="4"/>
        <v>-4.4999999999999997E-3</v>
      </c>
      <c r="E279" s="49">
        <v>4.4999999999999997E-3</v>
      </c>
      <c r="F279" s="46">
        <v>0</v>
      </c>
      <c r="G279" s="48" t="s">
        <v>378</v>
      </c>
      <c r="H279" s="48" t="s">
        <v>89</v>
      </c>
    </row>
    <row r="280" spans="4:8">
      <c r="D280" s="46">
        <f t="shared" si="4"/>
        <v>-2.9999999999999997E-4</v>
      </c>
      <c r="E280" s="49">
        <v>2.9999999999999997E-4</v>
      </c>
      <c r="F280" s="46">
        <v>0</v>
      </c>
      <c r="G280" s="48" t="s">
        <v>397</v>
      </c>
      <c r="H280" s="48" t="s">
        <v>89</v>
      </c>
    </row>
    <row r="281" spans="4:8">
      <c r="D281" s="46">
        <f t="shared" si="4"/>
        <v>-1E-4</v>
      </c>
      <c r="E281" s="49">
        <v>1E-4</v>
      </c>
      <c r="F281" s="46">
        <v>0</v>
      </c>
      <c r="G281" s="48" t="s">
        <v>208</v>
      </c>
      <c r="H281" s="48" t="s">
        <v>68</v>
      </c>
    </row>
    <row r="282" spans="4:8">
      <c r="D282" s="46">
        <f t="shared" si="4"/>
        <v>-2.0000000000000001E-4</v>
      </c>
      <c r="E282" s="49">
        <v>2.0000000000000001E-4</v>
      </c>
      <c r="F282" s="46">
        <v>0</v>
      </c>
      <c r="G282" s="48" t="s">
        <v>298</v>
      </c>
      <c r="H282" s="48" t="s">
        <v>74</v>
      </c>
    </row>
    <row r="283" spans="4:8">
      <c r="D283" s="46">
        <f t="shared" si="4"/>
        <v>-5.0000000000000001E-4</v>
      </c>
      <c r="E283" s="49">
        <v>5.0000000000000001E-4</v>
      </c>
      <c r="F283" s="46">
        <v>0</v>
      </c>
      <c r="G283" s="48" t="s">
        <v>204</v>
      </c>
      <c r="H283" s="48" t="s">
        <v>66</v>
      </c>
    </row>
    <row r="284" spans="4:8">
      <c r="D284" s="46">
        <f t="shared" si="4"/>
        <v>-4.0000000000000002E-4</v>
      </c>
      <c r="E284" s="49">
        <v>4.0000000000000002E-4</v>
      </c>
      <c r="F284" s="46">
        <v>0</v>
      </c>
      <c r="G284" s="48" t="s">
        <v>114</v>
      </c>
      <c r="H284" s="48" t="s">
        <v>15</v>
      </c>
    </row>
    <row r="285" spans="4:8">
      <c r="D285" s="46">
        <f t="shared" si="4"/>
        <v>-2.9999999999999997E-4</v>
      </c>
      <c r="E285" s="49">
        <v>2.9999999999999997E-4</v>
      </c>
      <c r="F285" s="46">
        <v>0</v>
      </c>
      <c r="G285" s="48" t="s">
        <v>177</v>
      </c>
      <c r="H285" s="48" t="s">
        <v>275</v>
      </c>
    </row>
    <row r="286" spans="4:8">
      <c r="D286" s="46">
        <f t="shared" si="4"/>
        <v>-2.0000000000000001E-4</v>
      </c>
      <c r="E286" s="49">
        <v>2.0000000000000001E-4</v>
      </c>
      <c r="F286" s="46">
        <v>0</v>
      </c>
      <c r="G286" s="48" t="s">
        <v>295</v>
      </c>
      <c r="H286" s="48" t="s">
        <v>79</v>
      </c>
    </row>
    <row r="287" spans="4:8">
      <c r="D287" s="46">
        <f t="shared" si="4"/>
        <v>2.8999999999999998E-3</v>
      </c>
      <c r="E287" s="49">
        <v>0</v>
      </c>
      <c r="F287" s="46">
        <v>2.8999999999999998E-3</v>
      </c>
      <c r="G287" s="48" t="s">
        <v>114</v>
      </c>
      <c r="H287" s="48" t="s">
        <v>15</v>
      </c>
    </row>
    <row r="288" spans="4:8">
      <c r="D288" s="46">
        <f t="shared" si="4"/>
        <v>2.0000000000000009E-4</v>
      </c>
      <c r="E288" s="49">
        <v>1.1999999999999999E-3</v>
      </c>
      <c r="F288" s="46">
        <v>1.4E-3</v>
      </c>
      <c r="G288" s="48" t="s">
        <v>91</v>
      </c>
      <c r="H288" s="48" t="s">
        <v>15</v>
      </c>
    </row>
    <row r="289" spans="4:8">
      <c r="D289" s="46">
        <f t="shared" si="4"/>
        <v>-2.9999999999999997E-4</v>
      </c>
      <c r="E289" s="49">
        <v>2.9999999999999997E-4</v>
      </c>
      <c r="F289" s="46">
        <v>0</v>
      </c>
      <c r="G289" s="48" t="s">
        <v>176</v>
      </c>
      <c r="H289" s="48" t="s">
        <v>275</v>
      </c>
    </row>
    <row r="290" spans="4:8">
      <c r="D290" s="46">
        <f t="shared" si="4"/>
        <v>0</v>
      </c>
      <c r="E290" s="49">
        <v>0</v>
      </c>
      <c r="F290" s="46">
        <v>0</v>
      </c>
      <c r="G290" s="48" t="s">
        <v>86</v>
      </c>
      <c r="H290" s="48" t="s">
        <v>66</v>
      </c>
    </row>
    <row r="291" spans="4:8">
      <c r="D291" s="46">
        <f t="shared" si="4"/>
        <v>-1E-4</v>
      </c>
      <c r="E291" s="49">
        <v>1E-4</v>
      </c>
      <c r="F291" s="46">
        <v>0</v>
      </c>
      <c r="G291" s="48" t="s">
        <v>330</v>
      </c>
      <c r="H291" s="48" t="s">
        <v>15</v>
      </c>
    </row>
    <row r="292" spans="4:8">
      <c r="D292" s="46">
        <f t="shared" si="4"/>
        <v>-1E-4</v>
      </c>
      <c r="E292" s="49">
        <v>1E-4</v>
      </c>
      <c r="F292" s="46">
        <v>0</v>
      </c>
      <c r="G292" s="48" t="s">
        <v>171</v>
      </c>
      <c r="H292" s="48" t="s">
        <v>75</v>
      </c>
    </row>
    <row r="293" spans="4:8">
      <c r="D293" s="46">
        <f t="shared" si="4"/>
        <v>8.9999999999999998E-4</v>
      </c>
      <c r="E293" s="49" t="s">
        <v>294</v>
      </c>
      <c r="F293" s="46">
        <v>8.9999999999999998E-4</v>
      </c>
      <c r="G293" s="48" t="s">
        <v>239</v>
      </c>
      <c r="H293" s="48" t="s">
        <v>274</v>
      </c>
    </row>
    <row r="294" spans="4:8">
      <c r="D294" s="46">
        <f t="shared" si="4"/>
        <v>-4.9999999999999958E-4</v>
      </c>
      <c r="E294" s="49">
        <v>4.7999999999999996E-3</v>
      </c>
      <c r="F294" s="46">
        <v>4.3E-3</v>
      </c>
      <c r="G294" s="48" t="s">
        <v>180</v>
      </c>
      <c r="H294" s="48" t="s">
        <v>66</v>
      </c>
    </row>
    <row r="295" spans="4:8">
      <c r="D295" s="46">
        <f t="shared" si="4"/>
        <v>2.8000000000000004E-3</v>
      </c>
      <c r="E295" s="49">
        <v>0.01</v>
      </c>
      <c r="F295" s="46">
        <v>1.2800000000000001E-2</v>
      </c>
      <c r="G295" s="48" t="s">
        <v>259</v>
      </c>
      <c r="H295" s="48" t="s">
        <v>89</v>
      </c>
    </row>
    <row r="296" spans="4:8">
      <c r="D296" s="46">
        <f t="shared" si="4"/>
        <v>8.9999999999999976E-4</v>
      </c>
      <c r="E296" s="49">
        <v>5.0000000000000001E-3</v>
      </c>
      <c r="F296" s="46">
        <v>5.8999999999999999E-3</v>
      </c>
      <c r="G296" s="48" t="s">
        <v>258</v>
      </c>
      <c r="H296" s="48" t="s">
        <v>89</v>
      </c>
    </row>
    <row r="297" spans="4:8">
      <c r="D297" s="46">
        <f t="shared" si="4"/>
        <v>-2.3E-3</v>
      </c>
      <c r="E297" s="49">
        <v>2.3E-3</v>
      </c>
      <c r="F297" s="46">
        <v>0</v>
      </c>
      <c r="G297" s="48" t="s">
        <v>333</v>
      </c>
      <c r="H297" s="48" t="s">
        <v>74</v>
      </c>
    </row>
    <row r="298" spans="4:8">
      <c r="D298" s="46">
        <f t="shared" si="4"/>
        <v>-5.0000000000000001E-4</v>
      </c>
      <c r="E298" s="49">
        <v>5.0000000000000001E-4</v>
      </c>
      <c r="F298" s="46">
        <v>0</v>
      </c>
      <c r="G298" s="48" t="s">
        <v>96</v>
      </c>
      <c r="H298" s="48" t="s">
        <v>15</v>
      </c>
    </row>
    <row r="299" spans="4:8">
      <c r="D299" s="46">
        <f t="shared" si="4"/>
        <v>-2.9999999999999997E-4</v>
      </c>
      <c r="E299" s="49">
        <v>2.9999999999999997E-4</v>
      </c>
      <c r="F299" s="46">
        <v>0</v>
      </c>
      <c r="G299" s="48" t="s">
        <v>187</v>
      </c>
      <c r="H299" s="48" t="s">
        <v>299</v>
      </c>
    </row>
    <row r="300" spans="4:8">
      <c r="D300" s="46">
        <f t="shared" si="4"/>
        <v>-1E-4</v>
      </c>
      <c r="E300" s="49">
        <v>1E-4</v>
      </c>
      <c r="F300" s="46">
        <v>0</v>
      </c>
      <c r="G300" s="48" t="s">
        <v>317</v>
      </c>
      <c r="H300" s="48" t="s">
        <v>299</v>
      </c>
    </row>
    <row r="301" spans="4:8">
      <c r="D301" s="46">
        <f t="shared" si="4"/>
        <v>-2.0000000000000001E-4</v>
      </c>
      <c r="E301" s="49">
        <v>2.0000000000000001E-4</v>
      </c>
      <c r="F301" s="46">
        <v>0</v>
      </c>
      <c r="G301" s="48" t="s">
        <v>102</v>
      </c>
      <c r="H301" s="48"/>
    </row>
    <row r="302" spans="4:8">
      <c r="D302" s="46">
        <f t="shared" si="4"/>
        <v>-1.8E-3</v>
      </c>
      <c r="E302" s="49">
        <v>1.8E-3</v>
      </c>
      <c r="F302" s="46">
        <v>0</v>
      </c>
      <c r="G302" s="48" t="s">
        <v>308</v>
      </c>
      <c r="H302" s="48" t="s">
        <v>279</v>
      </c>
    </row>
    <row r="303" spans="4:8">
      <c r="D303" s="46">
        <f t="shared" si="4"/>
        <v>-1E-4</v>
      </c>
      <c r="E303" s="49">
        <v>1E-4</v>
      </c>
      <c r="F303" s="46">
        <v>0</v>
      </c>
      <c r="G303" s="48" t="s">
        <v>318</v>
      </c>
      <c r="H303" s="48"/>
    </row>
    <row r="304" spans="4:8">
      <c r="D304" s="46">
        <f t="shared" si="4"/>
        <v>0</v>
      </c>
      <c r="E304" s="49">
        <v>0</v>
      </c>
      <c r="F304" s="46">
        <v>0</v>
      </c>
      <c r="G304" s="48" t="s">
        <v>123</v>
      </c>
      <c r="H304" s="48" t="s">
        <v>66</v>
      </c>
    </row>
    <row r="305" spans="4:8">
      <c r="D305" s="46">
        <f t="shared" si="4"/>
        <v>-4.0000000000000002E-4</v>
      </c>
      <c r="E305" s="49">
        <v>4.0000000000000002E-4</v>
      </c>
      <c r="F305" s="46">
        <v>0</v>
      </c>
      <c r="G305" s="48" t="s">
        <v>374</v>
      </c>
      <c r="H305" s="48" t="s">
        <v>89</v>
      </c>
    </row>
    <row r="306" spans="4:8">
      <c r="D306" s="46">
        <f t="shared" si="4"/>
        <v>-2.0000000000000001E-4</v>
      </c>
      <c r="E306" s="49">
        <v>2.0000000000000001E-4</v>
      </c>
      <c r="F306" s="46">
        <v>0</v>
      </c>
      <c r="G306" s="48" t="s">
        <v>388</v>
      </c>
      <c r="H306" s="48" t="s">
        <v>89</v>
      </c>
    </row>
    <row r="307" spans="4:8">
      <c r="D307" s="46">
        <f t="shared" si="4"/>
        <v>-5.0000000000000001E-4</v>
      </c>
      <c r="E307" s="49">
        <v>5.0000000000000001E-4</v>
      </c>
      <c r="F307" s="46">
        <v>0</v>
      </c>
      <c r="G307" s="48" t="s">
        <v>387</v>
      </c>
      <c r="H307" s="48" t="s">
        <v>89</v>
      </c>
    </row>
    <row r="308" spans="4:8">
      <c r="D308" s="46">
        <f t="shared" si="4"/>
        <v>-1.2999999999999999E-3</v>
      </c>
      <c r="E308" s="49">
        <v>1.2999999999999999E-3</v>
      </c>
      <c r="F308" s="46">
        <v>0</v>
      </c>
      <c r="G308" s="48" t="s">
        <v>135</v>
      </c>
      <c r="H308" s="48" t="s">
        <v>274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="90" zoomScaleNormal="90" workbookViewId="0">
      <selection activeCell="A26" sqref="A26"/>
    </sheetView>
  </sheetViews>
  <sheetFormatPr defaultColWidth="17.75" defaultRowHeight="14.25"/>
  <cols>
    <col min="1" max="1" width="64.125" style="14" bestFit="1" customWidth="1"/>
    <col min="2" max="2" width="14.375" style="14" bestFit="1" customWidth="1"/>
    <col min="3" max="3" width="14.25" style="14" bestFit="1" customWidth="1"/>
    <col min="4" max="4" width="18.875" style="14" bestFit="1" customWidth="1"/>
    <col min="5" max="5" width="8.625" style="14" bestFit="1" customWidth="1"/>
    <col min="6" max="6" width="14" style="14" bestFit="1" customWidth="1"/>
    <col min="7" max="7" width="32.25" style="14" bestFit="1" customWidth="1"/>
    <col min="8" max="8" width="17.25" style="14" customWidth="1"/>
    <col min="9" max="16384" width="17.75" style="14"/>
  </cols>
  <sheetData>
    <row r="1" spans="1:8" ht="16.5" thickBot="1">
      <c r="A1" s="301" t="s">
        <v>30</v>
      </c>
      <c r="B1" s="1"/>
      <c r="C1" s="2"/>
      <c r="D1" s="2"/>
      <c r="E1" s="3"/>
      <c r="F1" s="4"/>
    </row>
    <row r="2" spans="1:8" s="82" customFormat="1" ht="17.25" thickTop="1" thickBot="1">
      <c r="A2" s="13"/>
      <c r="B2" s="1"/>
      <c r="C2" s="2"/>
      <c r="D2" s="2"/>
      <c r="E2" s="3"/>
      <c r="F2" s="4"/>
    </row>
    <row r="3" spans="1:8" s="55" customFormat="1" ht="30.75" thickBot="1">
      <c r="A3" s="278" t="s">
        <v>0</v>
      </c>
      <c r="B3" s="221" t="s">
        <v>469</v>
      </c>
      <c r="C3" s="84" t="s">
        <v>470</v>
      </c>
      <c r="D3" s="83" t="s">
        <v>471</v>
      </c>
      <c r="E3" s="233" t="s">
        <v>1</v>
      </c>
      <c r="F3" s="286" t="s">
        <v>2</v>
      </c>
      <c r="G3" s="280" t="s">
        <v>3</v>
      </c>
      <c r="H3" s="281" t="s">
        <v>472</v>
      </c>
    </row>
    <row r="4" spans="1:8" ht="15" customHeight="1">
      <c r="A4" s="337" t="s">
        <v>503</v>
      </c>
      <c r="B4" s="357">
        <v>0.40279999999999999</v>
      </c>
      <c r="C4" s="356">
        <v>0.4</v>
      </c>
      <c r="D4" s="355">
        <v>0.4</v>
      </c>
      <c r="E4" s="343" t="s">
        <v>6</v>
      </c>
      <c r="F4" s="316" t="s">
        <v>59</v>
      </c>
      <c r="G4" s="61" t="s">
        <v>39</v>
      </c>
      <c r="H4" s="358">
        <f>D4-C4</f>
        <v>0</v>
      </c>
    </row>
    <row r="5" spans="1:8">
      <c r="A5" s="338"/>
      <c r="B5" s="350"/>
      <c r="C5" s="339"/>
      <c r="D5" s="354"/>
      <c r="E5" s="327"/>
      <c r="F5" s="317"/>
      <c r="G5" s="61" t="s">
        <v>22</v>
      </c>
      <c r="H5" s="347"/>
    </row>
    <row r="6" spans="1:8" ht="15" thickBot="1">
      <c r="A6" s="348"/>
      <c r="B6" s="350"/>
      <c r="C6" s="340"/>
      <c r="D6" s="354"/>
      <c r="E6" s="327"/>
      <c r="F6" s="317"/>
      <c r="G6" s="61"/>
      <c r="H6" s="347"/>
    </row>
    <row r="7" spans="1:8">
      <c r="A7" s="263" t="s">
        <v>14</v>
      </c>
      <c r="B7" s="351">
        <v>0.41010000000000002</v>
      </c>
      <c r="C7" s="324">
        <v>0.41</v>
      </c>
      <c r="D7" s="352">
        <v>0.41</v>
      </c>
      <c r="E7" s="327" t="s">
        <v>7</v>
      </c>
      <c r="F7" s="349" t="s">
        <v>443</v>
      </c>
      <c r="G7" s="62" t="s">
        <v>25</v>
      </c>
      <c r="H7" s="346">
        <f>D7-C7</f>
        <v>0</v>
      </c>
    </row>
    <row r="8" spans="1:8">
      <c r="A8" s="264" t="s">
        <v>13</v>
      </c>
      <c r="B8" s="351"/>
      <c r="C8" s="325"/>
      <c r="D8" s="352"/>
      <c r="E8" s="327"/>
      <c r="F8" s="349"/>
      <c r="G8" s="35" t="s">
        <v>26</v>
      </c>
      <c r="H8" s="347"/>
    </row>
    <row r="9" spans="1:8" ht="15">
      <c r="A9" s="264" t="s">
        <v>11</v>
      </c>
      <c r="B9" s="217">
        <f>B7-B10</f>
        <v>0</v>
      </c>
      <c r="C9" s="63">
        <v>0.04</v>
      </c>
      <c r="D9" s="267">
        <v>0.04</v>
      </c>
      <c r="E9" s="234"/>
      <c r="F9" s="69" t="s">
        <v>489</v>
      </c>
      <c r="G9" s="35"/>
      <c r="H9" s="64">
        <f>D9-C9</f>
        <v>0</v>
      </c>
    </row>
    <row r="10" spans="1:8" ht="15.75" thickBot="1">
      <c r="A10" s="265" t="s">
        <v>12</v>
      </c>
      <c r="B10" s="217">
        <v>0.41010000000000002</v>
      </c>
      <c r="C10" s="204">
        <v>0.39</v>
      </c>
      <c r="D10" s="267">
        <v>0.39</v>
      </c>
      <c r="E10" s="234"/>
      <c r="F10" s="69" t="s">
        <v>490</v>
      </c>
      <c r="G10" s="65"/>
      <c r="H10" s="64">
        <f>D10-C10</f>
        <v>0</v>
      </c>
    </row>
    <row r="11" spans="1:8" ht="14.25" customHeight="1">
      <c r="A11" s="312" t="s">
        <v>501</v>
      </c>
      <c r="B11" s="350">
        <v>2.86E-2</v>
      </c>
      <c r="C11" s="353">
        <v>7.0000000000000007E-2</v>
      </c>
      <c r="D11" s="354">
        <v>0.05</v>
      </c>
      <c r="E11" s="327" t="s">
        <v>6</v>
      </c>
      <c r="F11" s="349" t="s">
        <v>478</v>
      </c>
      <c r="G11" s="62" t="s">
        <v>27</v>
      </c>
      <c r="H11" s="346">
        <f>D11-C11</f>
        <v>-2.0000000000000004E-2</v>
      </c>
    </row>
    <row r="12" spans="1:8">
      <c r="A12" s="139"/>
      <c r="B12" s="350"/>
      <c r="C12" s="340"/>
      <c r="D12" s="354"/>
      <c r="E12" s="327"/>
      <c r="F12" s="349"/>
      <c r="G12" s="35" t="s">
        <v>28</v>
      </c>
      <c r="H12" s="347"/>
    </row>
    <row r="13" spans="1:8" ht="15">
      <c r="A13" s="133" t="s">
        <v>15</v>
      </c>
      <c r="B13" s="224">
        <v>1E-3</v>
      </c>
      <c r="C13" s="60">
        <v>0.01</v>
      </c>
      <c r="D13" s="268">
        <v>0.01</v>
      </c>
      <c r="E13" s="235" t="s">
        <v>7</v>
      </c>
      <c r="F13" s="70" t="s">
        <v>419</v>
      </c>
      <c r="G13" s="115" t="s">
        <v>428</v>
      </c>
      <c r="H13" s="59">
        <f>D13-C13</f>
        <v>0</v>
      </c>
    </row>
    <row r="14" spans="1:8" s="82" customFormat="1" ht="15">
      <c r="A14" s="310" t="s">
        <v>504</v>
      </c>
      <c r="B14" s="224">
        <v>0.1076</v>
      </c>
      <c r="C14" s="60">
        <v>0.08</v>
      </c>
      <c r="D14" s="268">
        <v>0.1</v>
      </c>
      <c r="E14" s="235" t="s">
        <v>7</v>
      </c>
      <c r="F14" s="70" t="s">
        <v>451</v>
      </c>
      <c r="G14" s="93" t="s">
        <v>435</v>
      </c>
      <c r="H14" s="64">
        <f>D14-C14</f>
        <v>2.0000000000000004E-2</v>
      </c>
    </row>
    <row r="15" spans="1:8" ht="15">
      <c r="A15" s="310" t="s">
        <v>426</v>
      </c>
      <c r="B15" s="225">
        <v>1.21E-2</v>
      </c>
      <c r="C15" s="204">
        <v>0.02</v>
      </c>
      <c r="D15" s="267">
        <v>0.02</v>
      </c>
      <c r="E15" s="236" t="s">
        <v>7</v>
      </c>
      <c r="F15" s="70" t="s">
        <v>61</v>
      </c>
      <c r="G15" s="116" t="s">
        <v>429</v>
      </c>
      <c r="H15" s="64">
        <f>D15-C15</f>
        <v>0</v>
      </c>
    </row>
    <row r="16" spans="1:8" ht="15.75" thickBot="1">
      <c r="A16" s="311" t="s">
        <v>502</v>
      </c>
      <c r="B16" s="226">
        <v>5.0599999999999999E-2</v>
      </c>
      <c r="C16" s="205">
        <v>0.09</v>
      </c>
      <c r="D16" s="269">
        <v>0.09</v>
      </c>
      <c r="E16" s="237" t="s">
        <v>7</v>
      </c>
      <c r="F16" s="127" t="s">
        <v>432</v>
      </c>
      <c r="G16" s="96" t="s">
        <v>18</v>
      </c>
      <c r="H16" s="128">
        <f>D16-C16</f>
        <v>0</v>
      </c>
    </row>
    <row r="17" spans="1:8" ht="15.75" thickBot="1">
      <c r="A17" s="134" t="s">
        <v>4</v>
      </c>
      <c r="B17" s="149">
        <f>B16+B15+B14+B13+B11+B7+B4</f>
        <v>1.0128000000000001</v>
      </c>
      <c r="C17" s="208">
        <f>SUM(C4:C16)-C9-C10</f>
        <v>1.0800000000000005</v>
      </c>
      <c r="D17" s="270">
        <f>SUM(D4:D16)-D9-D10</f>
        <v>1.0800000000000005</v>
      </c>
      <c r="E17" s="238"/>
      <c r="F17" s="130"/>
      <c r="G17" s="131"/>
      <c r="H17" s="132">
        <f>SUM(H4:H16)</f>
        <v>0</v>
      </c>
    </row>
    <row r="18" spans="1:8" ht="15.75" thickBot="1">
      <c r="A18" s="135" t="s">
        <v>5</v>
      </c>
      <c r="B18" s="227">
        <v>0.17660000000000001</v>
      </c>
      <c r="C18" s="71">
        <v>0.19</v>
      </c>
      <c r="D18" s="271">
        <v>0.15</v>
      </c>
      <c r="E18" s="239" t="s">
        <v>6</v>
      </c>
      <c r="F18" s="129" t="s">
        <v>448</v>
      </c>
      <c r="G18" s="72" t="s">
        <v>29</v>
      </c>
      <c r="H18" s="79">
        <f>D18-C18</f>
        <v>-4.0000000000000008E-2</v>
      </c>
    </row>
    <row r="19" spans="1:8">
      <c r="A19" s="6"/>
      <c r="B19" s="7"/>
      <c r="C19" s="1"/>
      <c r="D19" s="1"/>
      <c r="E19" s="8"/>
      <c r="F19" s="6"/>
      <c r="G19" s="9"/>
    </row>
    <row r="20" spans="1:8">
      <c r="A20" s="126"/>
    </row>
    <row r="21" spans="1:8" ht="15">
      <c r="A21" s="36"/>
    </row>
  </sheetData>
  <dataConsolidate link="1"/>
  <mergeCells count="19">
    <mergeCell ref="F4:F6"/>
    <mergeCell ref="E4:E6"/>
    <mergeCell ref="H4:H6"/>
    <mergeCell ref="H7:H8"/>
    <mergeCell ref="H11:H12"/>
    <mergeCell ref="A4:A6"/>
    <mergeCell ref="E11:E12"/>
    <mergeCell ref="F11:F12"/>
    <mergeCell ref="E7:E8"/>
    <mergeCell ref="F7:F8"/>
    <mergeCell ref="B11:B12"/>
    <mergeCell ref="B7:B8"/>
    <mergeCell ref="C7:C8"/>
    <mergeCell ref="D7:D8"/>
    <mergeCell ref="C11:C12"/>
    <mergeCell ref="D11:D12"/>
    <mergeCell ref="D4:D6"/>
    <mergeCell ref="C4:C6"/>
    <mergeCell ref="B4:B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="90" zoomScaleNormal="90" workbookViewId="0">
      <selection activeCell="A22" sqref="A22"/>
    </sheetView>
  </sheetViews>
  <sheetFormatPr defaultColWidth="58" defaultRowHeight="14.25"/>
  <cols>
    <col min="1" max="1" width="57.5" style="14" bestFit="1" customWidth="1"/>
    <col min="2" max="2" width="18.25" style="14" bestFit="1" customWidth="1"/>
    <col min="3" max="3" width="13.5" style="14" bestFit="1" customWidth="1"/>
    <col min="4" max="4" width="11.75" style="14" bestFit="1" customWidth="1"/>
    <col min="5" max="5" width="9.25" style="14" bestFit="1" customWidth="1"/>
    <col min="6" max="6" width="12.25" style="14" bestFit="1" customWidth="1"/>
    <col min="7" max="7" width="31.875" style="14" bestFit="1" customWidth="1"/>
    <col min="8" max="8" width="11.375" style="14" bestFit="1" customWidth="1"/>
    <col min="9" max="16384" width="58" style="14"/>
  </cols>
  <sheetData>
    <row r="1" spans="1:8" ht="16.5" customHeight="1" thickBot="1">
      <c r="A1" s="301" t="s">
        <v>40</v>
      </c>
    </row>
    <row r="2" spans="1:8" ht="15.75" thickTop="1" thickBot="1"/>
    <row r="3" spans="1:8" s="55" customFormat="1" ht="45.75" thickBot="1">
      <c r="A3" s="479" t="s">
        <v>0</v>
      </c>
      <c r="B3" s="489" t="s">
        <v>469</v>
      </c>
      <c r="C3" s="84" t="s">
        <v>470</v>
      </c>
      <c r="D3" s="83" t="s">
        <v>471</v>
      </c>
      <c r="E3" s="85" t="s">
        <v>1</v>
      </c>
      <c r="F3" s="283" t="s">
        <v>35</v>
      </c>
      <c r="G3" s="284" t="s">
        <v>3</v>
      </c>
      <c r="H3" s="285" t="s">
        <v>473</v>
      </c>
    </row>
    <row r="4" spans="1:8" ht="15" customHeight="1">
      <c r="A4" s="363" t="s">
        <v>499</v>
      </c>
      <c r="B4" s="490">
        <v>0.456507</v>
      </c>
      <c r="C4" s="365">
        <v>0.42</v>
      </c>
      <c r="D4" s="341">
        <v>0.44</v>
      </c>
      <c r="E4" s="373" t="s">
        <v>6</v>
      </c>
      <c r="F4" s="368" t="s">
        <v>481</v>
      </c>
      <c r="G4" s="86" t="s">
        <v>39</v>
      </c>
      <c r="H4" s="378">
        <f>D4-C4</f>
        <v>2.0000000000000018E-2</v>
      </c>
    </row>
    <row r="5" spans="1:8">
      <c r="A5" s="364"/>
      <c r="B5" s="491"/>
      <c r="C5" s="366"/>
      <c r="D5" s="342"/>
      <c r="E5" s="373"/>
      <c r="F5" s="369"/>
      <c r="G5" s="86" t="s">
        <v>22</v>
      </c>
      <c r="H5" s="379"/>
    </row>
    <row r="6" spans="1:8" ht="18" customHeight="1">
      <c r="A6" s="337"/>
      <c r="B6" s="492"/>
      <c r="C6" s="367"/>
      <c r="D6" s="342"/>
      <c r="E6" s="374"/>
      <c r="F6" s="370"/>
      <c r="G6" s="87"/>
      <c r="H6" s="372"/>
    </row>
    <row r="7" spans="1:8">
      <c r="A7" s="361" t="s">
        <v>500</v>
      </c>
      <c r="B7" s="493">
        <v>0.21280878</v>
      </c>
      <c r="C7" s="359">
        <v>0.22</v>
      </c>
      <c r="D7" s="326">
        <v>0.23</v>
      </c>
      <c r="E7" s="375" t="s">
        <v>7</v>
      </c>
      <c r="F7" s="382" t="s">
        <v>488</v>
      </c>
      <c r="G7" s="88" t="s">
        <v>25</v>
      </c>
      <c r="H7" s="380">
        <f>D7-C7</f>
        <v>1.0000000000000009E-2</v>
      </c>
    </row>
    <row r="8" spans="1:8">
      <c r="A8" s="362"/>
      <c r="B8" s="494"/>
      <c r="C8" s="360"/>
      <c r="D8" s="326"/>
      <c r="E8" s="376"/>
      <c r="F8" s="383"/>
      <c r="G8" s="87" t="s">
        <v>26</v>
      </c>
      <c r="H8" s="381"/>
    </row>
    <row r="9" spans="1:8" ht="14.25" customHeight="1">
      <c r="A9" s="314" t="s">
        <v>501</v>
      </c>
      <c r="B9" s="495">
        <v>8.8640129999999998E-2</v>
      </c>
      <c r="C9" s="359">
        <v>0.14000000000000001</v>
      </c>
      <c r="D9" s="326">
        <v>0.08</v>
      </c>
      <c r="E9" s="377" t="s">
        <v>6</v>
      </c>
      <c r="F9" s="384" t="s">
        <v>477</v>
      </c>
      <c r="G9" s="88" t="s">
        <v>27</v>
      </c>
      <c r="H9" s="371">
        <f>D9-C9</f>
        <v>-6.0000000000000012E-2</v>
      </c>
    </row>
    <row r="10" spans="1:8">
      <c r="A10" s="146"/>
      <c r="B10" s="492"/>
      <c r="C10" s="360"/>
      <c r="D10" s="332"/>
      <c r="E10" s="374"/>
      <c r="F10" s="370"/>
      <c r="G10" s="89" t="s">
        <v>28</v>
      </c>
      <c r="H10" s="372">
        <f t="shared" ref="H10:H14" si="0">D10-C10</f>
        <v>0</v>
      </c>
    </row>
    <row r="11" spans="1:8" ht="15">
      <c r="A11" s="136" t="s">
        <v>15</v>
      </c>
      <c r="B11" s="496">
        <v>2.906651E-2</v>
      </c>
      <c r="C11" s="206">
        <v>0.05</v>
      </c>
      <c r="D11" s="258">
        <v>0.05</v>
      </c>
      <c r="E11" s="91" t="s">
        <v>7</v>
      </c>
      <c r="F11" s="114" t="s">
        <v>10</v>
      </c>
      <c r="G11" s="115" t="s">
        <v>428</v>
      </c>
      <c r="H11" s="117">
        <f>D11-C11</f>
        <v>0</v>
      </c>
    </row>
    <row r="12" spans="1:8" ht="15">
      <c r="A12" s="313" t="s">
        <v>504</v>
      </c>
      <c r="B12" s="497">
        <v>9.7608410000000007E-2</v>
      </c>
      <c r="C12" s="75">
        <v>0.12</v>
      </c>
      <c r="D12" s="258">
        <v>0.12</v>
      </c>
      <c r="E12" s="91" t="s">
        <v>7</v>
      </c>
      <c r="F12" s="92" t="s">
        <v>427</v>
      </c>
      <c r="G12" s="93" t="s">
        <v>435</v>
      </c>
      <c r="H12" s="94">
        <f t="shared" si="0"/>
        <v>0</v>
      </c>
    </row>
    <row r="13" spans="1:8" ht="15">
      <c r="A13" s="313" t="s">
        <v>426</v>
      </c>
      <c r="B13" s="498">
        <v>1.8534490000000001E-2</v>
      </c>
      <c r="C13" s="75">
        <v>0.03</v>
      </c>
      <c r="D13" s="259">
        <v>0.03</v>
      </c>
      <c r="E13" s="91" t="s">
        <v>7</v>
      </c>
      <c r="F13" s="92" t="s">
        <v>449</v>
      </c>
      <c r="G13" s="116" t="s">
        <v>429</v>
      </c>
      <c r="H13" s="80">
        <f t="shared" si="0"/>
        <v>0</v>
      </c>
    </row>
    <row r="14" spans="1:8" ht="15.75" thickBot="1">
      <c r="A14" s="315" t="s">
        <v>502</v>
      </c>
      <c r="B14" s="499">
        <v>0.15283274999999999</v>
      </c>
      <c r="C14" s="68">
        <v>0.14000000000000001</v>
      </c>
      <c r="D14" s="259">
        <v>0.15</v>
      </c>
      <c r="E14" s="95" t="s">
        <v>7</v>
      </c>
      <c r="F14" s="108" t="s">
        <v>462</v>
      </c>
      <c r="G14" s="96" t="s">
        <v>18</v>
      </c>
      <c r="H14" s="97">
        <f t="shared" si="0"/>
        <v>9.9999999999999811E-3</v>
      </c>
    </row>
    <row r="15" spans="1:8" ht="15.75" thickBot="1">
      <c r="A15" s="147" t="s">
        <v>4</v>
      </c>
      <c r="B15" s="500">
        <f>SUM(B4:B14)</f>
        <v>1.05599807</v>
      </c>
      <c r="C15" s="98">
        <f>SUM(C4:C14)</f>
        <v>1.1200000000000001</v>
      </c>
      <c r="D15" s="261">
        <f>SUM(D4:D14)</f>
        <v>1.1000000000000001</v>
      </c>
      <c r="E15" s="99"/>
      <c r="F15" s="100"/>
      <c r="G15" s="101"/>
      <c r="H15" s="102">
        <f>D15-C15</f>
        <v>-2.0000000000000018E-2</v>
      </c>
    </row>
    <row r="16" spans="1:8" ht="15.75" thickBot="1">
      <c r="A16" s="148" t="s">
        <v>5</v>
      </c>
      <c r="B16" s="501">
        <v>0.1429</v>
      </c>
      <c r="C16" s="103">
        <v>0.19</v>
      </c>
      <c r="D16" s="266">
        <v>0.14000000000000001</v>
      </c>
      <c r="E16" s="104" t="s">
        <v>6</v>
      </c>
      <c r="F16" s="105" t="s">
        <v>459</v>
      </c>
      <c r="G16" s="106" t="s">
        <v>29</v>
      </c>
      <c r="H16" s="107">
        <f>D16-C16</f>
        <v>-4.9999999999999989E-2</v>
      </c>
    </row>
    <row r="18" spans="1:1">
      <c r="A18" s="81"/>
    </row>
  </sheetData>
  <mergeCells count="20">
    <mergeCell ref="F4:F6"/>
    <mergeCell ref="H9:H10"/>
    <mergeCell ref="E4:E6"/>
    <mergeCell ref="E7:E8"/>
    <mergeCell ref="E9:E10"/>
    <mergeCell ref="H4:H6"/>
    <mergeCell ref="H7:H8"/>
    <mergeCell ref="F7:F8"/>
    <mergeCell ref="F9:F10"/>
    <mergeCell ref="B4:B6"/>
    <mergeCell ref="B7:B8"/>
    <mergeCell ref="A4:A6"/>
    <mergeCell ref="C4:C6"/>
    <mergeCell ref="D4:D6"/>
    <mergeCell ref="C9:C10"/>
    <mergeCell ref="D9:D10"/>
    <mergeCell ref="A7:A8"/>
    <mergeCell ref="C7:C8"/>
    <mergeCell ref="D7:D8"/>
    <mergeCell ref="B9:B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0"/>
  <sheetViews>
    <sheetView rightToLeft="1" tabSelected="1" zoomScale="90" zoomScaleNormal="90" workbookViewId="0">
      <selection activeCell="A24" sqref="A24"/>
    </sheetView>
  </sheetViews>
  <sheetFormatPr defaultColWidth="9" defaultRowHeight="14.25"/>
  <cols>
    <col min="1" max="1" width="57.5" style="14" bestFit="1" customWidth="1"/>
    <col min="2" max="2" width="17.75" style="14"/>
    <col min="3" max="3" width="18.125" style="14" bestFit="1" customWidth="1"/>
    <col min="4" max="4" width="15" style="14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301" t="s">
        <v>31</v>
      </c>
      <c r="B1" s="5"/>
      <c r="C1" s="5"/>
      <c r="D1" s="5"/>
      <c r="E1" s="6"/>
      <c r="F1" s="5"/>
      <c r="G1" s="6"/>
    </row>
    <row r="2" spans="1:8" s="82" customFormat="1" ht="17.25" thickTop="1" thickBot="1">
      <c r="A2" s="13"/>
      <c r="B2" s="5"/>
      <c r="C2" s="5"/>
      <c r="D2" s="5"/>
      <c r="E2" s="6"/>
      <c r="F2" s="5"/>
      <c r="G2" s="6"/>
    </row>
    <row r="3" spans="1:8" s="55" customFormat="1" ht="45.75" thickBot="1">
      <c r="A3" s="278" t="s">
        <v>0</v>
      </c>
      <c r="B3" s="221" t="s">
        <v>469</v>
      </c>
      <c r="C3" s="84" t="s">
        <v>470</v>
      </c>
      <c r="D3" s="83" t="s">
        <v>471</v>
      </c>
      <c r="E3" s="233" t="s">
        <v>1</v>
      </c>
      <c r="F3" s="279" t="s">
        <v>2</v>
      </c>
      <c r="G3" s="280" t="s">
        <v>3</v>
      </c>
      <c r="H3" s="281" t="s">
        <v>472</v>
      </c>
    </row>
    <row r="4" spans="1:8" ht="15">
      <c r="A4" s="363" t="s">
        <v>503</v>
      </c>
      <c r="B4" s="228"/>
      <c r="C4" s="366">
        <v>0.46</v>
      </c>
      <c r="D4" s="395">
        <v>0.46</v>
      </c>
      <c r="E4" s="397" t="s">
        <v>6</v>
      </c>
      <c r="F4" s="391" t="s">
        <v>457</v>
      </c>
      <c r="G4" s="86" t="s">
        <v>39</v>
      </c>
      <c r="H4" s="392">
        <f>D4-C4</f>
        <v>0</v>
      </c>
    </row>
    <row r="5" spans="1:8" ht="15">
      <c r="A5" s="364"/>
      <c r="B5" s="229">
        <v>0.48539399999999999</v>
      </c>
      <c r="C5" s="366"/>
      <c r="D5" s="395"/>
      <c r="E5" s="398"/>
      <c r="F5" s="391"/>
      <c r="G5" s="86" t="s">
        <v>22</v>
      </c>
      <c r="H5" s="379"/>
    </row>
    <row r="6" spans="1:8" ht="15">
      <c r="A6" s="337"/>
      <c r="B6" s="230"/>
      <c r="C6" s="367"/>
      <c r="D6" s="396"/>
      <c r="E6" s="398"/>
      <c r="F6" s="388"/>
      <c r="G6" s="87"/>
      <c r="H6" s="372"/>
    </row>
    <row r="7" spans="1:8">
      <c r="A7" s="361" t="s">
        <v>500</v>
      </c>
      <c r="B7" s="400">
        <v>0.13673189999999999</v>
      </c>
      <c r="C7" s="359">
        <v>0.18</v>
      </c>
      <c r="D7" s="385">
        <v>0.18</v>
      </c>
      <c r="E7" s="399" t="s">
        <v>7</v>
      </c>
      <c r="F7" s="389" t="s">
        <v>452</v>
      </c>
      <c r="G7" s="88" t="s">
        <v>25</v>
      </c>
      <c r="H7" s="380">
        <f>D7-C7</f>
        <v>0</v>
      </c>
    </row>
    <row r="8" spans="1:8">
      <c r="A8" s="362"/>
      <c r="B8" s="401"/>
      <c r="C8" s="360"/>
      <c r="D8" s="386"/>
      <c r="E8" s="399"/>
      <c r="F8" s="390"/>
      <c r="G8" s="87" t="s">
        <v>26</v>
      </c>
      <c r="H8" s="381"/>
    </row>
    <row r="9" spans="1:8" ht="14.25" customHeight="1">
      <c r="A9" s="311" t="s">
        <v>501</v>
      </c>
      <c r="B9" s="393">
        <v>9.5523949999999996E-2</v>
      </c>
      <c r="C9" s="359">
        <v>0.11</v>
      </c>
      <c r="D9" s="385">
        <v>0.08</v>
      </c>
      <c r="E9" s="327" t="s">
        <v>6</v>
      </c>
      <c r="F9" s="387" t="s">
        <v>477</v>
      </c>
      <c r="G9" s="88" t="s">
        <v>27</v>
      </c>
      <c r="H9" s="380">
        <f>D9-C9</f>
        <v>-0.03</v>
      </c>
    </row>
    <row r="10" spans="1:8">
      <c r="A10" s="146"/>
      <c r="B10" s="394"/>
      <c r="C10" s="360"/>
      <c r="D10" s="386"/>
      <c r="E10" s="327"/>
      <c r="F10" s="388"/>
      <c r="G10" s="89" t="s">
        <v>28</v>
      </c>
      <c r="H10" s="381"/>
    </row>
    <row r="11" spans="1:8" ht="15">
      <c r="A11" s="136" t="s">
        <v>15</v>
      </c>
      <c r="B11" s="231">
        <v>1.6187110000000001E-2</v>
      </c>
      <c r="C11" s="75">
        <v>0.04</v>
      </c>
      <c r="D11" s="302">
        <v>0.04</v>
      </c>
      <c r="E11" s="235" t="s">
        <v>7</v>
      </c>
      <c r="F11" s="58" t="s">
        <v>38</v>
      </c>
      <c r="G11" s="115" t="s">
        <v>428</v>
      </c>
      <c r="H11" s="56">
        <f>D11-C11</f>
        <v>0</v>
      </c>
    </row>
    <row r="12" spans="1:8" s="82" customFormat="1" ht="15">
      <c r="A12" s="310" t="s">
        <v>504</v>
      </c>
      <c r="B12" s="231">
        <v>0.15166763</v>
      </c>
      <c r="C12" s="75">
        <v>0.11</v>
      </c>
      <c r="D12" s="302">
        <v>0.13</v>
      </c>
      <c r="E12" s="235" t="s">
        <v>7</v>
      </c>
      <c r="F12" s="19" t="s">
        <v>465</v>
      </c>
      <c r="G12" s="93" t="s">
        <v>435</v>
      </c>
      <c r="H12" s="119">
        <f>D12-C12</f>
        <v>2.0000000000000004E-2</v>
      </c>
    </row>
    <row r="13" spans="1:8" ht="15">
      <c r="A13" s="310" t="s">
        <v>426</v>
      </c>
      <c r="B13" s="231">
        <v>1.603941E-2</v>
      </c>
      <c r="C13" s="75">
        <v>0.03</v>
      </c>
      <c r="D13" s="302">
        <v>0.03</v>
      </c>
      <c r="E13" s="235" t="s">
        <v>7</v>
      </c>
      <c r="F13" s="19" t="s">
        <v>449</v>
      </c>
      <c r="G13" s="116" t="s">
        <v>429</v>
      </c>
      <c r="H13" s="76">
        <f>D13-C13</f>
        <v>0</v>
      </c>
    </row>
    <row r="14" spans="1:8" ht="15.75" thickBot="1">
      <c r="A14" s="311" t="s">
        <v>502</v>
      </c>
      <c r="B14" s="232">
        <v>0.12138641999999999</v>
      </c>
      <c r="C14" s="68">
        <v>0.16</v>
      </c>
      <c r="D14" s="303">
        <v>0.16</v>
      </c>
      <c r="E14" s="240" t="s">
        <v>7</v>
      </c>
      <c r="F14" s="57" t="s">
        <v>461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SUM(B5:B14)</f>
        <v>1.02293042</v>
      </c>
      <c r="C15" s="208">
        <f>SUM(C4:C14)</f>
        <v>1.0900000000000001</v>
      </c>
      <c r="D15" s="261">
        <f>SUM(D4:D14)</f>
        <v>1.08</v>
      </c>
      <c r="E15" s="238"/>
      <c r="F15" s="78"/>
      <c r="G15" s="101"/>
      <c r="H15" s="73">
        <f>SUM(H4:H14)</f>
        <v>-9.999999999999995E-3</v>
      </c>
    </row>
    <row r="16" spans="1:8" ht="15.75" thickBot="1">
      <c r="A16" s="148" t="s">
        <v>5</v>
      </c>
      <c r="B16" s="227">
        <v>0.18023700000000001</v>
      </c>
      <c r="C16" s="71">
        <v>0.19</v>
      </c>
      <c r="D16" s="262">
        <v>0.16</v>
      </c>
      <c r="E16" s="241" t="s">
        <v>6</v>
      </c>
      <c r="F16" s="67" t="s">
        <v>450</v>
      </c>
      <c r="G16" s="106" t="s">
        <v>29</v>
      </c>
      <c r="H16" s="79">
        <f>D16-C16</f>
        <v>-0.03</v>
      </c>
    </row>
    <row r="17" spans="1:5">
      <c r="A17" s="17"/>
    </row>
    <row r="18" spans="1:5" ht="15">
      <c r="A18" s="36" t="s">
        <v>505</v>
      </c>
      <c r="B18" s="54"/>
      <c r="C18" s="304"/>
      <c r="D18" s="82"/>
      <c r="E18" s="55"/>
    </row>
    <row r="19" spans="1:5" ht="45">
      <c r="A19" s="305" t="s">
        <v>0</v>
      </c>
      <c r="B19" s="305" t="s">
        <v>471</v>
      </c>
      <c r="C19" s="305" t="s">
        <v>506</v>
      </c>
      <c r="D19" s="305" t="s">
        <v>492</v>
      </c>
      <c r="E19" s="305" t="s">
        <v>493</v>
      </c>
    </row>
    <row r="20" spans="1:5" ht="15">
      <c r="A20" s="313" t="s">
        <v>504</v>
      </c>
      <c r="B20" s="307">
        <v>0.13</v>
      </c>
      <c r="C20" s="308">
        <v>0.16</v>
      </c>
      <c r="D20" s="308">
        <f>C20-B20</f>
        <v>0.03</v>
      </c>
      <c r="E20" s="309" t="s">
        <v>461</v>
      </c>
    </row>
  </sheetData>
  <mergeCells count="19">
    <mergeCell ref="B9:B10"/>
    <mergeCell ref="A4:A6"/>
    <mergeCell ref="C4:C6"/>
    <mergeCell ref="D4:D6"/>
    <mergeCell ref="E4:E6"/>
    <mergeCell ref="A7:A8"/>
    <mergeCell ref="C7:C8"/>
    <mergeCell ref="E7:E8"/>
    <mergeCell ref="B7:B8"/>
    <mergeCell ref="F7:F8"/>
    <mergeCell ref="F4:F6"/>
    <mergeCell ref="H4:H6"/>
    <mergeCell ref="D7:D8"/>
    <mergeCell ref="H7:H8"/>
    <mergeCell ref="H9:H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="90" zoomScaleNormal="90" workbookViewId="0">
      <selection activeCell="A17" sqref="A17"/>
    </sheetView>
  </sheetViews>
  <sheetFormatPr defaultRowHeight="14.25"/>
  <cols>
    <col min="1" max="1" width="57.5" bestFit="1" customWidth="1"/>
    <col min="2" max="2" width="14.125" bestFit="1" customWidth="1"/>
    <col min="3" max="3" width="18.125" bestFit="1" customWidth="1"/>
    <col min="4" max="4" width="16.875" bestFit="1" customWidth="1"/>
    <col min="5" max="5" width="8.5" bestFit="1" customWidth="1"/>
    <col min="6" max="6" width="23.875" bestFit="1" customWidth="1"/>
    <col min="7" max="7" width="31.875" bestFit="1" customWidth="1"/>
    <col min="8" max="8" width="16.75" bestFit="1" customWidth="1"/>
  </cols>
  <sheetData>
    <row r="1" spans="1:8" ht="16.5" thickBot="1">
      <c r="A1" s="301" t="s">
        <v>32</v>
      </c>
      <c r="B1" s="5"/>
      <c r="C1" s="5"/>
      <c r="D1" s="6"/>
      <c r="E1" s="5"/>
      <c r="F1" s="6"/>
    </row>
    <row r="2" spans="1:8" ht="15.75" thickTop="1" thickBot="1"/>
    <row r="3" spans="1:8" s="282" customFormat="1" ht="30.75" thickBot="1">
      <c r="A3" s="278" t="s">
        <v>0</v>
      </c>
      <c r="B3" s="221" t="s">
        <v>469</v>
      </c>
      <c r="C3" s="84" t="s">
        <v>470</v>
      </c>
      <c r="D3" s="83" t="s">
        <v>471</v>
      </c>
      <c r="E3" s="233" t="s">
        <v>1</v>
      </c>
      <c r="F3" s="279" t="s">
        <v>2</v>
      </c>
      <c r="G3" s="280" t="s">
        <v>3</v>
      </c>
      <c r="H3" s="281" t="s">
        <v>472</v>
      </c>
    </row>
    <row r="4" spans="1:8">
      <c r="A4" s="364" t="s">
        <v>503</v>
      </c>
      <c r="B4" s="411">
        <v>0.436222</v>
      </c>
      <c r="C4" s="407">
        <v>0.4</v>
      </c>
      <c r="D4" s="395">
        <v>0.42</v>
      </c>
      <c r="E4" s="397" t="s">
        <v>6</v>
      </c>
      <c r="F4" s="391" t="s">
        <v>421</v>
      </c>
      <c r="G4" s="86" t="s">
        <v>39</v>
      </c>
      <c r="H4" s="392">
        <f>D4-C4</f>
        <v>1.9999999999999962E-2</v>
      </c>
    </row>
    <row r="5" spans="1:8">
      <c r="A5" s="364"/>
      <c r="B5" s="412"/>
      <c r="C5" s="407"/>
      <c r="D5" s="395"/>
      <c r="E5" s="398"/>
      <c r="F5" s="391"/>
      <c r="G5" s="86" t="s">
        <v>22</v>
      </c>
      <c r="H5" s="379"/>
    </row>
    <row r="6" spans="1:8">
      <c r="A6" s="337"/>
      <c r="B6" s="413"/>
      <c r="C6" s="408"/>
      <c r="D6" s="396"/>
      <c r="E6" s="398"/>
      <c r="F6" s="388"/>
      <c r="G6" s="87"/>
      <c r="H6" s="372"/>
    </row>
    <row r="7" spans="1:8">
      <c r="A7" s="361" t="s">
        <v>500</v>
      </c>
      <c r="B7" s="409">
        <v>0.18721198999999999</v>
      </c>
      <c r="C7" s="404">
        <v>0.21</v>
      </c>
      <c r="D7" s="385">
        <v>0.21</v>
      </c>
      <c r="E7" s="399" t="s">
        <v>7</v>
      </c>
      <c r="F7" s="389" t="s">
        <v>453</v>
      </c>
      <c r="G7" s="88" t="s">
        <v>25</v>
      </c>
      <c r="H7" s="380">
        <f>D7-C7</f>
        <v>0</v>
      </c>
    </row>
    <row r="8" spans="1:8">
      <c r="A8" s="406"/>
      <c r="B8" s="410"/>
      <c r="C8" s="405"/>
      <c r="D8" s="386"/>
      <c r="E8" s="399"/>
      <c r="F8" s="390"/>
      <c r="G8" s="87" t="s">
        <v>26</v>
      </c>
      <c r="H8" s="381"/>
    </row>
    <row r="9" spans="1:8" ht="14.25" customHeight="1">
      <c r="A9" s="311" t="s">
        <v>501</v>
      </c>
      <c r="B9" s="402">
        <v>0.13841094000000001</v>
      </c>
      <c r="C9" s="404">
        <v>0.16</v>
      </c>
      <c r="D9" s="385">
        <v>0.12</v>
      </c>
      <c r="E9" s="327" t="s">
        <v>6</v>
      </c>
      <c r="F9" s="387" t="s">
        <v>460</v>
      </c>
      <c r="G9" s="88" t="s">
        <v>27</v>
      </c>
      <c r="H9" s="380">
        <f>D9-C9</f>
        <v>-4.0000000000000008E-2</v>
      </c>
    </row>
    <row r="10" spans="1:8">
      <c r="A10" s="146"/>
      <c r="B10" s="403"/>
      <c r="C10" s="405"/>
      <c r="D10" s="386"/>
      <c r="E10" s="327"/>
      <c r="F10" s="388"/>
      <c r="G10" s="89" t="s">
        <v>28</v>
      </c>
      <c r="H10" s="381"/>
    </row>
    <row r="11" spans="1:8" ht="15">
      <c r="A11" s="136" t="s">
        <v>15</v>
      </c>
      <c r="B11" s="218">
        <v>1.4381059999999999E-2</v>
      </c>
      <c r="C11" s="272">
        <v>0.04</v>
      </c>
      <c r="D11" s="302">
        <v>0.04</v>
      </c>
      <c r="E11" s="235" t="s">
        <v>7</v>
      </c>
      <c r="F11" s="120" t="s">
        <v>38</v>
      </c>
      <c r="G11" s="115" t="s">
        <v>428</v>
      </c>
      <c r="H11" s="119">
        <f>D11-C11</f>
        <v>0</v>
      </c>
    </row>
    <row r="12" spans="1:8" ht="15">
      <c r="A12" s="310" t="s">
        <v>504</v>
      </c>
      <c r="B12" s="218">
        <v>0.12595017</v>
      </c>
      <c r="C12" s="272">
        <v>0.1</v>
      </c>
      <c r="D12" s="302">
        <v>0.1</v>
      </c>
      <c r="E12" s="235" t="s">
        <v>7</v>
      </c>
      <c r="F12" s="19" t="s">
        <v>451</v>
      </c>
      <c r="G12" s="93" t="s">
        <v>435</v>
      </c>
      <c r="H12" s="119">
        <f>D12-C12</f>
        <v>0</v>
      </c>
    </row>
    <row r="13" spans="1:8" ht="15">
      <c r="A13" s="310" t="s">
        <v>426</v>
      </c>
      <c r="B13" s="218">
        <v>1.204186E-2</v>
      </c>
      <c r="C13" s="272">
        <v>0.03</v>
      </c>
      <c r="D13" s="302">
        <v>0.03</v>
      </c>
      <c r="E13" s="235" t="s">
        <v>7</v>
      </c>
      <c r="F13" s="19" t="s">
        <v>449</v>
      </c>
      <c r="G13" s="116" t="s">
        <v>429</v>
      </c>
      <c r="H13" s="76">
        <f>D13-C13</f>
        <v>0</v>
      </c>
    </row>
    <row r="14" spans="1:8" ht="15.75" thickBot="1">
      <c r="A14" s="311" t="s">
        <v>502</v>
      </c>
      <c r="B14" s="219">
        <v>0.11564563</v>
      </c>
      <c r="C14" s="273">
        <v>0.15</v>
      </c>
      <c r="D14" s="303">
        <v>0.15</v>
      </c>
      <c r="E14" s="240" t="s">
        <v>7</v>
      </c>
      <c r="F14" s="121" t="s">
        <v>462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1.0298636499999998</v>
      </c>
      <c r="C15" s="274">
        <f>SUM(C4:C14)</f>
        <v>1.0900000000000001</v>
      </c>
      <c r="D15" s="261">
        <f>SUM(D4:D14)</f>
        <v>1.07</v>
      </c>
      <c r="E15" s="238"/>
      <c r="F15" s="78"/>
      <c r="G15" s="101"/>
      <c r="H15" s="73">
        <f>SUM(H4:H14)</f>
        <v>-2.0000000000000046E-2</v>
      </c>
    </row>
    <row r="16" spans="1:8" ht="15.75" thickBot="1">
      <c r="A16" s="148" t="s">
        <v>5</v>
      </c>
      <c r="B16" s="220">
        <v>0.177339</v>
      </c>
      <c r="C16" s="275">
        <v>0.19</v>
      </c>
      <c r="D16" s="262">
        <v>0.15</v>
      </c>
      <c r="E16" s="241" t="s">
        <v>6</v>
      </c>
      <c r="F16" s="67" t="s">
        <v>448</v>
      </c>
      <c r="G16" s="106" t="s">
        <v>29</v>
      </c>
      <c r="H16" s="79">
        <f>D16-C16</f>
        <v>-4.0000000000000008E-2</v>
      </c>
    </row>
    <row r="17" spans="1:3">
      <c r="C17" s="276"/>
    </row>
    <row r="19" spans="1:3">
      <c r="A19" s="81"/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="90" zoomScaleNormal="90" workbookViewId="0">
      <selection activeCell="A18" sqref="A18"/>
    </sheetView>
  </sheetViews>
  <sheetFormatPr defaultColWidth="9" defaultRowHeight="14.25"/>
  <cols>
    <col min="1" max="1" width="57.5" style="14" bestFit="1" customWidth="1"/>
    <col min="2" max="2" width="14.125" style="14" bestFit="1" customWidth="1"/>
    <col min="3" max="3" width="17.25" style="14" bestFit="1" customWidth="1"/>
    <col min="4" max="4" width="11.75" style="14" bestFit="1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301" t="s">
        <v>33</v>
      </c>
      <c r="B1" s="5"/>
      <c r="C1" s="5"/>
      <c r="D1" s="5"/>
      <c r="E1" s="6"/>
      <c r="F1" s="5"/>
      <c r="G1" s="6"/>
    </row>
    <row r="2" spans="1:8" ht="15.75" thickTop="1" thickBot="1"/>
    <row r="3" spans="1:8" s="55" customFormat="1" ht="45.75" thickBot="1">
      <c r="A3" s="278" t="s">
        <v>0</v>
      </c>
      <c r="B3" s="221" t="s">
        <v>469</v>
      </c>
      <c r="C3" s="84" t="s">
        <v>470</v>
      </c>
      <c r="D3" s="83" t="s">
        <v>471</v>
      </c>
      <c r="E3" s="233" t="s">
        <v>1</v>
      </c>
      <c r="F3" s="279" t="s">
        <v>2</v>
      </c>
      <c r="G3" s="280" t="s">
        <v>3</v>
      </c>
      <c r="H3" s="281" t="s">
        <v>472</v>
      </c>
    </row>
    <row r="4" spans="1:8">
      <c r="A4" s="364" t="s">
        <v>503</v>
      </c>
      <c r="B4" s="411">
        <v>0.29224699999999998</v>
      </c>
      <c r="C4" s="366">
        <v>0.28000000000000003</v>
      </c>
      <c r="D4" s="395">
        <v>0.3</v>
      </c>
      <c r="E4" s="416" t="s">
        <v>6</v>
      </c>
      <c r="F4" s="391" t="s">
        <v>487</v>
      </c>
      <c r="G4" s="86" t="s">
        <v>39</v>
      </c>
      <c r="H4" s="392">
        <f>D4-C4</f>
        <v>1.9999999999999962E-2</v>
      </c>
    </row>
    <row r="5" spans="1:8">
      <c r="A5" s="364"/>
      <c r="B5" s="412"/>
      <c r="C5" s="366"/>
      <c r="D5" s="395"/>
      <c r="E5" s="417"/>
      <c r="F5" s="391"/>
      <c r="G5" s="86" t="s">
        <v>22</v>
      </c>
      <c r="H5" s="379"/>
    </row>
    <row r="6" spans="1:8">
      <c r="A6" s="337"/>
      <c r="B6" s="413"/>
      <c r="C6" s="367"/>
      <c r="D6" s="396"/>
      <c r="E6" s="417"/>
      <c r="F6" s="388"/>
      <c r="G6" s="87"/>
      <c r="H6" s="372"/>
    </row>
    <row r="7" spans="1:8">
      <c r="A7" s="361" t="s">
        <v>500</v>
      </c>
      <c r="B7" s="409">
        <v>0.26735934</v>
      </c>
      <c r="C7" s="359">
        <v>0.31</v>
      </c>
      <c r="D7" s="385">
        <v>0.31</v>
      </c>
      <c r="E7" s="415" t="s">
        <v>7</v>
      </c>
      <c r="F7" s="389" t="s">
        <v>463</v>
      </c>
      <c r="G7" s="88" t="s">
        <v>25</v>
      </c>
      <c r="H7" s="380">
        <f>D7-C7</f>
        <v>0</v>
      </c>
    </row>
    <row r="8" spans="1:8">
      <c r="A8" s="406"/>
      <c r="B8" s="410"/>
      <c r="C8" s="360"/>
      <c r="D8" s="386"/>
      <c r="E8" s="415"/>
      <c r="F8" s="390"/>
      <c r="G8" s="87" t="s">
        <v>26</v>
      </c>
      <c r="H8" s="381"/>
    </row>
    <row r="9" spans="1:8" ht="14.25" customHeight="1">
      <c r="A9" s="311" t="s">
        <v>501</v>
      </c>
      <c r="B9" s="402">
        <v>0.15644860999999999</v>
      </c>
      <c r="C9" s="359">
        <v>0.16</v>
      </c>
      <c r="D9" s="385">
        <v>0.12</v>
      </c>
      <c r="E9" s="414" t="s">
        <v>6</v>
      </c>
      <c r="F9" s="387" t="s">
        <v>460</v>
      </c>
      <c r="G9" s="88" t="s">
        <v>27</v>
      </c>
      <c r="H9" s="380">
        <f>D9-C9</f>
        <v>-4.0000000000000008E-2</v>
      </c>
    </row>
    <row r="10" spans="1:8">
      <c r="A10" s="146"/>
      <c r="B10" s="403"/>
      <c r="C10" s="360"/>
      <c r="D10" s="386"/>
      <c r="E10" s="414"/>
      <c r="F10" s="388"/>
      <c r="G10" s="89" t="s">
        <v>28</v>
      </c>
      <c r="H10" s="381"/>
    </row>
    <row r="11" spans="1:8">
      <c r="A11" s="136" t="s">
        <v>15</v>
      </c>
      <c r="B11" s="218">
        <v>1.435256E-2</v>
      </c>
      <c r="C11" s="75">
        <v>0.04</v>
      </c>
      <c r="D11" s="302">
        <v>0.04</v>
      </c>
      <c r="E11" s="122" t="s">
        <v>7</v>
      </c>
      <c r="F11" s="120" t="s">
        <v>38</v>
      </c>
      <c r="G11" s="115" t="s">
        <v>428</v>
      </c>
      <c r="H11" s="119">
        <f>D11-C11</f>
        <v>0</v>
      </c>
    </row>
    <row r="12" spans="1:8" s="82" customFormat="1">
      <c r="A12" s="310" t="s">
        <v>504</v>
      </c>
      <c r="B12" s="218">
        <v>0.12784424999999999</v>
      </c>
      <c r="C12" s="75">
        <v>0.11</v>
      </c>
      <c r="D12" s="302">
        <v>0.11</v>
      </c>
      <c r="E12" s="122" t="s">
        <v>7</v>
      </c>
      <c r="F12" s="19" t="s">
        <v>442</v>
      </c>
      <c r="G12" s="93" t="s">
        <v>435</v>
      </c>
      <c r="H12" s="119">
        <f>D12-C12</f>
        <v>0</v>
      </c>
    </row>
    <row r="13" spans="1:8">
      <c r="A13" s="310" t="s">
        <v>426</v>
      </c>
      <c r="B13" s="218">
        <v>1.455453E-2</v>
      </c>
      <c r="C13" s="75">
        <v>0.02</v>
      </c>
      <c r="D13" s="302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5" thickBot="1">
      <c r="A14" s="311" t="s">
        <v>502</v>
      </c>
      <c r="B14" s="219">
        <v>0.12810984</v>
      </c>
      <c r="C14" s="68">
        <v>0.15</v>
      </c>
      <c r="D14" s="303">
        <v>0.15</v>
      </c>
      <c r="E14" s="118" t="s">
        <v>7</v>
      </c>
      <c r="F14" s="121" t="s">
        <v>462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1.0009161299999998</v>
      </c>
      <c r="C15" s="208">
        <f>SUM(C4:C14)</f>
        <v>1.07</v>
      </c>
      <c r="D15" s="261">
        <f>SUM(D4:D14)</f>
        <v>1.05</v>
      </c>
      <c r="E15" s="78"/>
      <c r="F15" s="78"/>
      <c r="G15" s="101"/>
      <c r="H15" s="73">
        <f>SUM(H4:H14)</f>
        <v>-2.0000000000000046E-2</v>
      </c>
    </row>
    <row r="16" spans="1:8" ht="15" thickBot="1">
      <c r="A16" s="148" t="s">
        <v>5</v>
      </c>
      <c r="B16" s="220">
        <v>0.14431099999999999</v>
      </c>
      <c r="C16" s="257">
        <v>0.15</v>
      </c>
      <c r="D16" s="277">
        <v>0.14000000000000001</v>
      </c>
      <c r="E16" s="74" t="s">
        <v>6</v>
      </c>
      <c r="F16" s="67" t="s">
        <v>459</v>
      </c>
      <c r="G16" s="106" t="s">
        <v>29</v>
      </c>
      <c r="H16" s="79">
        <f>D16-C16</f>
        <v>-9.9999999999999811E-3</v>
      </c>
    </row>
    <row r="19" spans="1:1">
      <c r="A19" s="81"/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="90" zoomScaleNormal="90" workbookViewId="0">
      <selection activeCell="A21" sqref="A21"/>
    </sheetView>
  </sheetViews>
  <sheetFormatPr defaultColWidth="9" defaultRowHeight="14.25"/>
  <cols>
    <col min="1" max="1" width="54.25" style="14" bestFit="1" customWidth="1"/>
    <col min="2" max="2" width="13.875" style="14" bestFit="1" customWidth="1"/>
    <col min="3" max="3" width="14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301" t="s">
        <v>430</v>
      </c>
    </row>
    <row r="2" spans="1:8" ht="13.5" customHeight="1" thickTop="1" thickBot="1"/>
    <row r="3" spans="1:8" ht="83.25" customHeight="1" thickBot="1">
      <c r="A3" s="278" t="s">
        <v>0</v>
      </c>
      <c r="B3" s="221" t="s">
        <v>469</v>
      </c>
      <c r="C3" s="84" t="s">
        <v>470</v>
      </c>
      <c r="D3" s="83" t="s">
        <v>471</v>
      </c>
      <c r="E3" s="233" t="s">
        <v>1</v>
      </c>
      <c r="F3" s="279" t="s">
        <v>2</v>
      </c>
      <c r="G3" s="280" t="s">
        <v>3</v>
      </c>
      <c r="H3" s="281" t="s">
        <v>472</v>
      </c>
    </row>
    <row r="4" spans="1:8" ht="13.5" customHeight="1">
      <c r="A4" s="364" t="s">
        <v>503</v>
      </c>
      <c r="B4" s="411">
        <v>0.236376</v>
      </c>
      <c r="C4" s="366">
        <v>0.26</v>
      </c>
      <c r="D4" s="395">
        <v>0.26</v>
      </c>
      <c r="E4" s="416" t="s">
        <v>6</v>
      </c>
      <c r="F4" s="391" t="s">
        <v>440</v>
      </c>
      <c r="G4" s="86" t="s">
        <v>39</v>
      </c>
      <c r="H4" s="392">
        <f>D4-C4</f>
        <v>0</v>
      </c>
    </row>
    <row r="5" spans="1:8" ht="13.5" customHeight="1">
      <c r="A5" s="364"/>
      <c r="B5" s="412"/>
      <c r="C5" s="366"/>
      <c r="D5" s="395"/>
      <c r="E5" s="417"/>
      <c r="F5" s="391"/>
      <c r="G5" s="86" t="s">
        <v>22</v>
      </c>
      <c r="H5" s="379"/>
    </row>
    <row r="6" spans="1:8" ht="13.5" customHeight="1">
      <c r="A6" s="337"/>
      <c r="B6" s="413"/>
      <c r="C6" s="367"/>
      <c r="D6" s="396"/>
      <c r="E6" s="417"/>
      <c r="F6" s="388"/>
      <c r="G6" s="87"/>
      <c r="H6" s="372"/>
    </row>
    <row r="7" spans="1:8" ht="13.5" customHeight="1">
      <c r="A7" s="361" t="s">
        <v>500</v>
      </c>
      <c r="B7" s="409">
        <v>0.35032707000000002</v>
      </c>
      <c r="C7" s="359">
        <v>0.32</v>
      </c>
      <c r="D7" s="385">
        <v>0.32</v>
      </c>
      <c r="E7" s="415" t="s">
        <v>7</v>
      </c>
      <c r="F7" s="389" t="s">
        <v>454</v>
      </c>
      <c r="G7" s="88" t="s">
        <v>25</v>
      </c>
      <c r="H7" s="380">
        <f>D7-C7</f>
        <v>0</v>
      </c>
    </row>
    <row r="8" spans="1:8" ht="13.5" customHeight="1">
      <c r="A8" s="406"/>
      <c r="B8" s="410"/>
      <c r="C8" s="360"/>
      <c r="D8" s="386"/>
      <c r="E8" s="415"/>
      <c r="F8" s="390"/>
      <c r="G8" s="87" t="s">
        <v>26</v>
      </c>
      <c r="H8" s="381"/>
    </row>
    <row r="9" spans="1:8" ht="13.5" customHeight="1">
      <c r="A9" s="311" t="s">
        <v>501</v>
      </c>
      <c r="B9" s="402">
        <v>0.12913500999999999</v>
      </c>
      <c r="C9" s="359">
        <v>0.15</v>
      </c>
      <c r="D9" s="385">
        <v>0.12</v>
      </c>
      <c r="E9" s="414" t="s">
        <v>6</v>
      </c>
      <c r="F9" s="387" t="s">
        <v>460</v>
      </c>
      <c r="G9" s="88" t="s">
        <v>27</v>
      </c>
      <c r="H9" s="380">
        <f>D9-C9</f>
        <v>-0.03</v>
      </c>
    </row>
    <row r="10" spans="1:8">
      <c r="A10" s="146"/>
      <c r="B10" s="403"/>
      <c r="C10" s="360"/>
      <c r="D10" s="386"/>
      <c r="E10" s="414"/>
      <c r="F10" s="388"/>
      <c r="G10" s="89" t="s">
        <v>28</v>
      </c>
      <c r="H10" s="381"/>
    </row>
    <row r="11" spans="1:8" ht="13.5" customHeight="1">
      <c r="A11" s="136" t="s">
        <v>15</v>
      </c>
      <c r="B11" s="218">
        <v>1.54483E-2</v>
      </c>
      <c r="C11" s="75">
        <v>0.05</v>
      </c>
      <c r="D11" s="299">
        <v>0.05</v>
      </c>
      <c r="E11" s="122" t="s">
        <v>7</v>
      </c>
      <c r="F11" s="120" t="s">
        <v>10</v>
      </c>
      <c r="G11" s="115" t="s">
        <v>428</v>
      </c>
      <c r="H11" s="119">
        <f>D11-C11</f>
        <v>0</v>
      </c>
    </row>
    <row r="12" spans="1:8" s="82" customFormat="1" ht="13.5" customHeight="1">
      <c r="A12" s="310" t="s">
        <v>504</v>
      </c>
      <c r="B12" s="218">
        <v>7.4966400000000002E-2</v>
      </c>
      <c r="C12" s="75">
        <v>0.08</v>
      </c>
      <c r="D12" s="299">
        <v>0.08</v>
      </c>
      <c r="E12" s="122" t="s">
        <v>7</v>
      </c>
      <c r="F12" s="19" t="s">
        <v>431</v>
      </c>
      <c r="G12" s="93" t="s">
        <v>435</v>
      </c>
      <c r="H12" s="119">
        <f>D12-C12</f>
        <v>0</v>
      </c>
    </row>
    <row r="13" spans="1:8" ht="13.5" customHeight="1">
      <c r="A13" s="310" t="s">
        <v>426</v>
      </c>
      <c r="B13" s="218">
        <v>3.1438899999999999E-3</v>
      </c>
      <c r="C13" s="75">
        <v>0.02</v>
      </c>
      <c r="D13" s="299">
        <v>0.02</v>
      </c>
      <c r="E13" s="122" t="s">
        <v>7</v>
      </c>
      <c r="F13" s="19" t="s">
        <v>61</v>
      </c>
      <c r="G13" s="116" t="s">
        <v>429</v>
      </c>
      <c r="H13" s="76">
        <f>D13-C13</f>
        <v>0</v>
      </c>
    </row>
    <row r="14" spans="1:8" ht="13.5" customHeight="1" thickBot="1">
      <c r="A14" s="311" t="s">
        <v>502</v>
      </c>
      <c r="B14" s="219">
        <v>0.18262605000000001</v>
      </c>
      <c r="C14" s="68">
        <v>0.18</v>
      </c>
      <c r="D14" s="300">
        <v>0.18</v>
      </c>
      <c r="E14" s="118" t="s">
        <v>7</v>
      </c>
      <c r="F14" s="121" t="s">
        <v>452</v>
      </c>
      <c r="G14" s="96" t="s">
        <v>18</v>
      </c>
      <c r="H14" s="77">
        <f>D14-C14</f>
        <v>0</v>
      </c>
    </row>
    <row r="15" spans="1:8" ht="15.75" thickBot="1">
      <c r="A15" s="147" t="s">
        <v>4</v>
      </c>
      <c r="B15" s="149">
        <f>SUM(B4:B14)</f>
        <v>0.99202271999999991</v>
      </c>
      <c r="C15" s="208">
        <f>SUM(C4:C14)</f>
        <v>1.06</v>
      </c>
      <c r="D15" s="261">
        <f>SUM(D4:D14)</f>
        <v>1.03</v>
      </c>
      <c r="E15" s="78"/>
      <c r="F15" s="78"/>
      <c r="G15" s="101"/>
      <c r="H15" s="73">
        <f>SUM(H4:H14)</f>
        <v>-0.03</v>
      </c>
    </row>
    <row r="16" spans="1:8" ht="15" thickBot="1">
      <c r="A16" s="148" t="s">
        <v>5</v>
      </c>
      <c r="B16" s="220">
        <v>9.9753999999999995E-2</v>
      </c>
      <c r="C16" s="71">
        <v>0.15</v>
      </c>
      <c r="D16" s="262">
        <v>0.14000000000000001</v>
      </c>
      <c r="E16" s="74" t="s">
        <v>6</v>
      </c>
      <c r="F16" s="67" t="s">
        <v>459</v>
      </c>
      <c r="G16" s="106" t="s">
        <v>29</v>
      </c>
      <c r="H16" s="79">
        <f>D16-C16</f>
        <v>-9.9999999999999811E-3</v>
      </c>
    </row>
    <row r="17" spans="1:1">
      <c r="A17" s="82"/>
    </row>
    <row r="19" spans="1:1">
      <c r="A19" s="81"/>
    </row>
  </sheetData>
  <mergeCells count="20">
    <mergeCell ref="A4:A6"/>
    <mergeCell ref="E4:E6"/>
    <mergeCell ref="B9:B10"/>
    <mergeCell ref="E9:E10"/>
    <mergeCell ref="F9:F10"/>
    <mergeCell ref="C9:C10"/>
    <mergeCell ref="D9:D10"/>
    <mergeCell ref="B4:B6"/>
    <mergeCell ref="A7:A8"/>
    <mergeCell ref="C7:C8"/>
    <mergeCell ref="D7:D8"/>
    <mergeCell ref="B7:B8"/>
    <mergeCell ref="F4:F6"/>
    <mergeCell ref="E7:E8"/>
    <mergeCell ref="F7:F8"/>
    <mergeCell ref="C4:C6"/>
    <mergeCell ref="H4:H6"/>
    <mergeCell ref="H7:H8"/>
    <mergeCell ref="H9:H10"/>
    <mergeCell ref="D4:D6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17"/>
  <sheetViews>
    <sheetView rightToLeft="1" zoomScaleNormal="100" workbookViewId="0"/>
  </sheetViews>
  <sheetFormatPr defaultColWidth="9" defaultRowHeight="14.25"/>
  <cols>
    <col min="1" max="1" width="69.625" style="14" customWidth="1"/>
    <col min="2" max="2" width="40.375" style="14" customWidth="1"/>
    <col min="3" max="16384" width="9" style="14"/>
  </cols>
  <sheetData>
    <row r="1" spans="1:3" ht="26.25" customHeight="1" thickBot="1">
      <c r="A1" s="18" t="s">
        <v>36</v>
      </c>
      <c r="B1" s="29"/>
    </row>
    <row r="2" spans="1:3" ht="15.75" thickTop="1" thickBot="1">
      <c r="A2" s="30" t="s">
        <v>8</v>
      </c>
      <c r="B2" s="31" t="s">
        <v>9</v>
      </c>
    </row>
    <row r="3" spans="1:3" ht="87.75" customHeight="1">
      <c r="A3" s="27" t="s">
        <v>23</v>
      </c>
      <c r="B3" s="12" t="s">
        <v>18</v>
      </c>
    </row>
    <row r="4" spans="1:3" ht="31.5">
      <c r="A4" s="28" t="s">
        <v>24</v>
      </c>
      <c r="B4" s="32"/>
    </row>
    <row r="5" spans="1:3" ht="31.5">
      <c r="A5" s="28" t="s">
        <v>20</v>
      </c>
      <c r="B5" s="32"/>
    </row>
    <row r="6" spans="1:3" s="82" customFormat="1" ht="15.75">
      <c r="A6" s="244" t="s">
        <v>447</v>
      </c>
      <c r="B6" s="32"/>
    </row>
    <row r="7" spans="1:3" ht="16.5" thickBot="1">
      <c r="A7" s="33" t="s">
        <v>21</v>
      </c>
      <c r="B7" s="34"/>
    </row>
    <row r="11" spans="1:3" ht="15" thickBot="1"/>
    <row r="12" spans="1:3" ht="23.25" customHeight="1">
      <c r="A12" s="418" t="s">
        <v>88</v>
      </c>
      <c r="B12" s="419"/>
      <c r="C12" s="420"/>
    </row>
    <row r="13" spans="1:3">
      <c r="A13" s="421"/>
      <c r="B13" s="422"/>
      <c r="C13" s="423"/>
    </row>
    <row r="14" spans="1:3" ht="15" thickBot="1">
      <c r="A14" s="424"/>
      <c r="B14" s="425"/>
      <c r="C14" s="426"/>
    </row>
    <row r="17" spans="1:1">
      <c r="A17" s="81"/>
    </row>
  </sheetData>
  <mergeCells count="1">
    <mergeCell ref="A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D13"/>
  <sheetViews>
    <sheetView rightToLeft="1" zoomScaleNormal="100" workbookViewId="0">
      <selection activeCell="B1" sqref="B1"/>
    </sheetView>
  </sheetViews>
  <sheetFormatPr defaultRowHeight="14.25"/>
  <cols>
    <col min="1" max="1" width="2" customWidth="1"/>
    <col min="2" max="2" width="66.375" bestFit="1" customWidth="1"/>
    <col min="3" max="3" width="25.125" customWidth="1"/>
  </cols>
  <sheetData>
    <row r="1" spans="2:4" ht="22.5" customHeight="1" thickBot="1">
      <c r="B1" s="155" t="s">
        <v>437</v>
      </c>
    </row>
    <row r="2" spans="2:4" ht="15.75">
      <c r="B2" s="11" t="s">
        <v>445</v>
      </c>
    </row>
    <row r="4" spans="2:4" ht="15" thickBot="1">
      <c r="B4" s="10" t="s">
        <v>8</v>
      </c>
      <c r="C4" s="10" t="s">
        <v>9</v>
      </c>
    </row>
    <row r="5" spans="2:4" ht="63">
      <c r="B5" s="154" t="s">
        <v>438</v>
      </c>
      <c r="C5" s="25" t="s">
        <v>17</v>
      </c>
    </row>
    <row r="6" spans="2:4" ht="56.25" customHeight="1" thickBot="1">
      <c r="B6" s="153" t="s">
        <v>21</v>
      </c>
      <c r="C6" s="26" t="s">
        <v>16</v>
      </c>
    </row>
    <row r="9" spans="2:4">
      <c r="B9" t="s">
        <v>420</v>
      </c>
    </row>
    <row r="10" spans="2:4" ht="15" thickBot="1"/>
    <row r="11" spans="2:4" s="82" customFormat="1" ht="23.25" customHeight="1">
      <c r="B11" s="418" t="s">
        <v>88</v>
      </c>
      <c r="C11" s="419"/>
      <c r="D11" s="420"/>
    </row>
    <row r="12" spans="2:4" s="82" customFormat="1">
      <c r="B12" s="421"/>
      <c r="C12" s="422"/>
      <c r="D12" s="423"/>
    </row>
    <row r="13" spans="2:4" s="82" customFormat="1" ht="15" thickBot="1">
      <c r="B13" s="424"/>
      <c r="C13" s="425"/>
      <c r="D13" s="426"/>
    </row>
  </sheetData>
  <mergeCells count="1">
    <mergeCell ref="B11:D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2827FEFE-D43E-41C9-BA08-2E7D1FB08864}"/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הכשרה - כללי פאסיבי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2022 - אתר החברה - עדכון 27.3.22</dc:title>
  <dc:creator/>
  <cp:lastModifiedBy/>
  <dcterms:created xsi:type="dcterms:W3CDTF">2006-09-13T11:28:12Z</dcterms:created>
  <dcterms:modified xsi:type="dcterms:W3CDTF">2022-03-13T07:41:09Z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