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0" yWindow="180" windowWidth="19440" windowHeight="10860" tabRatio="959" firstSheet="3" activeTab="10"/>
  </bookViews>
  <sheets>
    <sheet name="הכשרה - קרן י" sheetId="1" r:id="rId1"/>
    <sheet name="הכשרה- קרן ט" sheetId="2" r:id="rId2"/>
    <sheet name="הכשרה - כללי" sheetId="10" r:id="rId3"/>
    <sheet name="הכשרה - מסלול לבני 50 ומטה" sheetId="18" r:id="rId4"/>
    <sheet name="הכשרה - מסלול לבני 50 עד 60" sheetId="19" r:id="rId5"/>
    <sheet name="הכשרה - מסלול לבני 60 ומעלה" sheetId="20" r:id="rId6"/>
    <sheet name="הכשרה - מסלול בסיסי למקבלי קצבה" sheetId="22" r:id="rId7"/>
    <sheet name="הכשרה - שיקלי טווח קצר" sheetId="17" r:id="rId8"/>
    <sheet name="אג&quot;ח ממשלת ישראל" sheetId="12" r:id="rId9"/>
    <sheet name="מסלול מניות" sheetId="11" r:id="rId10"/>
    <sheet name="בתי השקעות - כללי" sheetId="24" r:id="rId11"/>
    <sheet name="הכשרה - כללי פאסיבי" sheetId="30" r:id="rId12"/>
    <sheet name="פיזור ענפי - טיוטא" sheetId="38" state="hidden" r:id="rId13"/>
  </sheets>
  <definedNames>
    <definedName name="_xlnm.Print_Area" localSheetId="10">'בתי השקעות - כללי'!$B$1:$I$78</definedName>
    <definedName name="_xlnm.Print_Area" localSheetId="6">'הכשרה - מסלול בסיסי למקבלי קצבה'!$A$1:$H$16</definedName>
  </definedNames>
  <calcPr calcId="162913"/>
</workbook>
</file>

<file path=xl/calcChain.xml><?xml version="1.0" encoding="utf-8"?>
<calcChain xmlns="http://schemas.openxmlformats.org/spreadsheetml/2006/main">
  <c r="E27" i="24" l="1"/>
  <c r="E26" i="24"/>
  <c r="E25" i="24"/>
  <c r="D26" i="20" l="1"/>
  <c r="D25" i="20"/>
  <c r="D29" i="19"/>
  <c r="D28" i="19"/>
  <c r="D27" i="19"/>
  <c r="D30" i="18"/>
  <c r="D29" i="18"/>
  <c r="D25" i="1"/>
  <c r="D27" i="1"/>
  <c r="D26" i="1"/>
  <c r="E93" i="24" l="1"/>
  <c r="D21" i="1" l="1"/>
  <c r="D20" i="1"/>
  <c r="D21" i="20"/>
  <c r="D20" i="20"/>
  <c r="D20" i="19"/>
  <c r="D22" i="19"/>
  <c r="D21" i="19"/>
  <c r="D25" i="18"/>
  <c r="D24" i="18"/>
  <c r="D20" i="18" l="1"/>
  <c r="E21" i="24" l="1"/>
  <c r="E20" i="24"/>
  <c r="B14" i="30" l="1"/>
  <c r="D14" i="30" l="1"/>
  <c r="H15" i="30"/>
  <c r="H14" i="30"/>
  <c r="H13" i="30"/>
  <c r="H12" i="30"/>
  <c r="H11" i="30"/>
  <c r="F11" i="30"/>
  <c r="H10" i="30"/>
  <c r="H8" i="30"/>
  <c r="H7" i="30"/>
  <c r="G6" i="30"/>
  <c r="G5" i="30"/>
  <c r="H4" i="30"/>
  <c r="C59" i="24" l="1"/>
  <c r="H18" i="2" l="1"/>
  <c r="E59" i="24" l="1"/>
  <c r="E15" i="24" l="1"/>
  <c r="E76" i="24" l="1"/>
  <c r="E42" i="24" l="1"/>
  <c r="H16" i="19" l="1"/>
  <c r="D15" i="22" l="1"/>
  <c r="D15" i="20"/>
  <c r="D15" i="19"/>
  <c r="D15" i="18"/>
  <c r="D17" i="2"/>
  <c r="D15" i="10"/>
  <c r="D15" i="1"/>
  <c r="C76" i="24" l="1"/>
  <c r="B9" i="2" l="1"/>
  <c r="C42" i="24" l="1"/>
  <c r="C15" i="24"/>
  <c r="B15" i="22"/>
  <c r="B15" i="20"/>
  <c r="B15" i="19"/>
  <c r="B15" i="18"/>
  <c r="B15" i="1"/>
  <c r="B17" i="2"/>
  <c r="B15" i="10"/>
  <c r="I77" i="24" l="1"/>
  <c r="I75" i="24"/>
  <c r="I74" i="24"/>
  <c r="I73" i="24"/>
  <c r="I71" i="24"/>
  <c r="I69" i="24"/>
  <c r="I66" i="24"/>
  <c r="H9" i="1" l="1"/>
  <c r="H10" i="2"/>
  <c r="D76" i="24" l="1"/>
  <c r="I76" i="24" s="1"/>
  <c r="D59" i="24"/>
  <c r="D42" i="24"/>
  <c r="D15" i="24"/>
  <c r="C15" i="22"/>
  <c r="C15" i="20"/>
  <c r="C15" i="19"/>
  <c r="C15" i="18"/>
  <c r="C15" i="10"/>
  <c r="C15" i="1"/>
  <c r="C17" i="2" l="1"/>
  <c r="H7" i="2"/>
  <c r="H16" i="20" l="1"/>
  <c r="H4" i="1"/>
  <c r="H12" i="20" l="1"/>
  <c r="H12" i="22"/>
  <c r="H12" i="19"/>
  <c r="H12" i="18"/>
  <c r="H16" i="10"/>
  <c r="H14" i="10"/>
  <c r="H13" i="10"/>
  <c r="H12" i="10"/>
  <c r="H11" i="10"/>
  <c r="H10" i="10"/>
  <c r="H9" i="10"/>
  <c r="H7" i="10"/>
  <c r="H4" i="10"/>
  <c r="H12" i="1"/>
  <c r="H15" i="10" l="1"/>
  <c r="H14" i="2"/>
  <c r="I40" i="24" l="1"/>
  <c r="I43" i="24" l="1"/>
  <c r="I41" i="24"/>
  <c r="I39" i="24"/>
  <c r="I37" i="24"/>
  <c r="I35" i="24"/>
  <c r="I32" i="24"/>
  <c r="I42" i="24" l="1"/>
  <c r="I16" i="24"/>
  <c r="I14" i="24"/>
  <c r="I13" i="24"/>
  <c r="I12" i="24"/>
  <c r="I10" i="24"/>
  <c r="I8" i="24"/>
  <c r="I5" i="24"/>
  <c r="I60" i="24"/>
  <c r="I58" i="24"/>
  <c r="I57" i="24"/>
  <c r="I56" i="24"/>
  <c r="I54" i="24"/>
  <c r="I52" i="24"/>
  <c r="I49" i="24"/>
  <c r="I59" i="24" l="1"/>
  <c r="I15" i="24"/>
  <c r="H16" i="22" l="1"/>
  <c r="H11" i="22"/>
  <c r="H14" i="22" l="1"/>
  <c r="H13" i="22"/>
  <c r="H9" i="22"/>
  <c r="H7" i="22"/>
  <c r="H4" i="22"/>
  <c r="H14" i="20"/>
  <c r="H13" i="20"/>
  <c r="H11" i="20"/>
  <c r="H9" i="20"/>
  <c r="H7" i="20"/>
  <c r="H4" i="20"/>
  <c r="H16" i="1"/>
  <c r="H16" i="18"/>
  <c r="H4" i="19"/>
  <c r="H14" i="19"/>
  <c r="H13" i="19"/>
  <c r="H11" i="19"/>
  <c r="H9" i="19"/>
  <c r="H7" i="19"/>
  <c r="H11" i="18"/>
  <c r="H4" i="18"/>
  <c r="H11" i="2"/>
  <c r="H16" i="2"/>
  <c r="H15" i="2"/>
  <c r="H13" i="2"/>
  <c r="H9" i="2"/>
  <c r="H4" i="2"/>
  <c r="H17" i="2" l="1"/>
  <c r="H15" i="19"/>
  <c r="H15" i="22"/>
  <c r="H15" i="20"/>
  <c r="D4" i="38" l="1"/>
  <c r="D5" i="38"/>
  <c r="D6" i="38"/>
  <c r="D7" i="38"/>
  <c r="D8" i="38"/>
  <c r="D9" i="38"/>
  <c r="D10" i="38"/>
  <c r="D11" i="38"/>
  <c r="D12" i="38"/>
  <c r="D13" i="38"/>
  <c r="D14" i="38"/>
  <c r="D15" i="38"/>
  <c r="D16" i="38"/>
  <c r="D17" i="38"/>
  <c r="D18" i="38"/>
  <c r="D19" i="38"/>
  <c r="D20" i="38"/>
  <c r="D21" i="38"/>
  <c r="D22" i="38"/>
  <c r="D23" i="38"/>
  <c r="D24" i="38"/>
  <c r="D25" i="38"/>
  <c r="D26" i="38"/>
  <c r="D27" i="38"/>
  <c r="D28" i="38"/>
  <c r="D29" i="38"/>
  <c r="D30" i="38"/>
  <c r="D31" i="38"/>
  <c r="D32" i="38"/>
  <c r="D33" i="38"/>
  <c r="D34" i="38"/>
  <c r="D35" i="38"/>
  <c r="D36" i="38"/>
  <c r="D37" i="38"/>
  <c r="D38" i="38"/>
  <c r="D39" i="38"/>
  <c r="D40" i="38"/>
  <c r="D41" i="38"/>
  <c r="D42" i="38"/>
  <c r="D43" i="38"/>
  <c r="D44" i="38"/>
  <c r="D45" i="38"/>
  <c r="D46" i="38"/>
  <c r="D47" i="38"/>
  <c r="D48" i="38"/>
  <c r="D49" i="38"/>
  <c r="D50" i="38"/>
  <c r="D51" i="38"/>
  <c r="D52" i="38"/>
  <c r="D53" i="38"/>
  <c r="D54" i="38"/>
  <c r="D55" i="38"/>
  <c r="D56" i="38"/>
  <c r="D57" i="38"/>
  <c r="D58" i="38"/>
  <c r="D59" i="38"/>
  <c r="D60" i="38"/>
  <c r="D61" i="38"/>
  <c r="D62" i="38"/>
  <c r="D63" i="38"/>
  <c r="D64" i="38"/>
  <c r="D65" i="38"/>
  <c r="D66" i="38"/>
  <c r="D67" i="38"/>
  <c r="D68" i="38"/>
  <c r="D69" i="38"/>
  <c r="D70" i="38"/>
  <c r="D71" i="38"/>
  <c r="D72" i="38"/>
  <c r="D73" i="38"/>
  <c r="D74" i="38"/>
  <c r="D75" i="38"/>
  <c r="D76" i="38"/>
  <c r="D77" i="38"/>
  <c r="D78" i="38"/>
  <c r="D79" i="38"/>
  <c r="D80" i="38"/>
  <c r="D81" i="38"/>
  <c r="D82" i="38"/>
  <c r="D83" i="38"/>
  <c r="D84" i="38"/>
  <c r="D85" i="38"/>
  <c r="D86" i="38"/>
  <c r="D87" i="38"/>
  <c r="D88" i="38"/>
  <c r="D89" i="38"/>
  <c r="D90" i="38"/>
  <c r="D91" i="38"/>
  <c r="D92" i="38"/>
  <c r="D93" i="38"/>
  <c r="D94" i="38"/>
  <c r="D95" i="38"/>
  <c r="D96" i="38"/>
  <c r="D97" i="38"/>
  <c r="D98" i="38"/>
  <c r="D99" i="38"/>
  <c r="D100" i="38"/>
  <c r="D101" i="38"/>
  <c r="D102" i="38"/>
  <c r="D103" i="38"/>
  <c r="D104" i="38"/>
  <c r="D105" i="38"/>
  <c r="D106" i="38"/>
  <c r="D107" i="38"/>
  <c r="D108" i="38"/>
  <c r="D109" i="38"/>
  <c r="D110" i="38"/>
  <c r="D111" i="38"/>
  <c r="D112" i="38"/>
  <c r="D113" i="38"/>
  <c r="D114" i="38"/>
  <c r="D115" i="38"/>
  <c r="D116" i="38"/>
  <c r="D117" i="38"/>
  <c r="D118" i="38"/>
  <c r="D119" i="38"/>
  <c r="D120" i="38"/>
  <c r="D121" i="38"/>
  <c r="D122" i="38"/>
  <c r="D123" i="38"/>
  <c r="D124" i="38"/>
  <c r="D125" i="38"/>
  <c r="D126" i="38"/>
  <c r="D127" i="38"/>
  <c r="D128" i="38"/>
  <c r="D129" i="38"/>
  <c r="D130" i="38"/>
  <c r="D131" i="38"/>
  <c r="D132" i="38"/>
  <c r="D133" i="38"/>
  <c r="D134" i="38"/>
  <c r="D135" i="38"/>
  <c r="D136" i="38"/>
  <c r="D137" i="38"/>
  <c r="D138" i="38"/>
  <c r="D139" i="38"/>
  <c r="D140" i="38"/>
  <c r="D141" i="38"/>
  <c r="D142" i="38"/>
  <c r="D143" i="38"/>
  <c r="D144" i="38"/>
  <c r="D145" i="38"/>
  <c r="D146" i="38"/>
  <c r="D147" i="38"/>
  <c r="D148" i="38"/>
  <c r="D149" i="38"/>
  <c r="D150" i="38"/>
  <c r="D151" i="38"/>
  <c r="D152" i="38"/>
  <c r="D153" i="38"/>
  <c r="D154" i="38"/>
  <c r="D155" i="38"/>
  <c r="D156" i="38"/>
  <c r="D157" i="38"/>
  <c r="D158" i="38"/>
  <c r="D159" i="38"/>
  <c r="D160" i="38"/>
  <c r="D161" i="38"/>
  <c r="D162" i="38"/>
  <c r="D163" i="38"/>
  <c r="D164" i="38"/>
  <c r="D165" i="38"/>
  <c r="D166" i="38"/>
  <c r="D167" i="38"/>
  <c r="D168" i="38"/>
  <c r="D169" i="38"/>
  <c r="D170" i="38"/>
  <c r="D171" i="38"/>
  <c r="D172" i="38"/>
  <c r="D173" i="38"/>
  <c r="D174" i="38"/>
  <c r="D175" i="38"/>
  <c r="D176" i="38"/>
  <c r="D177" i="38"/>
  <c r="D178" i="38"/>
  <c r="D179" i="38"/>
  <c r="D180" i="38"/>
  <c r="D181" i="38"/>
  <c r="D182" i="38"/>
  <c r="D183" i="38"/>
  <c r="D184" i="38"/>
  <c r="D185" i="38"/>
  <c r="D186" i="38"/>
  <c r="D187" i="38"/>
  <c r="D188" i="38"/>
  <c r="D189" i="38"/>
  <c r="D190" i="38"/>
  <c r="D191" i="38"/>
  <c r="D192" i="38"/>
  <c r="D193" i="38"/>
  <c r="D194" i="38"/>
  <c r="D195" i="38"/>
  <c r="D196" i="38"/>
  <c r="D197" i="38"/>
  <c r="D198" i="38"/>
  <c r="D199" i="38"/>
  <c r="D200" i="38"/>
  <c r="D201" i="38"/>
  <c r="D202" i="38"/>
  <c r="D203" i="38"/>
  <c r="D204" i="38"/>
  <c r="D205" i="38"/>
  <c r="D206" i="38"/>
  <c r="D207" i="38"/>
  <c r="D208" i="38"/>
  <c r="D209" i="38"/>
  <c r="D210" i="38"/>
  <c r="D211" i="38"/>
  <c r="D212" i="38"/>
  <c r="D213" i="38"/>
  <c r="D214" i="38"/>
  <c r="D215" i="38"/>
  <c r="D216" i="38"/>
  <c r="D217" i="38"/>
  <c r="D218" i="38"/>
  <c r="D219" i="38"/>
  <c r="D220" i="38"/>
  <c r="D221" i="38"/>
  <c r="D222" i="38"/>
  <c r="D223" i="38"/>
  <c r="D224" i="38"/>
  <c r="D225" i="38"/>
  <c r="D226" i="38"/>
  <c r="D227" i="38"/>
  <c r="D228" i="38"/>
  <c r="D229" i="38"/>
  <c r="D230" i="38"/>
  <c r="D231" i="38"/>
  <c r="D232" i="38"/>
  <c r="D233" i="38"/>
  <c r="D234" i="38"/>
  <c r="D235" i="38"/>
  <c r="D236" i="38"/>
  <c r="D237" i="38"/>
  <c r="D238" i="38"/>
  <c r="D239" i="38"/>
  <c r="D240" i="38"/>
  <c r="D241" i="38"/>
  <c r="D242" i="38"/>
  <c r="D243" i="38"/>
  <c r="D244" i="38"/>
  <c r="D245" i="38"/>
  <c r="D246" i="38"/>
  <c r="D247" i="38"/>
  <c r="D248" i="38"/>
  <c r="D249" i="38"/>
  <c r="D250" i="38"/>
  <c r="D251" i="38"/>
  <c r="D252" i="38"/>
  <c r="D253" i="38"/>
  <c r="D254" i="38"/>
  <c r="D255" i="38"/>
  <c r="D256" i="38"/>
  <c r="D257" i="38"/>
  <c r="D258" i="38"/>
  <c r="D259" i="38"/>
  <c r="D260" i="38"/>
  <c r="D261" i="38"/>
  <c r="D262" i="38"/>
  <c r="D263" i="38"/>
  <c r="D264" i="38"/>
  <c r="D265" i="38"/>
  <c r="D266" i="38"/>
  <c r="D267" i="38"/>
  <c r="D268" i="38"/>
  <c r="D269" i="38"/>
  <c r="D270" i="38"/>
  <c r="D271" i="38"/>
  <c r="D272" i="38"/>
  <c r="D273" i="38"/>
  <c r="D274" i="38"/>
  <c r="D275" i="38"/>
  <c r="D276" i="38"/>
  <c r="D277" i="38"/>
  <c r="D278" i="38"/>
  <c r="D279" i="38"/>
  <c r="D280" i="38"/>
  <c r="D281" i="38"/>
  <c r="D282" i="38"/>
  <c r="D283" i="38"/>
  <c r="D284" i="38"/>
  <c r="D285" i="38"/>
  <c r="D286" i="38"/>
  <c r="D287" i="38"/>
  <c r="D288" i="38"/>
  <c r="D289" i="38"/>
  <c r="D290" i="38"/>
  <c r="D291" i="38"/>
  <c r="D292" i="38"/>
  <c r="D293" i="38"/>
  <c r="D294" i="38"/>
  <c r="D295" i="38"/>
  <c r="D296" i="38"/>
  <c r="D297" i="38"/>
  <c r="D298" i="38"/>
  <c r="D299" i="38"/>
  <c r="D300" i="38"/>
  <c r="D301" i="38"/>
  <c r="D302" i="38"/>
  <c r="D303" i="38"/>
  <c r="D304" i="38"/>
  <c r="D305" i="38"/>
  <c r="D306" i="38"/>
  <c r="D307" i="38"/>
  <c r="D308" i="38"/>
  <c r="D3" i="38"/>
  <c r="H14" i="18" l="1"/>
  <c r="H13" i="18"/>
  <c r="H9" i="18"/>
  <c r="H7" i="18"/>
  <c r="H15" i="18" l="1"/>
  <c r="H14" i="1"/>
  <c r="H13" i="1" l="1"/>
  <c r="H11" i="1"/>
  <c r="H7" i="1"/>
  <c r="H15" i="1" l="1"/>
</calcChain>
</file>

<file path=xl/sharedStrings.xml><?xml version="1.0" encoding="utf-8"?>
<sst xmlns="http://schemas.openxmlformats.org/spreadsheetml/2006/main" count="1496" uniqueCount="523">
  <si>
    <t>אפיק השקעה</t>
  </si>
  <si>
    <t>טווח סטייה</t>
  </si>
  <si>
    <t>גבולות שיעור החשיפה הצפויה</t>
  </si>
  <si>
    <t>מדד ייחוס</t>
  </si>
  <si>
    <t>סה"כ</t>
  </si>
  <si>
    <t>חשיפה למט"ח</t>
  </si>
  <si>
    <t>+/- 6%</t>
  </si>
  <si>
    <t>+/- 5%</t>
  </si>
  <si>
    <t>מדיניות השקעה</t>
  </si>
  <si>
    <t>מדד יחוס</t>
  </si>
  <si>
    <t>0%-10%</t>
  </si>
  <si>
    <t>ממשלתי סחיר</t>
  </si>
  <si>
    <t>אג"ח מיועדות</t>
  </si>
  <si>
    <t>מתוך זה :</t>
  </si>
  <si>
    <t xml:space="preserve">אג"ח ממשלתי </t>
  </si>
  <si>
    <t>נדל"ן</t>
  </si>
  <si>
    <t>20% - תל בונד 60</t>
  </si>
  <si>
    <t>80% - אג"ח ממשלתי כללי</t>
  </si>
  <si>
    <t>ריבית בנק ישראל</t>
  </si>
  <si>
    <t xml:space="preserve">נכסי המסלול יהיו חשופים למניות בארץ ובחו"ל, בשיעור חשיפה שלא יפחת מ-75% ולא יעלה על 120% מנכסי המסלול. </t>
  </si>
  <si>
    <t>חשיפה לנכסים כאמור תושג באמצעות השקעה במישרין, בנגזרים, בתעודות סל, בקרנות נאמנות או בקרנות השקעה.</t>
  </si>
  <si>
    <t>יתרת הנכסים תושקע בכפוף להוראות הדין, ובכפוף לשיקול דעתה של ועדת ההשקעות.</t>
  </si>
  <si>
    <t>60% - MSCI World</t>
  </si>
  <si>
    <t xml:space="preserve">נכסי המסלול יהיו חשופים לנכסים הבאים, שאינם צמודים : פקדונות שקליים, מלוות ממשלתיות, הלוואות שקליות   ואג"ח שקליות סחירות ושאינן סחירות, בשיעור חשיפה שלא יפחת מ-75% ולא יעלה על 120% מנכסי המסלול. </t>
  </si>
  <si>
    <t>נכסי המסלול יהיו חשופים לנכסים המפורטים לעיל שמשך החיים הממוצע שלהם אינו עולה על שנה.</t>
  </si>
  <si>
    <t>50% מדד ממשלתי שקלי 2-5</t>
  </si>
  <si>
    <t>50% מדד ממשלתי צמוד 2-5</t>
  </si>
  <si>
    <t>80% תלבונד 60</t>
  </si>
  <si>
    <t>20% Barclays Global Aggregate Index</t>
  </si>
  <si>
    <t>70% דולר 30% אירו</t>
  </si>
  <si>
    <t>קרן ט'</t>
  </si>
  <si>
    <t>הכשרה לבני 50 ומטה</t>
  </si>
  <si>
    <t>הכשרה לבני 50-60</t>
  </si>
  <si>
    <t>הכשרה לבני 60 ומעלה</t>
  </si>
  <si>
    <t>מסלול מניות בניהול :</t>
  </si>
  <si>
    <t>גבולות שיעור החשיפה מומלץ הצפויה</t>
  </si>
  <si>
    <t>הכשרה שקלי טווח קצר (לל"ש)</t>
  </si>
  <si>
    <t>מזומן</t>
  </si>
  <si>
    <t>0%-9%</t>
  </si>
  <si>
    <t xml:space="preserve">40% - ת"א 125 </t>
  </si>
  <si>
    <t>מסלול כללי</t>
  </si>
  <si>
    <t>2%-6%</t>
  </si>
  <si>
    <t>22%-26%</t>
  </si>
  <si>
    <t>אג"ח ממשלתי כללי</t>
  </si>
  <si>
    <t>16%-20%</t>
  </si>
  <si>
    <t>תל בונד מאגר</t>
  </si>
  <si>
    <t>אג"ח היי - יילד</t>
  </si>
  <si>
    <t>8%-12%</t>
  </si>
  <si>
    <t>S&amp;P500</t>
  </si>
  <si>
    <t>Nasdaq 100</t>
  </si>
  <si>
    <t>Mdax</t>
  </si>
  <si>
    <t>1%-5%</t>
  </si>
  <si>
    <t>11%-15%</t>
  </si>
  <si>
    <t>ת"א 125</t>
  </si>
  <si>
    <t>HYG</t>
  </si>
  <si>
    <t>נאסד"ק 100</t>
  </si>
  <si>
    <t>MDAX</t>
  </si>
  <si>
    <t>TA-125</t>
  </si>
  <si>
    <t>אפיק</t>
  </si>
  <si>
    <t>34%-46%</t>
  </si>
  <si>
    <t>16%-28%</t>
  </si>
  <si>
    <t>0%-7%</t>
  </si>
  <si>
    <t>קרן י'</t>
  </si>
  <si>
    <t>שיעורי חשיפה צפויים</t>
  </si>
  <si>
    <t>+/- 2%</t>
  </si>
  <si>
    <t>שרותים פיננסים</t>
  </si>
  <si>
    <t>מסחר</t>
  </si>
  <si>
    <t>ביטחוניות</t>
  </si>
  <si>
    <t>השקעות במדעי החיים</t>
  </si>
  <si>
    <t>מכשור רפואי</t>
  </si>
  <si>
    <t>ביוטכנולוגיה</t>
  </si>
  <si>
    <t>אלקטרוניקה ואופטיקה</t>
  </si>
  <si>
    <t>מוליכים למחצה</t>
  </si>
  <si>
    <t>קלינטק</t>
  </si>
  <si>
    <t>מזון</t>
  </si>
  <si>
    <t>שרותים</t>
  </si>
  <si>
    <t>תוכנה ואינטרנט</t>
  </si>
  <si>
    <t>ביטוח</t>
  </si>
  <si>
    <t>תקשורת ומדיה</t>
  </si>
  <si>
    <t>שרותי מידע</t>
  </si>
  <si>
    <t>בנקים</t>
  </si>
  <si>
    <t>אלוני חץ</t>
  </si>
  <si>
    <t>דיסקונט</t>
  </si>
  <si>
    <t>אירונאוטיקס</t>
  </si>
  <si>
    <t>TENCENT HOLDING</t>
  </si>
  <si>
    <t>HBM  Healthcare Investment AG</t>
  </si>
  <si>
    <t>רמי לוי</t>
  </si>
  <si>
    <t>מעברות</t>
  </si>
  <si>
    <t>נשאר לל"ש</t>
  </si>
  <si>
    <t>תעודות סל</t>
  </si>
  <si>
    <t>נייס</t>
  </si>
  <si>
    <t>ריט 1</t>
  </si>
  <si>
    <t>Under/Over</t>
  </si>
  <si>
    <t>אפריקה מגורים</t>
  </si>
  <si>
    <t>חג'ג' נדל"ן</t>
  </si>
  <si>
    <t>דמרי</t>
  </si>
  <si>
    <t>שיכון ובינוי</t>
  </si>
  <si>
    <t>אלקטרה נדלן</t>
  </si>
  <si>
    <t>מנרב פרויקטים</t>
  </si>
  <si>
    <t>אאורה</t>
  </si>
  <si>
    <t>אזורים</t>
  </si>
  <si>
    <t>צמח המרמן</t>
  </si>
  <si>
    <t>שנפ</t>
  </si>
  <si>
    <t>מהדרין</t>
  </si>
  <si>
    <t>בראק אן וי</t>
  </si>
  <si>
    <t>אדגר</t>
  </si>
  <si>
    <t>נכסים בנין</t>
  </si>
  <si>
    <t>גזית גלוב</t>
  </si>
  <si>
    <t>פוליגון</t>
  </si>
  <si>
    <t>מגדלי תיכון</t>
  </si>
  <si>
    <t>מבני תעשיה</t>
  </si>
  <si>
    <t>אספן גרופ</t>
  </si>
  <si>
    <t>לוינשטין נכסים</t>
  </si>
  <si>
    <t>אמות</t>
  </si>
  <si>
    <t>רבוע נדלן</t>
  </si>
  <si>
    <t>וילאר</t>
  </si>
  <si>
    <t>אפריקה נכסים</t>
  </si>
  <si>
    <t>סאמיט</t>
  </si>
  <si>
    <t>ביג</t>
  </si>
  <si>
    <t>מליסרון</t>
  </si>
  <si>
    <t>מגה אור</t>
  </si>
  <si>
    <t>סלע נדל"ן</t>
  </si>
  <si>
    <t>נאוי</t>
  </si>
  <si>
    <t>תדיראן הולדינגס</t>
  </si>
  <si>
    <t>עמיר שיווק</t>
  </si>
  <si>
    <t>אילקס מדיקל</t>
  </si>
  <si>
    <t>מדטכניקה</t>
  </si>
  <si>
    <t>אלקטרה צריכה</t>
  </si>
  <si>
    <t>אינרום</t>
  </si>
  <si>
    <t>סקופ</t>
  </si>
  <si>
    <t>גאון קבוצה</t>
  </si>
  <si>
    <t>בית שמש</t>
  </si>
  <si>
    <t>אלביט מערכות</t>
  </si>
  <si>
    <t>נפטא</t>
  </si>
  <si>
    <t>בזן</t>
  </si>
  <si>
    <t>תמר פטרוליום</t>
  </si>
  <si>
    <t>פז נפט</t>
  </si>
  <si>
    <t>מזרחי</t>
  </si>
  <si>
    <t>אגוד</t>
  </si>
  <si>
    <t>פיבי</t>
  </si>
  <si>
    <t>לאומי</t>
  </si>
  <si>
    <t>פועלים</t>
  </si>
  <si>
    <t>ביטוח ישיר</t>
  </si>
  <si>
    <t>יצוא</t>
  </si>
  <si>
    <t>ערד</t>
  </si>
  <si>
    <t>אלקטרה</t>
  </si>
  <si>
    <t>קנון</t>
  </si>
  <si>
    <t>אלקו</t>
  </si>
  <si>
    <t>חברה לישראל</t>
  </si>
  <si>
    <t>מבטח שמיר</t>
  </si>
  <si>
    <t>דלק קבוצה</t>
  </si>
  <si>
    <t>יואל</t>
  </si>
  <si>
    <t>צור שמיר</t>
  </si>
  <si>
    <t>טבע</t>
  </si>
  <si>
    <t>מחשוב ישיר</t>
  </si>
  <si>
    <t>אמת</t>
  </si>
  <si>
    <t>טלדור</t>
  </si>
  <si>
    <t>חילן</t>
  </si>
  <si>
    <t>פורמולה</t>
  </si>
  <si>
    <t>וואן תוכנה</t>
  </si>
  <si>
    <t>פרטנר</t>
  </si>
  <si>
    <t>אודיוקודס</t>
  </si>
  <si>
    <t>גילת</t>
  </si>
  <si>
    <t>טלרד נטוורקס</t>
  </si>
  <si>
    <t>סלקום</t>
  </si>
  <si>
    <t>בי קומיוניקיישנס</t>
  </si>
  <si>
    <t>בזק</t>
  </si>
  <si>
    <t>איידיאיי ביטוח</t>
  </si>
  <si>
    <t>כלל ביטוח</t>
  </si>
  <si>
    <t>מגדל ביטוח</t>
  </si>
  <si>
    <t>אמנת</t>
  </si>
  <si>
    <t>רפק</t>
  </si>
  <si>
    <t>אוריין</t>
  </si>
  <si>
    <t>גלובל כנפיים</t>
  </si>
  <si>
    <t>דנאל כא</t>
  </si>
  <si>
    <t>נובולוג</t>
  </si>
  <si>
    <t>רם און</t>
  </si>
  <si>
    <t>רבל</t>
  </si>
  <si>
    <t>כפרית</t>
  </si>
  <si>
    <t>כיל</t>
  </si>
  <si>
    <t>שופרסל</t>
  </si>
  <si>
    <t>גן שמואל</t>
  </si>
  <si>
    <t>טיב טעם</t>
  </si>
  <si>
    <t>נטו</t>
  </si>
  <si>
    <t>על בד</t>
  </si>
  <si>
    <t>ניסן</t>
  </si>
  <si>
    <t>נייר חדרה</t>
  </si>
  <si>
    <t>שלאג</t>
  </si>
  <si>
    <t>אבגול</t>
  </si>
  <si>
    <t>אנרג'יקס</t>
  </si>
  <si>
    <t>אנלייט אנרגיה</t>
  </si>
  <si>
    <t>אורמת טכנו</t>
  </si>
  <si>
    <t>טאואר</t>
  </si>
  <si>
    <t>נובה</t>
  </si>
  <si>
    <t>נורסטאר החזקות</t>
  </si>
  <si>
    <t>מיטרוניקס</t>
  </si>
  <si>
    <t>פריורטק</t>
  </si>
  <si>
    <t>ארד</t>
  </si>
  <si>
    <t>אבוג'ן</t>
  </si>
  <si>
    <t>קמהדע</t>
  </si>
  <si>
    <t>פוקס</t>
  </si>
  <si>
    <t>ביו ויו</t>
  </si>
  <si>
    <t>איתמר</t>
  </si>
  <si>
    <t>דלק רכב</t>
  </si>
  <si>
    <t>קרסו</t>
  </si>
  <si>
    <t>ישרוטל</t>
  </si>
  <si>
    <t>איסתא</t>
  </si>
  <si>
    <t>כלל ביוטכנולוגיה</t>
  </si>
  <si>
    <t>קפיטל פוינט</t>
  </si>
  <si>
    <t>ELBIT SYSTEMS L</t>
  </si>
  <si>
    <t>ADOBE SYSTENS-ADBE</t>
  </si>
  <si>
    <t>AAPL - Apple</t>
  </si>
  <si>
    <t>MSFT -  MICROSOFT</t>
  </si>
  <si>
    <t>TOWER SEMICONDU</t>
  </si>
  <si>
    <t>ROCHE HOLDING A-RDG</t>
  </si>
  <si>
    <t>NVIDIA CORP - NVDA</t>
  </si>
  <si>
    <t>CHKP - CHECK POINT</t>
  </si>
  <si>
    <t>ORMAT TECHNOLOGIES-ORA</t>
  </si>
  <si>
    <t>NICE SYSTEMS LT</t>
  </si>
  <si>
    <t>AMAZON-AMZN COM</t>
  </si>
  <si>
    <t>CATERPILLAR</t>
  </si>
  <si>
    <t>צים - מניה לא סחירה</t>
  </si>
  <si>
    <t>סינמה סיטי-מניה-ל.סחיר</t>
  </si>
  <si>
    <t>HEALTH CARE XLV</t>
  </si>
  <si>
    <t>CARNIVAL CCL</t>
  </si>
  <si>
    <t>NETFLIX</t>
  </si>
  <si>
    <t>SMSN LI - SAMSUNG</t>
  </si>
  <si>
    <t>MYL-MYLAN LABORATOR</t>
  </si>
  <si>
    <t>אופ. המשביר-ידני</t>
  </si>
  <si>
    <t>כלכלית  ים</t>
  </si>
  <si>
    <t>ישרמקו יהש</t>
  </si>
  <si>
    <t>WING LN-IShares HY F</t>
  </si>
  <si>
    <t>IGV-N.American Tech&amp;Softare</t>
  </si>
  <si>
    <t>FXI - CHINA 50</t>
  </si>
  <si>
    <t>XLF - Financial Select</t>
  </si>
  <si>
    <t>XLY - CONSUMER DISCRETIONARY</t>
  </si>
  <si>
    <t>VANGURUARD INFO</t>
  </si>
  <si>
    <t>SOXX - SEMICONDUCTOR</t>
  </si>
  <si>
    <t>WISDOMTREE INDIA</t>
  </si>
  <si>
    <t>רציו   יהש</t>
  </si>
  <si>
    <t>FORTINET INC</t>
  </si>
  <si>
    <t>INDY - ISHARES INDIA 50</t>
  </si>
  <si>
    <t>CSI-KWEB CHINA</t>
  </si>
  <si>
    <t>GLOBAL WORTH REAL ESTATE</t>
  </si>
  <si>
    <t>FIRST TRUST CLOUD COMPUTING-SK</t>
  </si>
  <si>
    <t>SOLAREDGE SEDG US</t>
  </si>
  <si>
    <t>KORNIT DIGITAL-KRNT</t>
  </si>
  <si>
    <t>דלק קד יהש</t>
  </si>
  <si>
    <t>PYPL US</t>
  </si>
  <si>
    <t>הראל     1</t>
  </si>
  <si>
    <t>בינלאומי 5</t>
  </si>
  <si>
    <t>גב ים    1</t>
  </si>
  <si>
    <t>פניקס    1</t>
  </si>
  <si>
    <t>אירפורט סיטי</t>
  </si>
  <si>
    <t>משביר לצרכן</t>
  </si>
  <si>
    <t>עזריאלי קבוצה</t>
  </si>
  <si>
    <t>פריגו (חדש)</t>
  </si>
  <si>
    <t>פסגות סל אנרגיה ארה"ב S&amp;P</t>
  </si>
  <si>
    <t>תכלית סל (A4) ת"א 35</t>
  </si>
  <si>
    <t>תכלית דאקס</t>
  </si>
  <si>
    <t>פסגות סל תל בונד 60 סדרה 3</t>
  </si>
  <si>
    <t>פסגות תל בונד מאגר</t>
  </si>
  <si>
    <t>פסגות ETF תא 35</t>
  </si>
  <si>
    <t>הראל סל (A4) ת"א בנקים</t>
  </si>
  <si>
    <t>הכשרה כללי</t>
  </si>
  <si>
    <t>Other</t>
  </si>
  <si>
    <t>Software &amp; Services</t>
  </si>
  <si>
    <t>Technology Hardware &amp; Equip</t>
  </si>
  <si>
    <t>Semiconductors &amp; Semicon Equip</t>
  </si>
  <si>
    <t>Pharma &amp; Biotechnology</t>
  </si>
  <si>
    <t>Utilities</t>
  </si>
  <si>
    <t>השקעות ואחזקות</t>
  </si>
  <si>
    <t>Consumer Durables &amp; Apparel</t>
  </si>
  <si>
    <t>Media</t>
  </si>
  <si>
    <t>נפט</t>
  </si>
  <si>
    <t>תעשיות שונות</t>
  </si>
  <si>
    <t>Banks</t>
  </si>
  <si>
    <t>Real Estate</t>
  </si>
  <si>
    <t>כימיה,גומי ופלסטיק</t>
  </si>
  <si>
    <t>מתכת</t>
  </si>
  <si>
    <t>ענף פעילות</t>
  </si>
  <si>
    <t>תירות ומלונות</t>
  </si>
  <si>
    <t>Materials</t>
  </si>
  <si>
    <t>Energy</t>
  </si>
  <si>
    <t>Capital Goods</t>
  </si>
  <si>
    <t>ציוד תקשורת</t>
  </si>
  <si>
    <t>Health Care Equip &amp; Services</t>
  </si>
  <si>
    <t>Transportation</t>
  </si>
  <si>
    <t>קרנות מניות</t>
  </si>
  <si>
    <t>איביאי טכנולוגיה עלית</t>
  </si>
  <si>
    <t>SUMI JAPAN SMALL CAP</t>
  </si>
  <si>
    <t>AVALORN JP - AJVFPF LX</t>
  </si>
  <si>
    <t>שם נייר</t>
  </si>
  <si>
    <t>אשטרום נכס</t>
  </si>
  <si>
    <t>0.00%</t>
  </si>
  <si>
    <t>רומטק -מטריקס</t>
  </si>
  <si>
    <t>מנורה    1</t>
  </si>
  <si>
    <t>ישרס     1</t>
  </si>
  <si>
    <t>קרור     1</t>
  </si>
  <si>
    <t>עץ ומוצריו</t>
  </si>
  <si>
    <t>דקסיה ישראל</t>
  </si>
  <si>
    <t>קליל     5</t>
  </si>
  <si>
    <t>פלסון</t>
  </si>
  <si>
    <t>דש איפקס</t>
  </si>
  <si>
    <t>מגיק</t>
  </si>
  <si>
    <t>טקסטיל</t>
  </si>
  <si>
    <t>סאפינס</t>
  </si>
  <si>
    <t>ספנטק</t>
  </si>
  <si>
    <t>שפיר הנדסה ותעשיה בע"מ</t>
  </si>
  <si>
    <t>או.פי.סי אנרגיה</t>
  </si>
  <si>
    <t>אדגר (דיבידנד לקבל)</t>
  </si>
  <si>
    <t>גולד</t>
  </si>
  <si>
    <t>בית  זהב</t>
  </si>
  <si>
    <t>צרפתי</t>
  </si>
  <si>
    <t>וויי בוקס נדל"ן</t>
  </si>
  <si>
    <t>איי דיי או גרופ</t>
  </si>
  <si>
    <t>גבאי מניבים</t>
  </si>
  <si>
    <t>שניב</t>
  </si>
  <si>
    <t>תאת טכנולוגיה</t>
  </si>
  <si>
    <t>דור אלון</t>
  </si>
  <si>
    <t>גניגר</t>
  </si>
  <si>
    <t>בריינסוויי 0.01</t>
  </si>
  <si>
    <t>ויתניה</t>
  </si>
  <si>
    <t>אוברסיז קומרס בע"מ</t>
  </si>
  <si>
    <t>אוברסיז קומרס בע"מ (דיבידנד לק</t>
  </si>
  <si>
    <t>מדיפאואר</t>
  </si>
  <si>
    <t>סים בכורה  סד L</t>
  </si>
  <si>
    <t>פננטפארק</t>
  </si>
  <si>
    <t>יעקובי קבוצה</t>
  </si>
  <si>
    <t>הולמס פלייס</t>
  </si>
  <si>
    <t>רני צים</t>
  </si>
  <si>
    <t>גלוברנדס</t>
  </si>
  <si>
    <t>כלל משקאות</t>
  </si>
  <si>
    <t>שטראוס</t>
  </si>
  <si>
    <t>מזור</t>
  </si>
  <si>
    <t>אורמת טכנו (דיבידנד לקבל)</t>
  </si>
  <si>
    <t>פתאל החזקות</t>
  </si>
  <si>
    <t>איי.אפ.אפ</t>
  </si>
  <si>
    <t>BA - BOEING CO</t>
  </si>
  <si>
    <t>ATTUNITY LTD- ATTU</t>
  </si>
  <si>
    <t>ORBOTECH LTD-OR</t>
  </si>
  <si>
    <t>SOUTHWEST AIRLI</t>
  </si>
  <si>
    <t>Telecommunication Services</t>
  </si>
  <si>
    <t>RDCM-RADCOM LTD</t>
  </si>
  <si>
    <t>RADWARE LTD</t>
  </si>
  <si>
    <t>SILICOM</t>
  </si>
  <si>
    <t>MICRON TECH-INC</t>
  </si>
  <si>
    <t>ALIGN TECHNOLOGY-ALGN</t>
  </si>
  <si>
    <t>ATRIUM EUROPEAN-ARTS AV</t>
  </si>
  <si>
    <t>GemEQUITY E.Market USD</t>
  </si>
  <si>
    <t>DELEK US HLDNGS-DK</t>
  </si>
  <si>
    <t>ROGEN PHARMAL - URGN</t>
  </si>
  <si>
    <t>AROUNDTOWN PROP</t>
  </si>
  <si>
    <t>RCL US-ROYAL CARIBBEAN</t>
  </si>
  <si>
    <t>UNIVERSAL DISPLAY-OLED</t>
  </si>
  <si>
    <t>BIDU -  BAIDU</t>
  </si>
  <si>
    <t>COM.888</t>
  </si>
  <si>
    <t>MLNX - MELLANOX</t>
  </si>
  <si>
    <t>SUNNY OPTICAL Technology</t>
  </si>
  <si>
    <t>Centene Coporation</t>
  </si>
  <si>
    <t>DELTA AIR LINES</t>
  </si>
  <si>
    <t>BUILDERS FIRSTSOURCE-BLDR</t>
  </si>
  <si>
    <t>CESAR STONE SDO</t>
  </si>
  <si>
    <t>FB - FACEBOOK</t>
  </si>
  <si>
    <t>PALO ALTO NETWORKS-PANW</t>
  </si>
  <si>
    <t>WIX -  WIX.COM</t>
  </si>
  <si>
    <t>MDWD-MEDIWOUND LTD</t>
  </si>
  <si>
    <t>KAMADA  LTD</t>
  </si>
  <si>
    <t>Comgest Growth Europe Opportun</t>
  </si>
  <si>
    <t>KOTAK FUNDS-IND-KOTIMAU</t>
  </si>
  <si>
    <t>LGI HOMES INC</t>
  </si>
  <si>
    <t>ALIBABA GROUP H</t>
  </si>
  <si>
    <t>AROUNDTOWN PROP-ALATP</t>
  </si>
  <si>
    <t>ELOXX PHARMACEUTICALS-ELOX</t>
  </si>
  <si>
    <t>תכלית S&amp;P 500</t>
  </si>
  <si>
    <t>הראל סל S&amp;P500</t>
  </si>
  <si>
    <t>הראל סל נאסד"ק 100</t>
  </si>
  <si>
    <t>קסם נאסד"ק</t>
  </si>
  <si>
    <t>קסם ראסל</t>
  </si>
  <si>
    <t>קסם S&amp;P500</t>
  </si>
  <si>
    <t>פסגות סל נאסדק 100</t>
  </si>
  <si>
    <t>פסגות סל ספ 500</t>
  </si>
  <si>
    <t>הראל סל דאו ג'ונס</t>
  </si>
  <si>
    <t>פסגות SP TECHNO ארה"ב</t>
  </si>
  <si>
    <t>הראל סל פיננסים ארהב  S&amp;P IXM</t>
  </si>
  <si>
    <t>הראל סל טכנולוגיה S&amp;P</t>
  </si>
  <si>
    <t>פסגות סל תעשיה ארה"ב S&amp;P</t>
  </si>
  <si>
    <t>תכלית סל 600 4STOXX</t>
  </si>
  <si>
    <t>תכלית סל (A4) ת"א SME 60</t>
  </si>
  <si>
    <t>קסם ETF ת"א 90</t>
  </si>
  <si>
    <t>קסם ETF ת"א בנקים</t>
  </si>
  <si>
    <t>קסם דאקס</t>
  </si>
  <si>
    <t>פסגות סל EuroStoxx</t>
  </si>
  <si>
    <t>פסגות אירו 50</t>
  </si>
  <si>
    <t>פסגות סל דקס</t>
  </si>
  <si>
    <t>הראל סל 50 EURO STOXX</t>
  </si>
  <si>
    <t>הראל סל STOXX Europe 60</t>
  </si>
  <si>
    <t>קסם תל בונד גלובל</t>
  </si>
  <si>
    <t>EWY - SOUTH KOREA</t>
  </si>
  <si>
    <t>XLK - Technology</t>
  </si>
  <si>
    <t>DIA - Dow Jones</t>
  </si>
  <si>
    <t>SPY - S&amp;P 500</t>
  </si>
  <si>
    <t>QQQQ - Nasdaq 100</t>
  </si>
  <si>
    <t>ISHARE JAPAN EWJ</t>
  </si>
  <si>
    <t>Emerging Markets - EEM</t>
  </si>
  <si>
    <t>REAL ESTATE SEL-XLRE</t>
  </si>
  <si>
    <t>XLI - INDUSTRIAL SELECT</t>
  </si>
  <si>
    <t>IWM - RUSSELL 2000</t>
  </si>
  <si>
    <t>I SHARES A50 CHINA ETF</t>
  </si>
  <si>
    <t>VGK-VANGUARD EUROPE</t>
  </si>
  <si>
    <t>DAXEX  GY - DAX</t>
  </si>
  <si>
    <t>ISHARES HYG IBOXX</t>
  </si>
  <si>
    <t>SPDR S&amp;P OIL &amp; GAS ETF-XOP</t>
  </si>
  <si>
    <t>ISHARES MSCI EU</t>
  </si>
  <si>
    <t>ISHARES MSCI INDA US</t>
  </si>
  <si>
    <t>DXJ - WISDOM TREE JAPAN</t>
  </si>
  <si>
    <t>Invesco financils s&amp;p us secto</t>
  </si>
  <si>
    <t>מתחרים כללי ממוצע</t>
  </si>
  <si>
    <t>0%</t>
  </si>
  <si>
    <t>0%-6%</t>
  </si>
  <si>
    <t>חשיפה מט"חית עד 15%</t>
  </si>
  <si>
    <t>36%-48%</t>
  </si>
  <si>
    <t>גבולות שיעור החשיפה המומלץ</t>
  </si>
  <si>
    <t>בלוסטאר ישראל גלובל טכנולוגיות</t>
  </si>
  <si>
    <t>בלוסטאר גלובל טק (BGTHTR)</t>
  </si>
  <si>
    <t>5%-9%</t>
  </si>
  <si>
    <t>הלוואות לחברות + הלוואות עמיתים</t>
  </si>
  <si>
    <t>7%-17%</t>
  </si>
  <si>
    <t>ממשלתי צמוד 5-10</t>
  </si>
  <si>
    <t>ממשלתי לא צמוד 2-5</t>
  </si>
  <si>
    <t>הכשרה למקבלי קצבה</t>
  </si>
  <si>
    <t>3%-13%</t>
  </si>
  <si>
    <t>4%-14%</t>
  </si>
  <si>
    <t>+/-4%</t>
  </si>
  <si>
    <t>11%-19%</t>
  </si>
  <si>
    <t xml:space="preserve"> מדד HFRI WORLD</t>
  </si>
  <si>
    <t>0%-5%</t>
  </si>
  <si>
    <t>מסלול אג"ח ממשלת ישראל בניהול:</t>
  </si>
  <si>
    <t>נכסי המסלול יהיו חשופים לאג"ח של ממשלת ישראל בשיעור חשיפה שלא יפחת מ-75% ולא יעלה על 120% מנכסי המסלול. חשיפה לנכסים כאמור תושג באמצעות השקעה במישרין, בנגזרים, בתעודות סל, בקרנות נאמנות או בקרנות השקעה.                                נכסי המסלול יהיו חשופים עד 5% למניות בארץ ובחו"ל.</t>
  </si>
  <si>
    <t>1%-11%</t>
  </si>
  <si>
    <t>20%-32%</t>
  </si>
  <si>
    <t>15%-25%</t>
  </si>
  <si>
    <t>6%-16%</t>
  </si>
  <si>
    <t>36%-46%</t>
  </si>
  <si>
    <t>13%-25%</t>
  </si>
  <si>
    <t xml:space="preserve">המסלול רשאי להחזיק עד 10% חשיפה לאג"ח קונצרני </t>
  </si>
  <si>
    <t>9%-21%</t>
  </si>
  <si>
    <t>0%-8%</t>
  </si>
  <si>
    <t>10%-22%</t>
  </si>
  <si>
    <t>5%-15%</t>
  </si>
  <si>
    <t>13%-23%</t>
  </si>
  <si>
    <t>16%-26%</t>
  </si>
  <si>
    <t>27%-37%</t>
  </si>
  <si>
    <t>35%-47%</t>
  </si>
  <si>
    <t>חשיפה מט"חית עד 50%</t>
  </si>
  <si>
    <t>40%-52%</t>
  </si>
  <si>
    <t>29%-39%</t>
  </si>
  <si>
    <t>8%-20%</t>
  </si>
  <si>
    <t>6%-18%</t>
  </si>
  <si>
    <t>11%-21%</t>
  </si>
  <si>
    <t>10%-20%</t>
  </si>
  <si>
    <t>26%-36%</t>
  </si>
  <si>
    <t>12%-24%</t>
  </si>
  <si>
    <t>8%-18%</t>
  </si>
  <si>
    <t>הכשרה - כללי פאסיבי</t>
  </si>
  <si>
    <t>LQD</t>
  </si>
  <si>
    <t>אג"ח קונצרני בחו"ל</t>
  </si>
  <si>
    <t>שיעור חשיפה ליום 30.11.2021</t>
  </si>
  <si>
    <t>מדיניות השקעות 2021</t>
  </si>
  <si>
    <t>שיעור חשיפה מומלץ לשנת 2022</t>
  </si>
  <si>
    <t>שינוי ממדיניות 2021</t>
  </si>
  <si>
    <t>שינוי מ- 2021</t>
  </si>
  <si>
    <t>מסלול כללי אלטשולר שחם  2022</t>
  </si>
  <si>
    <t xml:space="preserve">שינוי מ-2021 </t>
  </si>
  <si>
    <t>2%-14%</t>
  </si>
  <si>
    <t>0%-11%</t>
  </si>
  <si>
    <t>מסלול כללי ילין 2022</t>
  </si>
  <si>
    <t>מסלול כללי מור 2022</t>
  </si>
  <si>
    <t>38%-50%</t>
  </si>
  <si>
    <t>39%-51%</t>
  </si>
  <si>
    <t>19%-31%</t>
  </si>
  <si>
    <t>7%-19%</t>
  </si>
  <si>
    <t>34%-44%</t>
  </si>
  <si>
    <t>44%-56%</t>
  </si>
  <si>
    <t>24%-36%</t>
  </si>
  <si>
    <t>18%-28%</t>
  </si>
  <si>
    <t>0-9%</t>
  </si>
  <si>
    <t>34-44%</t>
  </si>
  <si>
    <t>שיעור חשיפה מומלץ לשנת 2021</t>
  </si>
  <si>
    <t>שינוי ממדיניות קודמת</t>
  </si>
  <si>
    <t>גבולות גזרה חדשים</t>
  </si>
  <si>
    <t>אג"ח ממשלתי</t>
  </si>
  <si>
    <t>מט"ח</t>
  </si>
  <si>
    <t>שינוי החל מתאריך 28.02.22</t>
  </si>
  <si>
    <t>31%-41%</t>
  </si>
  <si>
    <t>בתאריך 23.02.2022 אישר הדירקטוריון את השינוי הבא</t>
  </si>
  <si>
    <t xml:space="preserve">מניות (תעודות סל, קרנות נאמנות, חוזים אופציות ונגזרים) </t>
  </si>
  <si>
    <t>אג"ח ממשלתי (סחיר ולא סחיר, קרנות נאמנות, תעודות סל, חוזים ונגזרים)</t>
  </si>
  <si>
    <t>אג"ח קונצרני (סחיר ולא סחיר, קרנות נאמנות, תעודות סל, חוזים ונגזרים)</t>
  </si>
  <si>
    <t>אחר (מזומן, פקדונות, סחורות)</t>
  </si>
  <si>
    <t>מניות (תעודות סל, קרנות נאמנות, חוזים אופציות ונגזרים)</t>
  </si>
  <si>
    <t>קרנות השקעה + קרנות גידור</t>
  </si>
  <si>
    <t>בתאריך 27.03.2022 אישר הדירקטוריון את השינוי הבא</t>
  </si>
  <si>
    <t>שינוי החל מתאריך 27.03.22</t>
  </si>
  <si>
    <t>בתאריך 26.05.2022 אישר הדירקטוריון את השינוי הבא</t>
  </si>
  <si>
    <t>שיעור חשיפה מומלץ קודם</t>
  </si>
  <si>
    <t>שינוי החל מתאריך 26.05.22</t>
  </si>
  <si>
    <t>12%-22%</t>
  </si>
  <si>
    <t>אחר</t>
  </si>
  <si>
    <t>9%-19%</t>
  </si>
  <si>
    <t>הכשרה חברה לביטוח, אלטשולר שחם, מיטב, ילין לפידות, מור, אנליסט</t>
  </si>
  <si>
    <t>מסלול כללי מיטב 2022</t>
  </si>
  <si>
    <t>ל.ר</t>
  </si>
  <si>
    <t>ל"ר</t>
  </si>
  <si>
    <t>17%-29%</t>
  </si>
  <si>
    <t>* המסלול החל לפעול ב- 19/5/22</t>
  </si>
  <si>
    <t>מסלול כללי אנליסט 2022 *</t>
  </si>
  <si>
    <t>בתאריך 27.07.2022 אישר הדירקטוריון את השינוי הבא</t>
  </si>
  <si>
    <t>מניות</t>
  </si>
  <si>
    <t>שינוי החל מתאריך 27.07.22</t>
  </si>
  <si>
    <t>37%-49%</t>
  </si>
  <si>
    <t>בתאריך 22.09.2022 אישר הדירקטוריון את השינוי הבא</t>
  </si>
  <si>
    <t>42%-54%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</si>
</sst>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6">
    <font>
      <sz val="11"/>
      <color theme="1"/>
      <name val="Arial"/>
      <family val="2"/>
      <charset val="177"/>
      <scheme val="minor"/>
    </font>
    <font>
      <b/>
      <sz val="11"/>
      <color indexed="8"/>
      <name val="Arial"/>
      <family val="2"/>
    </font>
    <font>
      <sz val="8"/>
      <name val="Arial"/>
      <family val="2"/>
      <charset val="177"/>
    </font>
    <font>
      <sz val="11"/>
      <color rgb="FFFF0000"/>
      <name val="Arial"/>
      <family val="2"/>
      <charset val="177"/>
      <scheme val="minor"/>
    </font>
    <font>
      <sz val="10"/>
      <color theme="1"/>
      <name val="Arial"/>
      <family val="2"/>
    </font>
    <font>
      <b/>
      <u/>
      <sz val="11"/>
      <color theme="1"/>
      <name val="Arial"/>
      <family val="2"/>
      <scheme val="minor"/>
    </font>
    <font>
      <sz val="12"/>
      <color theme="1"/>
      <name val="David"/>
      <family val="2"/>
      <charset val="177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name val="Miriam"/>
      <family val="2"/>
    </font>
    <font>
      <sz val="11"/>
      <name val="Arial"/>
      <family val="2"/>
      <scheme val="minor"/>
    </font>
    <font>
      <b/>
      <sz val="26"/>
      <color rgb="FFFFC000"/>
      <name val="Arial"/>
      <family val="2"/>
      <scheme val="minor"/>
    </font>
    <font>
      <b/>
      <sz val="11"/>
      <color indexed="9"/>
      <name val="Arial"/>
      <family val="2"/>
    </font>
    <font>
      <sz val="9"/>
      <color indexed="8"/>
      <name val="Arial"/>
      <family val="2"/>
    </font>
    <font>
      <sz val="11"/>
      <name val="Arial"/>
      <family val="2"/>
      <charset val="177"/>
      <scheme val="minor"/>
    </font>
    <font>
      <b/>
      <sz val="11"/>
      <name val="Arial"/>
      <family val="2"/>
      <scheme val="minor"/>
    </font>
    <font>
      <b/>
      <sz val="12"/>
      <color theme="1"/>
      <name val="David"/>
      <family val="2"/>
    </font>
    <font>
      <sz val="11"/>
      <color indexed="8"/>
      <name val="Arial"/>
      <family val="2"/>
    </font>
    <font>
      <b/>
      <sz val="11"/>
      <color rgb="FFFF0000"/>
      <name val="Arial"/>
      <family val="2"/>
      <charset val="177"/>
    </font>
    <font>
      <b/>
      <sz val="11"/>
      <color rgb="FFFF0000"/>
      <name val="Arial"/>
      <family val="2"/>
      <scheme val="minor"/>
    </font>
    <font>
      <b/>
      <sz val="11"/>
      <color rgb="FFFF0000"/>
      <name val="Arial"/>
      <family val="2"/>
    </font>
    <font>
      <b/>
      <sz val="11"/>
      <name val="Arial"/>
      <family val="2"/>
      <charset val="177"/>
    </font>
    <font>
      <sz val="11"/>
      <color rgb="FFFF0000"/>
      <name val="Arial"/>
      <family val="2"/>
      <charset val="177"/>
    </font>
    <font>
      <b/>
      <sz val="11"/>
      <color rgb="FFFF0000"/>
      <name val="Arial"/>
      <family val="2"/>
      <charset val="177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10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9" fontId="10" fillId="0" borderId="0" applyFont="0" applyFill="0" applyBorder="0" applyAlignment="0" applyProtection="0"/>
    <xf numFmtId="0" fontId="11" fillId="0" borderId="0"/>
    <xf numFmtId="0" fontId="10" fillId="0" borderId="0"/>
  </cellStyleXfs>
  <cellXfs count="539">
    <xf numFmtId="0" fontId="0" fillId="0" borderId="0" xfId="0"/>
    <xf numFmtId="9" fontId="0" fillId="0" borderId="0" xfId="0" applyNumberForma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wrapText="1" readingOrder="2"/>
    </xf>
    <xf numFmtId="0" fontId="0" fillId="0" borderId="6" xfId="0" applyBorder="1"/>
    <xf numFmtId="0" fontId="6" fillId="0" borderId="0" xfId="0" applyFont="1"/>
    <xf numFmtId="0" fontId="0" fillId="3" borderId="9" xfId="0" applyFill="1" applyBorder="1" applyAlignment="1">
      <alignment horizontal="center" readingOrder="2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readingOrder="2"/>
    </xf>
    <xf numFmtId="0" fontId="9" fillId="4" borderId="0" xfId="0" applyFont="1" applyFill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3" borderId="14" xfId="0" applyFill="1" applyBorder="1" applyAlignment="1">
      <alignment horizontal="center" wrapText="1" readingOrder="2"/>
    </xf>
    <xf numFmtId="9" fontId="0" fillId="0" borderId="0" xfId="0" applyNumberFormat="1" applyAlignment="1">
      <alignment horizontal="center"/>
    </xf>
    <xf numFmtId="0" fontId="0" fillId="3" borderId="15" xfId="0" applyFill="1" applyBorder="1" applyAlignment="1">
      <alignment horizontal="center" wrapText="1" readingOrder="2"/>
    </xf>
    <xf numFmtId="0" fontId="0" fillId="3" borderId="16" xfId="0" applyFill="1" applyBorder="1" applyAlignment="1">
      <alignment horizontal="center" wrapText="1" readingOrder="2"/>
    </xf>
    <xf numFmtId="0" fontId="0" fillId="3" borderId="9" xfId="0" applyFill="1" applyBorder="1" applyAlignment="1">
      <alignment horizontal="center" vertical="center" wrapText="1" readingOrder="2"/>
    </xf>
    <xf numFmtId="0" fontId="0" fillId="3" borderId="13" xfId="0" applyFill="1" applyBorder="1" applyAlignment="1">
      <alignment horizontal="center" vertical="center" wrapText="1" readingOrder="2"/>
    </xf>
    <xf numFmtId="0" fontId="6" fillId="3" borderId="14" xfId="0" applyFont="1" applyFill="1" applyBorder="1" applyAlignment="1">
      <alignment horizontal="center" vertical="center" wrapText="1" readingOrder="2"/>
    </xf>
    <xf numFmtId="0" fontId="6" fillId="3" borderId="15" xfId="0" applyFont="1" applyFill="1" applyBorder="1" applyAlignment="1">
      <alignment horizontal="center" vertical="center" wrapText="1" readingOrder="2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6" fillId="3" borderId="16" xfId="0" applyFont="1" applyFill="1" applyBorder="1" applyAlignment="1">
      <alignment horizontal="center" vertical="center" wrapText="1" readingOrder="2"/>
    </xf>
    <xf numFmtId="0" fontId="0" fillId="3" borderId="13" xfId="0" applyFill="1" applyBorder="1" applyAlignment="1">
      <alignment horizontal="center"/>
    </xf>
    <xf numFmtId="0" fontId="0" fillId="3" borderId="2" xfId="0" applyFill="1" applyBorder="1" applyAlignment="1">
      <alignment horizontal="center" vertical="center" wrapText="1" readingOrder="2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9" fontId="14" fillId="9" borderId="51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9" borderId="51" xfId="0" applyFont="1" applyFill="1" applyBorder="1" applyAlignment="1" applyProtection="1">
      <alignment horizontal="center" vertical="center" wrapText="1" readingOrder="1"/>
      <protection locked="0"/>
    </xf>
    <xf numFmtId="49" fontId="0" fillId="0" borderId="0" xfId="0" applyNumberFormat="1"/>
    <xf numFmtId="0" fontId="0" fillId="0" borderId="0" xfId="0" applyAlignment="1">
      <alignment horizontal="center" vertical="center"/>
    </xf>
    <xf numFmtId="10" fontId="15" fillId="10" borderId="51" xfId="0" applyNumberFormat="1" applyFont="1" applyFill="1" applyBorder="1" applyAlignment="1" applyProtection="1">
      <alignment horizontal="center" vertical="center" wrapText="1" readingOrder="1"/>
      <protection locked="0"/>
    </xf>
    <xf numFmtId="49" fontId="15" fillId="10" borderId="51" xfId="0" applyNumberFormat="1" applyFont="1" applyFill="1" applyBorder="1" applyAlignment="1" applyProtection="1">
      <alignment horizontal="center" vertical="center" wrapText="1" readingOrder="1"/>
      <protection locked="0"/>
    </xf>
    <xf numFmtId="49" fontId="15" fillId="10" borderId="51" xfId="0" applyNumberFormat="1" applyFont="1" applyFill="1" applyBorder="1" applyAlignment="1" applyProtection="1">
      <alignment horizontal="center" vertical="center" wrapText="1" readingOrder="2"/>
      <protection locked="0"/>
    </xf>
    <xf numFmtId="10" fontId="15" fillId="10" borderId="51" xfId="1" applyNumberFormat="1" applyFont="1" applyFill="1" applyBorder="1" applyAlignment="1" applyProtection="1">
      <alignment horizontal="center" vertical="center" wrapText="1" readingOrder="1"/>
      <protection locked="0"/>
    </xf>
    <xf numFmtId="0" fontId="15" fillId="10" borderId="51" xfId="0" applyFont="1" applyFill="1" applyBorder="1" applyAlignment="1" applyProtection="1">
      <alignment horizontal="center" vertical="center" wrapText="1" readingOrder="1"/>
      <protection locked="0"/>
    </xf>
    <xf numFmtId="10" fontId="14" fillId="9" borderId="51" xfId="1" applyNumberFormat="1" applyFont="1" applyFill="1" applyBorder="1" applyAlignment="1" applyProtection="1">
      <alignment horizontal="center" vertical="center" wrapText="1" readingOrder="1"/>
      <protection locked="0"/>
    </xf>
    <xf numFmtId="10" fontId="0" fillId="0" borderId="0" xfId="1" applyNumberFormat="1" applyFont="1" applyAlignment="1">
      <alignment horizontal="center" vertical="center"/>
    </xf>
    <xf numFmtId="10" fontId="15" fillId="0" borderId="51" xfId="1" applyNumberFormat="1" applyFont="1" applyFill="1" applyBorder="1" applyAlignment="1" applyProtection="1">
      <alignment horizontal="center" vertical="center" wrapText="1" readingOrder="1"/>
      <protection locked="0"/>
    </xf>
    <xf numFmtId="164" fontId="0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9" fontId="10" fillId="3" borderId="39" xfId="3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9" fontId="10" fillId="3" borderId="38" xfId="3" applyNumberFormat="1" applyFont="1" applyFill="1" applyBorder="1" applyAlignment="1">
      <alignment horizontal="center" vertical="center"/>
    </xf>
    <xf numFmtId="9" fontId="10" fillId="11" borderId="40" xfId="3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 readingOrder="2"/>
    </xf>
    <xf numFmtId="0" fontId="0" fillId="3" borderId="6" xfId="0" applyFill="1" applyBorder="1" applyAlignment="1">
      <alignment horizontal="center" vertical="center" wrapText="1" readingOrder="2"/>
    </xf>
    <xf numFmtId="9" fontId="0" fillId="11" borderId="40" xfId="0" applyNumberFormat="1" applyFill="1" applyBorder="1" applyAlignment="1">
      <alignment horizontal="center" vertical="center"/>
    </xf>
    <xf numFmtId="9" fontId="0" fillId="0" borderId="38" xfId="0" applyNumberFormat="1" applyBorder="1" applyAlignment="1">
      <alignment horizontal="center" vertical="center"/>
    </xf>
    <xf numFmtId="9" fontId="0" fillId="3" borderId="6" xfId="0" applyNumberFormat="1" applyFill="1" applyBorder="1" applyAlignment="1">
      <alignment horizontal="center" vertical="center" readingOrder="2"/>
    </xf>
    <xf numFmtId="0" fontId="0" fillId="3" borderId="1" xfId="0" applyFill="1" applyBorder="1" applyAlignment="1">
      <alignment horizontal="center" vertical="center" wrapText="1" readingOrder="2"/>
    </xf>
    <xf numFmtId="0" fontId="0" fillId="0" borderId="32" xfId="0" applyBorder="1" applyAlignment="1">
      <alignment horizontal="center" vertical="center"/>
    </xf>
    <xf numFmtId="164" fontId="10" fillId="11" borderId="15" xfId="3" applyNumberFormat="1" applyFont="1" applyFill="1" applyBorder="1" applyAlignment="1">
      <alignment horizontal="center" vertical="center"/>
    </xf>
    <xf numFmtId="10" fontId="16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9" fontId="0" fillId="11" borderId="16" xfId="0" applyNumberFormat="1" applyFont="1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 wrapText="1" readingOrder="2"/>
    </xf>
    <xf numFmtId="9" fontId="8" fillId="2" borderId="45" xfId="3" applyNumberFormat="1" applyFont="1" applyFill="1" applyBorder="1" applyAlignment="1">
      <alignment horizontal="center" vertical="center"/>
    </xf>
    <xf numFmtId="49" fontId="0" fillId="3" borderId="31" xfId="0" applyNumberFormat="1" applyFont="1" applyFill="1" applyBorder="1" applyAlignment="1">
      <alignment horizontal="center" vertical="center"/>
    </xf>
    <xf numFmtId="164" fontId="10" fillId="11" borderId="36" xfId="3" applyNumberFormat="1" applyFont="1" applyFill="1" applyBorder="1" applyAlignment="1">
      <alignment horizontal="center" vertical="center"/>
    </xf>
    <xf numFmtId="9" fontId="0" fillId="0" borderId="38" xfId="3" applyNumberFormat="1" applyFont="1" applyBorder="1" applyAlignment="1">
      <alignment horizontal="center" vertical="center"/>
    </xf>
    <xf numFmtId="9" fontId="0" fillId="0" borderId="44" xfId="3" applyNumberFormat="1" applyFont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9" fontId="0" fillId="0" borderId="63" xfId="0" applyNumberFormat="1" applyBorder="1" applyAlignment="1">
      <alignment horizontal="center" vertical="center"/>
    </xf>
    <xf numFmtId="9" fontId="10" fillId="3" borderId="55" xfId="3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7" fillId="4" borderId="17" xfId="3" applyFont="1" applyFill="1" applyBorder="1" applyAlignment="1">
      <alignment horizontal="center" vertical="center" wrapText="1"/>
    </xf>
    <xf numFmtId="0" fontId="7" fillId="11" borderId="17" xfId="3" applyFont="1" applyFill="1" applyBorder="1" applyAlignment="1">
      <alignment horizontal="center" vertical="center" wrapText="1"/>
    </xf>
    <xf numFmtId="0" fontId="7" fillId="0" borderId="35" xfId="3" applyFont="1" applyBorder="1" applyAlignment="1">
      <alignment horizontal="center" vertical="center" wrapText="1"/>
    </xf>
    <xf numFmtId="0" fontId="10" fillId="3" borderId="4" xfId="3" applyFill="1" applyBorder="1" applyAlignment="1">
      <alignment horizontal="center" vertical="center" wrapText="1" readingOrder="2"/>
    </xf>
    <xf numFmtId="0" fontId="10" fillId="3" borderId="2" xfId="3" applyFill="1" applyBorder="1" applyAlignment="1">
      <alignment horizontal="center" vertical="center" wrapText="1" readingOrder="2"/>
    </xf>
    <xf numFmtId="0" fontId="10" fillId="3" borderId="6" xfId="3" applyFill="1" applyBorder="1" applyAlignment="1">
      <alignment horizontal="center" vertical="center" wrapText="1" readingOrder="2"/>
    </xf>
    <xf numFmtId="9" fontId="10" fillId="3" borderId="2" xfId="3" applyNumberFormat="1" applyFill="1" applyBorder="1" applyAlignment="1">
      <alignment horizontal="center" vertical="center" readingOrder="2"/>
    </xf>
    <xf numFmtId="9" fontId="10" fillId="11" borderId="40" xfId="3" applyNumberFormat="1" applyFill="1" applyBorder="1" applyAlignment="1">
      <alignment horizontal="center" vertical="center"/>
    </xf>
    <xf numFmtId="49" fontId="7" fillId="3" borderId="23" xfId="3" applyNumberFormat="1" applyFont="1" applyFill="1" applyBorder="1" applyAlignment="1">
      <alignment horizontal="center" vertical="center"/>
    </xf>
    <xf numFmtId="0" fontId="0" fillId="3" borderId="58" xfId="3" applyFont="1" applyFill="1" applyBorder="1" applyAlignment="1">
      <alignment horizontal="center" vertical="center"/>
    </xf>
    <xf numFmtId="0" fontId="0" fillId="3" borderId="1" xfId="3" applyFont="1" applyFill="1" applyBorder="1" applyAlignment="1">
      <alignment horizontal="center" vertical="center" wrapText="1" readingOrder="2"/>
    </xf>
    <xf numFmtId="9" fontId="10" fillId="0" borderId="55" xfId="3" applyNumberFormat="1" applyFont="1" applyBorder="1" applyAlignment="1">
      <alignment horizontal="center" vertical="center"/>
    </xf>
    <xf numFmtId="49" fontId="7" fillId="0" borderId="20" xfId="3" applyNumberFormat="1" applyFont="1" applyBorder="1" applyAlignment="1">
      <alignment horizontal="center" vertical="center"/>
    </xf>
    <xf numFmtId="0" fontId="0" fillId="0" borderId="4" xfId="3" applyFont="1" applyBorder="1" applyAlignment="1">
      <alignment horizontal="center" vertical="center"/>
    </xf>
    <xf numFmtId="9" fontId="10" fillId="0" borderId="11" xfId="3" applyNumberFormat="1" applyBorder="1" applyAlignment="1">
      <alignment horizontal="center" vertical="center"/>
    </xf>
    <xf numFmtId="9" fontId="7" fillId="11" borderId="17" xfId="3" applyNumberFormat="1" applyFont="1" applyFill="1" applyBorder="1" applyAlignment="1">
      <alignment horizontal="center" vertical="center"/>
    </xf>
    <xf numFmtId="0" fontId="7" fillId="2" borderId="35" xfId="3" applyFont="1" applyFill="1" applyBorder="1" applyAlignment="1">
      <alignment horizontal="center" vertical="center"/>
    </xf>
    <xf numFmtId="0" fontId="10" fillId="2" borderId="48" xfId="3" applyFont="1" applyFill="1" applyBorder="1" applyAlignment="1">
      <alignment horizontal="center" vertical="center"/>
    </xf>
    <xf numFmtId="0" fontId="8" fillId="2" borderId="25" xfId="3" applyFont="1" applyFill="1" applyBorder="1" applyAlignment="1">
      <alignment horizontal="center" vertical="center"/>
    </xf>
    <xf numFmtId="9" fontId="8" fillId="2" borderId="49" xfId="3" applyNumberFormat="1" applyFont="1" applyFill="1" applyBorder="1" applyAlignment="1">
      <alignment horizontal="center" vertical="center"/>
    </xf>
    <xf numFmtId="9" fontId="10" fillId="11" borderId="17" xfId="3" applyNumberFormat="1" applyFill="1" applyBorder="1" applyAlignment="1">
      <alignment horizontal="center" vertical="center"/>
    </xf>
    <xf numFmtId="49" fontId="7" fillId="0" borderId="41" xfId="3" applyNumberFormat="1" applyFont="1" applyBorder="1" applyAlignment="1">
      <alignment horizontal="center" vertical="center"/>
    </xf>
    <xf numFmtId="0" fontId="0" fillId="0" borderId="31" xfId="3" applyFont="1" applyBorder="1" applyAlignment="1">
      <alignment horizontal="center" vertical="center"/>
    </xf>
    <xf numFmtId="0" fontId="10" fillId="0" borderId="32" xfId="3" applyBorder="1" applyAlignment="1">
      <alignment horizontal="center" vertical="center" readingOrder="2"/>
    </xf>
    <xf numFmtId="9" fontId="10" fillId="0" borderId="13" xfId="3" applyNumberFormat="1" applyFont="1" applyBorder="1" applyAlignment="1">
      <alignment horizontal="center" vertical="center"/>
    </xf>
    <xf numFmtId="0" fontId="0" fillId="0" borderId="0" xfId="3" applyFont="1" applyBorder="1" applyAlignment="1">
      <alignment horizontal="center" vertical="center"/>
    </xf>
    <xf numFmtId="0" fontId="7" fillId="0" borderId="24" xfId="3" applyFont="1" applyBorder="1" applyAlignment="1">
      <alignment horizontal="center" vertical="center" wrapText="1"/>
    </xf>
    <xf numFmtId="49" fontId="7" fillId="3" borderId="29" xfId="3" applyNumberFormat="1" applyFont="1" applyFill="1" applyBorder="1" applyAlignment="1">
      <alignment horizontal="center" vertical="center"/>
    </xf>
    <xf numFmtId="49" fontId="7" fillId="0" borderId="26" xfId="3" applyNumberFormat="1" applyFont="1" applyBorder="1" applyAlignment="1">
      <alignment horizontal="center" vertical="center"/>
    </xf>
    <xf numFmtId="0" fontId="7" fillId="2" borderId="24" xfId="3" applyFont="1" applyFill="1" applyBorder="1" applyAlignment="1">
      <alignment horizontal="center" vertical="center"/>
    </xf>
    <xf numFmtId="49" fontId="7" fillId="0" borderId="46" xfId="3" applyNumberFormat="1" applyFont="1" applyBorder="1" applyAlignment="1">
      <alignment horizontal="center" vertical="center"/>
    </xf>
    <xf numFmtId="0" fontId="0" fillId="3" borderId="52" xfId="3" applyFont="1" applyFill="1" applyBorder="1" applyAlignment="1">
      <alignment horizontal="center" vertical="center"/>
    </xf>
    <xf numFmtId="9" fontId="0" fillId="3" borderId="2" xfId="3" applyNumberFormat="1" applyFont="1" applyFill="1" applyBorder="1" applyAlignment="1">
      <alignment horizontal="center" vertical="center" readingOrder="2"/>
    </xf>
    <xf numFmtId="9" fontId="0" fillId="3" borderId="1" xfId="3" applyNumberFormat="1" applyFont="1" applyFill="1" applyBorder="1" applyAlignment="1">
      <alignment horizontal="center" vertical="center" readingOrder="2"/>
    </xf>
    <xf numFmtId="9" fontId="10" fillId="3" borderId="54" xfId="3" applyNumberFormat="1" applyFont="1" applyFill="1" applyBorder="1" applyAlignment="1">
      <alignment horizontal="center" vertical="center"/>
    </xf>
    <xf numFmtId="49" fontId="0" fillId="0" borderId="22" xfId="0" applyNumberFormat="1" applyFont="1" applyBorder="1" applyAlignment="1">
      <alignment horizontal="center" vertical="center"/>
    </xf>
    <xf numFmtId="9" fontId="10" fillId="3" borderId="39" xfId="3" applyNumberFormat="1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0" fillId="0" borderId="23" xfId="0" applyNumberFormat="1" applyFont="1" applyBorder="1" applyAlignment="1">
      <alignment horizontal="center" vertical="center"/>
    </xf>
    <xf numFmtId="49" fontId="7" fillId="0" borderId="23" xfId="3" applyNumberFormat="1" applyFont="1" applyBorder="1" applyAlignment="1">
      <alignment horizontal="center" vertical="center"/>
    </xf>
    <xf numFmtId="0" fontId="0" fillId="0" borderId="1" xfId="3" applyFont="1" applyBorder="1" applyAlignment="1">
      <alignment horizontal="center" vertical="center"/>
    </xf>
    <xf numFmtId="9" fontId="10" fillId="0" borderId="38" xfId="3" applyNumberFormat="1" applyBorder="1" applyAlignment="1">
      <alignment horizontal="center" vertical="center"/>
    </xf>
    <xf numFmtId="0" fontId="4" fillId="0" borderId="0" xfId="0" applyFont="1" applyFill="1" applyAlignment="1">
      <alignment horizontal="center" readingOrder="2"/>
    </xf>
    <xf numFmtId="0" fontId="16" fillId="3" borderId="6" xfId="0" applyFont="1" applyFill="1" applyBorder="1" applyAlignment="1">
      <alignment horizontal="center" vertical="center"/>
    </xf>
    <xf numFmtId="9" fontId="0" fillId="0" borderId="44" xfId="0" applyNumberForma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 wrapText="1" readingOrder="2"/>
    </xf>
    <xf numFmtId="9" fontId="0" fillId="2" borderId="45" xfId="0" applyNumberFormat="1" applyFill="1" applyBorder="1" applyAlignment="1">
      <alignment horizontal="center" vertical="center"/>
    </xf>
    <xf numFmtId="0" fontId="0" fillId="0" borderId="40" xfId="3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 wrapText="1"/>
    </xf>
    <xf numFmtId="0" fontId="0" fillId="0" borderId="36" xfId="3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10" fillId="0" borderId="15" xfId="3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 readingOrder="2"/>
    </xf>
    <xf numFmtId="9" fontId="0" fillId="3" borderId="0" xfId="0" applyNumberFormat="1" applyFill="1" applyBorder="1" applyAlignment="1">
      <alignment horizontal="center" vertical="center" readingOrder="2"/>
    </xf>
    <xf numFmtId="0" fontId="0" fillId="3" borderId="52" xfId="0" applyFill="1" applyBorder="1" applyAlignment="1">
      <alignment horizontal="center" vertical="center" wrapText="1" readingOrder="2"/>
    </xf>
    <xf numFmtId="9" fontId="0" fillId="3" borderId="19" xfId="3" applyNumberFormat="1" applyFont="1" applyFill="1" applyBorder="1" applyAlignment="1">
      <alignment horizontal="center" vertical="center" readingOrder="2"/>
    </xf>
    <xf numFmtId="0" fontId="0" fillId="2" borderId="34" xfId="0" applyFill="1" applyBorder="1" applyAlignment="1">
      <alignment horizontal="center" vertical="center" wrapText="1" readingOrder="2"/>
    </xf>
    <xf numFmtId="0" fontId="0" fillId="0" borderId="33" xfId="3" applyFont="1" applyBorder="1" applyAlignment="1">
      <alignment horizontal="center" vertical="center"/>
    </xf>
    <xf numFmtId="0" fontId="10" fillId="0" borderId="36" xfId="3" applyBorder="1" applyAlignment="1">
      <alignment horizontal="center" vertical="center" wrapText="1"/>
    </xf>
    <xf numFmtId="0" fontId="1" fillId="2" borderId="17" xfId="3" applyFont="1" applyFill="1" applyBorder="1" applyAlignment="1">
      <alignment horizontal="center" vertical="center"/>
    </xf>
    <xf numFmtId="0" fontId="0" fillId="0" borderId="16" xfId="3" applyFont="1" applyBorder="1" applyAlignment="1">
      <alignment horizontal="center" vertical="center"/>
    </xf>
    <xf numFmtId="10" fontId="1" fillId="2" borderId="48" xfId="0" applyNumberFormat="1" applyFont="1" applyFill="1" applyBorder="1" applyAlignment="1">
      <alignment horizontal="center" vertical="center"/>
    </xf>
    <xf numFmtId="10" fontId="1" fillId="2" borderId="50" xfId="0" applyNumberFormat="1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6" fillId="3" borderId="16" xfId="0" applyFont="1" applyFill="1" applyBorder="1" applyAlignment="1">
      <alignment horizontal="justify" vertical="center" wrapText="1" readingOrder="2"/>
    </xf>
    <xf numFmtId="0" fontId="6" fillId="3" borderId="14" xfId="0" applyFont="1" applyFill="1" applyBorder="1" applyAlignment="1">
      <alignment vertical="center" wrapText="1" readingOrder="2"/>
    </xf>
    <xf numFmtId="0" fontId="9" fillId="4" borderId="17" xfId="0" applyFont="1" applyFill="1" applyBorder="1" applyAlignment="1">
      <alignment horizontal="right"/>
    </xf>
    <xf numFmtId="0" fontId="0" fillId="3" borderId="8" xfId="0" applyFill="1" applyBorder="1" applyAlignment="1">
      <alignment horizontal="right" wrapText="1" readingOrder="2"/>
    </xf>
    <xf numFmtId="0" fontId="6" fillId="3" borderId="10" xfId="0" applyFont="1" applyFill="1" applyBorder="1" applyAlignment="1">
      <alignment horizontal="right" vertical="center" readingOrder="2"/>
    </xf>
    <xf numFmtId="0" fontId="6" fillId="3" borderId="12" xfId="0" applyFont="1" applyFill="1" applyBorder="1" applyAlignment="1">
      <alignment horizontal="right" vertical="center" readingOrder="2"/>
    </xf>
    <xf numFmtId="0" fontId="10" fillId="3" borderId="42" xfId="3" applyFill="1" applyBorder="1" applyAlignment="1">
      <alignment horizontal="center" vertical="center" wrapText="1" readingOrder="2"/>
    </xf>
    <xf numFmtId="0" fontId="10" fillId="3" borderId="39" xfId="3" applyFill="1" applyBorder="1" applyAlignment="1">
      <alignment horizontal="center" vertical="center" wrapText="1" readingOrder="2"/>
    </xf>
    <xf numFmtId="0" fontId="10" fillId="3" borderId="44" xfId="3" applyFill="1" applyBorder="1" applyAlignment="1">
      <alignment horizontal="center" vertical="center" wrapText="1" readingOrder="2"/>
    </xf>
    <xf numFmtId="9" fontId="10" fillId="3" borderId="39" xfId="3" applyNumberFormat="1" applyFill="1" applyBorder="1" applyAlignment="1">
      <alignment horizontal="center" vertical="center" readingOrder="2"/>
    </xf>
    <xf numFmtId="0" fontId="0" fillId="3" borderId="38" xfId="3" applyFont="1" applyFill="1" applyBorder="1" applyAlignment="1">
      <alignment horizontal="center" vertical="center" wrapText="1" readingOrder="2"/>
    </xf>
    <xf numFmtId="0" fontId="0" fillId="0" borderId="38" xfId="3" applyFont="1" applyBorder="1" applyAlignment="1">
      <alignment horizontal="center" vertical="center"/>
    </xf>
    <xf numFmtId="0" fontId="0" fillId="0" borderId="42" xfId="3" applyFont="1" applyBorder="1" applyAlignment="1">
      <alignment horizontal="center" vertical="center"/>
    </xf>
    <xf numFmtId="0" fontId="8" fillId="2" borderId="45" xfId="3" applyFont="1" applyFill="1" applyBorder="1" applyAlignment="1">
      <alignment horizontal="center" vertical="center"/>
    </xf>
    <xf numFmtId="0" fontId="10" fillId="0" borderId="63" xfId="3" applyBorder="1" applyAlignment="1">
      <alignment horizontal="center" vertical="center" readingOrder="2"/>
    </xf>
    <xf numFmtId="49" fontId="0" fillId="0" borderId="23" xfId="0" applyNumberFormat="1" applyBorder="1" applyAlignment="1">
      <alignment horizontal="center"/>
    </xf>
    <xf numFmtId="9" fontId="0" fillId="4" borderId="40" xfId="0" applyNumberFormat="1" applyFill="1" applyBorder="1" applyAlignment="1">
      <alignment horizontal="center"/>
    </xf>
    <xf numFmtId="9" fontId="12" fillId="4" borderId="36" xfId="0" applyNumberFormat="1" applyFont="1" applyFill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6" borderId="25" xfId="0" applyFill="1" applyBorder="1" applyAlignment="1">
      <alignment horizontal="center" vertical="center" wrapText="1"/>
    </xf>
    <xf numFmtId="0" fontId="0" fillId="6" borderId="35" xfId="0" applyFill="1" applyBorder="1" applyAlignment="1">
      <alignment horizontal="center" vertical="center" wrapText="1"/>
    </xf>
    <xf numFmtId="0" fontId="0" fillId="6" borderId="45" xfId="0" applyFill="1" applyBorder="1" applyAlignment="1">
      <alignment horizontal="center" vertical="center" wrapText="1"/>
    </xf>
    <xf numFmtId="0" fontId="0" fillId="0" borderId="39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17" xfId="0" applyFill="1" applyBorder="1" applyAlignment="1">
      <alignment horizontal="center" vertical="center" wrapText="1"/>
    </xf>
    <xf numFmtId="10" fontId="0" fillId="0" borderId="21" xfId="0" applyNumberFormat="1" applyFill="1" applyBorder="1" applyAlignment="1">
      <alignment horizontal="center"/>
    </xf>
    <xf numFmtId="10" fontId="0" fillId="0" borderId="23" xfId="1" applyNumberFormat="1" applyFont="1" applyFill="1" applyBorder="1" applyAlignment="1">
      <alignment horizontal="center"/>
    </xf>
    <xf numFmtId="10" fontId="0" fillId="0" borderId="23" xfId="0" applyNumberFormat="1" applyFill="1" applyBorder="1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0" fontId="0" fillId="5" borderId="36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10" fontId="0" fillId="0" borderId="22" xfId="0" applyNumberFormat="1" applyFill="1" applyBorder="1" applyAlignment="1">
      <alignment horizontal="center"/>
    </xf>
    <xf numFmtId="9" fontId="0" fillId="4" borderId="37" xfId="0" applyNumberFormat="1" applyFill="1" applyBorder="1" applyAlignment="1">
      <alignment horizontal="center"/>
    </xf>
    <xf numFmtId="49" fontId="0" fillId="0" borderId="22" xfId="0" applyNumberFormat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5" borderId="16" xfId="0" applyFill="1" applyBorder="1" applyAlignment="1">
      <alignment horizontal="center"/>
    </xf>
    <xf numFmtId="10" fontId="0" fillId="0" borderId="41" xfId="0" applyNumberFormat="1" applyFill="1" applyBorder="1" applyAlignment="1">
      <alignment horizontal="center"/>
    </xf>
    <xf numFmtId="9" fontId="0" fillId="4" borderId="16" xfId="0" applyNumberFormat="1" applyFill="1" applyBorder="1" applyAlignment="1">
      <alignment horizontal="center"/>
    </xf>
    <xf numFmtId="49" fontId="0" fillId="0" borderId="41" xfId="0" applyNumberForma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63" xfId="0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9" fontId="0" fillId="2" borderId="35" xfId="0" applyNumberFormat="1" applyFill="1" applyBorder="1" applyAlignment="1">
      <alignment horizontal="center"/>
    </xf>
    <xf numFmtId="9" fontId="0" fillId="2" borderId="17" xfId="0" applyNumberFormat="1" applyFill="1" applyBorder="1" applyAlignment="1">
      <alignment horizontal="center"/>
    </xf>
    <xf numFmtId="49" fontId="0" fillId="2" borderId="35" xfId="0" applyNumberFormat="1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9" fontId="0" fillId="11" borderId="40" xfId="0" applyNumberFormat="1" applyFont="1" applyFill="1" applyBorder="1" applyAlignment="1">
      <alignment horizontal="center" vertical="center"/>
    </xf>
    <xf numFmtId="9" fontId="0" fillId="11" borderId="37" xfId="0" applyNumberFormat="1" applyFont="1" applyFill="1" applyBorder="1" applyAlignment="1">
      <alignment horizontal="center" vertical="center"/>
    </xf>
    <xf numFmtId="9" fontId="10" fillId="11" borderId="36" xfId="3" applyNumberFormat="1" applyFont="1" applyFill="1" applyBorder="1" applyAlignment="1">
      <alignment horizontal="center" vertical="center"/>
    </xf>
    <xf numFmtId="9" fontId="10" fillId="11" borderId="15" xfId="3" applyNumberFormat="1" applyFill="1" applyBorder="1" applyAlignment="1">
      <alignment horizontal="center" vertical="center"/>
    </xf>
    <xf numFmtId="9" fontId="1" fillId="11" borderId="17" xfId="0" applyNumberFormat="1" applyFont="1" applyFill="1" applyBorder="1" applyAlignment="1">
      <alignment horizontal="center" vertical="center"/>
    </xf>
    <xf numFmtId="9" fontId="12" fillId="11" borderId="36" xfId="0" applyNumberFormat="1" applyFont="1" applyFill="1" applyBorder="1" applyAlignment="1">
      <alignment horizontal="center"/>
    </xf>
    <xf numFmtId="9" fontId="0" fillId="11" borderId="40" xfId="0" applyNumberFormat="1" applyFill="1" applyBorder="1" applyAlignment="1">
      <alignment horizontal="center"/>
    </xf>
    <xf numFmtId="9" fontId="0" fillId="11" borderId="37" xfId="0" applyNumberFormat="1" applyFill="1" applyBorder="1" applyAlignment="1">
      <alignment horizontal="center"/>
    </xf>
    <xf numFmtId="9" fontId="0" fillId="11" borderId="17" xfId="0" applyNumberFormat="1" applyFill="1" applyBorder="1" applyAlignment="1">
      <alignment horizontal="center"/>
    </xf>
    <xf numFmtId="9" fontId="0" fillId="11" borderId="16" xfId="0" applyNumberFormat="1" applyFill="1" applyBorder="1" applyAlignment="1">
      <alignment horizontal="center"/>
    </xf>
    <xf numFmtId="0" fontId="7" fillId="11" borderId="16" xfId="3" applyFont="1" applyFill="1" applyBorder="1" applyAlignment="1">
      <alignment horizontal="center" vertical="center" wrapText="1"/>
    </xf>
    <xf numFmtId="0" fontId="7" fillId="4" borderId="16" xfId="3" applyFont="1" applyFill="1" applyBorder="1" applyAlignment="1">
      <alignment horizontal="center" vertical="center" wrapText="1"/>
    </xf>
    <xf numFmtId="0" fontId="7" fillId="0" borderId="41" xfId="3" applyFont="1" applyBorder="1" applyAlignment="1">
      <alignment horizontal="center" vertical="center" wrapText="1"/>
    </xf>
    <xf numFmtId="10" fontId="7" fillId="7" borderId="58" xfId="0" applyNumberFormat="1" applyFont="1" applyFill="1" applyBorder="1" applyAlignment="1">
      <alignment horizontal="center" vertical="center"/>
    </xf>
    <xf numFmtId="10" fontId="10" fillId="7" borderId="52" xfId="3" applyNumberFormat="1" applyFont="1" applyFill="1" applyBorder="1" applyAlignment="1">
      <alignment horizontal="center" vertical="center"/>
    </xf>
    <xf numFmtId="10" fontId="10" fillId="7" borderId="0" xfId="3" applyNumberFormat="1" applyFont="1" applyFill="1" applyBorder="1" applyAlignment="1">
      <alignment horizontal="center" vertical="center"/>
    </xf>
    <xf numFmtId="10" fontId="0" fillId="7" borderId="31" xfId="0" applyNumberFormat="1" applyFill="1" applyBorder="1" applyAlignment="1">
      <alignment horizontal="center" vertical="center"/>
    </xf>
    <xf numFmtId="0" fontId="7" fillId="7" borderId="50" xfId="0" applyFont="1" applyFill="1" applyBorder="1" applyAlignment="1">
      <alignment horizontal="center" vertical="center" wrapText="1"/>
    </xf>
    <xf numFmtId="10" fontId="7" fillId="7" borderId="62" xfId="3" applyNumberFormat="1" applyFont="1" applyFill="1" applyBorder="1" applyAlignment="1">
      <alignment horizontal="center" vertical="center"/>
    </xf>
    <xf numFmtId="10" fontId="7" fillId="7" borderId="12" xfId="0" applyNumberFormat="1" applyFont="1" applyFill="1" applyBorder="1" applyAlignment="1">
      <alignment horizontal="center" vertical="center"/>
    </xf>
    <xf numFmtId="10" fontId="7" fillId="7" borderId="58" xfId="1" applyNumberFormat="1" applyFont="1" applyFill="1" applyBorder="1" applyAlignment="1">
      <alignment horizontal="center" vertical="center" wrapText="1"/>
    </xf>
    <xf numFmtId="10" fontId="7" fillId="7" borderId="58" xfId="1" applyNumberFormat="1" applyFont="1" applyFill="1" applyBorder="1" applyAlignment="1">
      <alignment horizontal="center" vertical="center"/>
    </xf>
    <xf numFmtId="10" fontId="7" fillId="7" borderId="47" xfId="1" applyNumberFormat="1" applyFont="1" applyFill="1" applyBorder="1" applyAlignment="1">
      <alignment horizontal="center" vertical="center"/>
    </xf>
    <xf numFmtId="10" fontId="7" fillId="7" borderId="31" xfId="0" applyNumberFormat="1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/>
    </xf>
    <xf numFmtId="10" fontId="7" fillId="7" borderId="0" xfId="0" applyNumberFormat="1" applyFont="1" applyFill="1" applyBorder="1" applyAlignment="1">
      <alignment horizontal="center" vertical="center" wrapText="1"/>
    </xf>
    <xf numFmtId="10" fontId="7" fillId="7" borderId="52" xfId="0" applyNumberFormat="1" applyFont="1" applyFill="1" applyBorder="1" applyAlignment="1">
      <alignment horizontal="center" vertical="center" wrapText="1"/>
    </xf>
    <xf numFmtId="10" fontId="7" fillId="7" borderId="52" xfId="3" applyNumberFormat="1" applyFont="1" applyFill="1" applyBorder="1" applyAlignment="1">
      <alignment horizontal="center" vertical="center"/>
    </xf>
    <xf numFmtId="10" fontId="7" fillId="7" borderId="0" xfId="3" applyNumberFormat="1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10" fontId="7" fillId="3" borderId="23" xfId="0" applyNumberFormat="1" applyFont="1" applyFill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3" borderId="23" xfId="0" applyNumberFormat="1" applyFont="1" applyFill="1" applyBorder="1" applyAlignment="1">
      <alignment horizontal="center" vertical="center"/>
    </xf>
    <xf numFmtId="49" fontId="7" fillId="3" borderId="22" xfId="0" applyNumberFormat="1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49" fontId="7" fillId="3" borderId="41" xfId="0" applyNumberFormat="1" applyFont="1" applyFill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49" fontId="7" fillId="3" borderId="31" xfId="0" applyNumberFormat="1" applyFont="1" applyFill="1" applyBorder="1" applyAlignment="1">
      <alignment horizontal="center" vertical="center"/>
    </xf>
    <xf numFmtId="9" fontId="10" fillId="11" borderId="16" xfId="3" applyNumberFormat="1" applyFill="1" applyBorder="1" applyAlignment="1">
      <alignment horizontal="center" vertical="center"/>
    </xf>
    <xf numFmtId="0" fontId="0" fillId="0" borderId="0" xfId="3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 wrapText="1" readingOrder="2"/>
    </xf>
    <xf numFmtId="9" fontId="10" fillId="11" borderId="15" xfId="3" applyNumberForma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0" fontId="7" fillId="7" borderId="60" xfId="3" applyNumberFormat="1" applyFont="1" applyFill="1" applyBorder="1" applyAlignment="1">
      <alignment horizontal="center" vertical="center"/>
    </xf>
    <xf numFmtId="10" fontId="7" fillId="7" borderId="10" xfId="3" applyNumberFormat="1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9" fontId="0" fillId="0" borderId="38" xfId="0" applyNumberFormat="1" applyBorder="1" applyAlignment="1">
      <alignment horizontal="center" vertical="center"/>
    </xf>
    <xf numFmtId="9" fontId="0" fillId="0" borderId="44" xfId="0" applyNumberFormat="1" applyBorder="1" applyAlignment="1">
      <alignment horizontal="center" vertical="center"/>
    </xf>
    <xf numFmtId="9" fontId="10" fillId="11" borderId="37" xfId="3" applyNumberFormat="1" applyFont="1" applyFill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0" fontId="0" fillId="3" borderId="18" xfId="3" applyFont="1" applyFill="1" applyBorder="1" applyAlignment="1">
      <alignment horizontal="center" vertical="center" wrapText="1" readingOrder="2"/>
    </xf>
    <xf numFmtId="0" fontId="16" fillId="3" borderId="32" xfId="0" applyFont="1" applyFill="1" applyBorder="1" applyAlignment="1">
      <alignment horizontal="center" vertical="center"/>
    </xf>
    <xf numFmtId="9" fontId="0" fillId="11" borderId="17" xfId="0" applyNumberFormat="1" applyFont="1" applyFill="1" applyBorder="1" applyAlignment="1">
      <alignment horizontal="center" vertical="center"/>
    </xf>
    <xf numFmtId="9" fontId="19" fillId="11" borderId="32" xfId="0" applyNumberFormat="1" applyFont="1" applyFill="1" applyBorder="1" applyAlignment="1">
      <alignment horizontal="center" vertical="center"/>
    </xf>
    <xf numFmtId="9" fontId="3" fillId="4" borderId="40" xfId="0" applyNumberFormat="1" applyFont="1" applyFill="1" applyBorder="1" applyAlignment="1">
      <alignment horizontal="center" vertical="center" wrapText="1"/>
    </xf>
    <xf numFmtId="9" fontId="3" fillId="4" borderId="40" xfId="3" applyNumberFormat="1" applyFont="1" applyFill="1" applyBorder="1" applyAlignment="1">
      <alignment horizontal="center" vertical="center"/>
    </xf>
    <xf numFmtId="9" fontId="3" fillId="4" borderId="37" xfId="3" applyNumberFormat="1" applyFont="1" applyFill="1" applyBorder="1" applyAlignment="1">
      <alignment horizontal="center" vertical="center"/>
    </xf>
    <xf numFmtId="9" fontId="20" fillId="4" borderId="17" xfId="0" applyNumberFormat="1" applyFont="1" applyFill="1" applyBorder="1" applyAlignment="1">
      <alignment horizontal="center" vertical="center"/>
    </xf>
    <xf numFmtId="9" fontId="3" fillId="4" borderId="16" xfId="0" applyNumberFormat="1" applyFont="1" applyFill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/>
    </xf>
    <xf numFmtId="9" fontId="3" fillId="4" borderId="17" xfId="3" applyNumberFormat="1" applyFont="1" applyFill="1" applyBorder="1" applyAlignment="1">
      <alignment horizontal="center" vertical="center"/>
    </xf>
    <xf numFmtId="9" fontId="21" fillId="4" borderId="40" xfId="0" applyNumberFormat="1" applyFont="1" applyFill="1" applyBorder="1" applyAlignment="1">
      <alignment horizontal="center" vertical="center"/>
    </xf>
    <xf numFmtId="9" fontId="21" fillId="4" borderId="40" xfId="3" applyNumberFormat="1" applyFont="1" applyFill="1" applyBorder="1" applyAlignment="1">
      <alignment horizontal="center" vertical="center"/>
    </xf>
    <xf numFmtId="9" fontId="21" fillId="4" borderId="37" xfId="0" applyNumberFormat="1" applyFont="1" applyFill="1" applyBorder="1" applyAlignment="1">
      <alignment horizontal="center" vertical="center"/>
    </xf>
    <xf numFmtId="9" fontId="22" fillId="11" borderId="17" xfId="0" applyNumberFormat="1" applyFont="1" applyFill="1" applyBorder="1" applyAlignment="1">
      <alignment horizontal="center" vertical="center"/>
    </xf>
    <xf numFmtId="9" fontId="21" fillId="4" borderId="16" xfId="0" applyNumberFormat="1" applyFont="1" applyFill="1" applyBorder="1" applyAlignment="1">
      <alignment horizontal="center" vertical="center"/>
    </xf>
    <xf numFmtId="164" fontId="16" fillId="11" borderId="36" xfId="3" applyNumberFormat="1" applyFont="1" applyFill="1" applyBorder="1" applyAlignment="1">
      <alignment horizontal="center" vertical="center"/>
    </xf>
    <xf numFmtId="164" fontId="16" fillId="11" borderId="15" xfId="3" applyNumberFormat="1" applyFont="1" applyFill="1" applyBorder="1" applyAlignment="1">
      <alignment horizontal="center" vertical="center"/>
    </xf>
    <xf numFmtId="9" fontId="23" fillId="11" borderId="17" xfId="0" applyNumberFormat="1" applyFont="1" applyFill="1" applyBorder="1" applyAlignment="1">
      <alignment horizontal="center" vertical="center"/>
    </xf>
    <xf numFmtId="9" fontId="16" fillId="11" borderId="16" xfId="0" applyNumberFormat="1" applyFont="1" applyFill="1" applyBorder="1" applyAlignment="1">
      <alignment horizontal="center" vertical="center"/>
    </xf>
    <xf numFmtId="0" fontId="16" fillId="0" borderId="0" xfId="0" applyFont="1"/>
    <xf numFmtId="9" fontId="24" fillId="4" borderId="32" xfId="0" applyNumberFormat="1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0" xfId="0" applyFont="1"/>
    <xf numFmtId="0" fontId="7" fillId="0" borderId="48" xfId="3" applyFont="1" applyBorder="1" applyAlignment="1">
      <alignment horizontal="center" vertical="center" wrapText="1"/>
    </xf>
    <xf numFmtId="0" fontId="7" fillId="0" borderId="25" xfId="3" applyFont="1" applyBorder="1" applyAlignment="1">
      <alignment horizontal="center" vertical="center" wrapText="1"/>
    </xf>
    <xf numFmtId="0" fontId="7" fillId="0" borderId="49" xfId="3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9" fontId="3" fillId="4" borderId="38" xfId="3" applyNumberFormat="1" applyFont="1" applyFill="1" applyBorder="1" applyAlignment="1">
      <alignment horizontal="center" vertical="center"/>
    </xf>
    <xf numFmtId="9" fontId="3" fillId="4" borderId="44" xfId="3" applyNumberFormat="1" applyFont="1" applyFill="1" applyBorder="1" applyAlignment="1">
      <alignment horizontal="center" vertical="center"/>
    </xf>
    <xf numFmtId="9" fontId="25" fillId="4" borderId="45" xfId="3" applyNumberFormat="1" applyFont="1" applyFill="1" applyBorder="1" applyAlignment="1">
      <alignment horizontal="center" vertical="center"/>
    </xf>
    <xf numFmtId="9" fontId="3" fillId="4" borderId="63" xfId="3" applyNumberFormat="1" applyFont="1" applyFill="1" applyBorder="1" applyAlignment="1">
      <alignment horizontal="center" vertical="center"/>
    </xf>
    <xf numFmtId="9" fontId="3" fillId="4" borderId="16" xfId="3" applyNumberFormat="1" applyFont="1" applyFill="1" applyBorder="1" applyAlignment="1">
      <alignment horizontal="center" vertical="center"/>
    </xf>
    <xf numFmtId="9" fontId="25" fillId="4" borderId="17" xfId="3" applyNumberFormat="1" applyFont="1" applyFill="1" applyBorder="1" applyAlignment="1">
      <alignment horizontal="center" vertical="center"/>
    </xf>
    <xf numFmtId="0" fontId="7" fillId="0" borderId="49" xfId="3" applyFont="1" applyBorder="1" applyAlignment="1">
      <alignment horizontal="center" vertical="center" wrapText="1"/>
    </xf>
    <xf numFmtId="0" fontId="7" fillId="0" borderId="31" xfId="3" applyFont="1" applyBorder="1" applyAlignment="1">
      <alignment horizontal="center" vertical="center" wrapText="1"/>
    </xf>
    <xf numFmtId="0" fontId="7" fillId="0" borderId="63" xfId="3" applyFont="1" applyBorder="1" applyAlignment="1">
      <alignment horizontal="center" vertical="center" wrapText="1"/>
    </xf>
    <xf numFmtId="9" fontId="3" fillId="4" borderId="15" xfId="3" applyNumberFormat="1" applyFont="1" applyFill="1" applyBorder="1" applyAlignment="1">
      <alignment horizontal="center" vertical="center"/>
    </xf>
    <xf numFmtId="9" fontId="10" fillId="0" borderId="61" xfId="3" applyNumberFormat="1" applyFont="1" applyBorder="1" applyAlignment="1">
      <alignment horizontal="center" vertical="center"/>
    </xf>
    <xf numFmtId="9" fontId="3" fillId="4" borderId="36" xfId="3" applyNumberFormat="1" applyFont="1" applyFill="1" applyBorder="1" applyAlignment="1">
      <alignment horizontal="center" vertical="center"/>
    </xf>
    <xf numFmtId="9" fontId="3" fillId="4" borderId="15" xfId="3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9" fontId="3" fillId="4" borderId="36" xfId="3" applyNumberFormat="1" applyFont="1" applyFill="1" applyBorder="1" applyAlignment="1">
      <alignment horizontal="center" vertical="center"/>
    </xf>
    <xf numFmtId="9" fontId="3" fillId="4" borderId="15" xfId="3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7" fillId="11" borderId="1" xfId="3" applyFont="1" applyFill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/>
    </xf>
    <xf numFmtId="9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3" borderId="40" xfId="3" applyFont="1" applyFill="1" applyBorder="1" applyAlignment="1">
      <alignment horizontal="center" vertical="center" wrapText="1"/>
    </xf>
    <xf numFmtId="0" fontId="0" fillId="3" borderId="37" xfId="3" applyFont="1" applyFill="1" applyBorder="1" applyAlignment="1">
      <alignment horizontal="center" vertical="center" wrapText="1"/>
    </xf>
    <xf numFmtId="0" fontId="0" fillId="3" borderId="15" xfId="3" applyFont="1" applyFill="1" applyBorder="1" applyAlignment="1">
      <alignment horizontal="center" vertical="center" wrapText="1"/>
    </xf>
    <xf numFmtId="0" fontId="0" fillId="3" borderId="40" xfId="3" applyFont="1" applyFill="1" applyBorder="1" applyAlignment="1">
      <alignment horizontal="center" vertical="center" wrapText="1"/>
    </xf>
    <xf numFmtId="0" fontId="0" fillId="3" borderId="37" xfId="3" applyFont="1" applyFill="1" applyBorder="1" applyAlignment="1">
      <alignment horizontal="center" vertical="center" wrapText="1"/>
    </xf>
    <xf numFmtId="0" fontId="0" fillId="3" borderId="66" xfId="3" applyFont="1" applyFill="1" applyBorder="1" applyAlignment="1">
      <alignment horizontal="center" vertical="center" wrapText="1"/>
    </xf>
    <xf numFmtId="0" fontId="0" fillId="3" borderId="40" xfId="3" applyFont="1" applyFill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center" vertical="center" wrapText="1"/>
    </xf>
    <xf numFmtId="10" fontId="10" fillId="2" borderId="58" xfId="1" applyNumberFormat="1" applyFont="1" applyFill="1" applyBorder="1" applyAlignment="1">
      <alignment horizontal="center" vertical="center" wrapText="1"/>
    </xf>
    <xf numFmtId="10" fontId="0" fillId="2" borderId="0" xfId="1" applyNumberFormat="1" applyFont="1" applyFill="1" applyBorder="1" applyAlignment="1">
      <alignment horizontal="center" vertical="center"/>
    </xf>
    <xf numFmtId="10" fontId="1" fillId="2" borderId="48" xfId="1" applyNumberFormat="1" applyFont="1" applyFill="1" applyBorder="1" applyAlignment="1">
      <alignment horizontal="center" vertical="center"/>
    </xf>
    <xf numFmtId="10" fontId="10" fillId="2" borderId="31" xfId="1" applyNumberFormat="1" applyFill="1" applyBorder="1" applyAlignment="1">
      <alignment horizontal="center" vertical="center"/>
    </xf>
    <xf numFmtId="0" fontId="7" fillId="0" borderId="17" xfId="3" applyFont="1" applyBorder="1" applyAlignment="1">
      <alignment horizontal="center" vertical="center"/>
    </xf>
    <xf numFmtId="0" fontId="0" fillId="0" borderId="15" xfId="3" applyFont="1" applyBorder="1" applyAlignment="1">
      <alignment horizontal="center" vertical="center"/>
    </xf>
    <xf numFmtId="164" fontId="10" fillId="2" borderId="58" xfId="1" applyNumberFormat="1" applyFont="1" applyFill="1" applyBorder="1" applyAlignment="1">
      <alignment horizontal="center" vertical="center" wrapText="1"/>
    </xf>
    <xf numFmtId="164" fontId="0" fillId="2" borderId="0" xfId="1" applyNumberFormat="1" applyFont="1" applyFill="1" applyBorder="1" applyAlignment="1">
      <alignment horizontal="center" vertical="center"/>
    </xf>
    <xf numFmtId="0" fontId="7" fillId="7" borderId="48" xfId="0" applyFont="1" applyFill="1" applyBorder="1" applyAlignment="1">
      <alignment horizontal="center" vertical="center" wrapText="1"/>
    </xf>
    <xf numFmtId="10" fontId="0" fillId="7" borderId="54" xfId="1" applyNumberFormat="1" applyFont="1" applyFill="1" applyBorder="1" applyAlignment="1">
      <alignment horizontal="center" vertical="center" wrapText="1"/>
    </xf>
    <xf numFmtId="10" fontId="10" fillId="7" borderId="55" xfId="1" applyNumberFormat="1" applyFont="1" applyFill="1" applyBorder="1" applyAlignment="1">
      <alignment horizontal="center" vertical="center" wrapText="1"/>
    </xf>
    <xf numFmtId="10" fontId="10" fillId="7" borderId="55" xfId="1" applyNumberFormat="1" applyFill="1" applyBorder="1" applyAlignment="1">
      <alignment horizontal="center" vertical="center" wrapText="1"/>
    </xf>
    <xf numFmtId="10" fontId="0" fillId="7" borderId="11" xfId="1" applyNumberFormat="1" applyFont="1" applyFill="1" applyBorder="1" applyAlignment="1">
      <alignment horizontal="center" vertical="center"/>
    </xf>
    <xf numFmtId="10" fontId="1" fillId="2" borderId="49" xfId="1" applyNumberFormat="1" applyFont="1" applyFill="1" applyBorder="1" applyAlignment="1">
      <alignment horizontal="center" vertical="center"/>
    </xf>
    <xf numFmtId="10" fontId="10" fillId="7" borderId="13" xfId="1" applyNumberFormat="1" applyFill="1" applyBorder="1" applyAlignment="1">
      <alignment horizontal="center" vertical="center"/>
    </xf>
    <xf numFmtId="0" fontId="0" fillId="3" borderId="40" xfId="3" applyFont="1" applyFill="1" applyBorder="1" applyAlignment="1">
      <alignment horizontal="center" vertical="center" wrapText="1"/>
    </xf>
    <xf numFmtId="0" fontId="0" fillId="3" borderId="37" xfId="3" applyFont="1" applyFill="1" applyBorder="1" applyAlignment="1">
      <alignment horizontal="center" vertical="center" wrapText="1"/>
    </xf>
    <xf numFmtId="0" fontId="0" fillId="3" borderId="40" xfId="3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11" borderId="15" xfId="3" applyFont="1" applyFill="1" applyBorder="1" applyAlignment="1">
      <alignment horizontal="center" vertical="center" wrapText="1"/>
    </xf>
    <xf numFmtId="164" fontId="0" fillId="12" borderId="23" xfId="1" applyNumberFormat="1" applyFont="1" applyFill="1" applyBorder="1" applyAlignment="1">
      <alignment horizontal="center" vertical="center" wrapText="1"/>
    </xf>
    <xf numFmtId="164" fontId="0" fillId="12" borderId="1" xfId="1" applyNumberFormat="1" applyFont="1" applyFill="1" applyBorder="1" applyAlignment="1">
      <alignment horizontal="center" vertical="center"/>
    </xf>
    <xf numFmtId="9" fontId="10" fillId="4" borderId="55" xfId="3" applyNumberFormat="1" applyFill="1" applyBorder="1" applyAlignment="1">
      <alignment horizontal="center" vertical="center"/>
    </xf>
    <xf numFmtId="9" fontId="0" fillId="0" borderId="55" xfId="3" applyNumberFormat="1" applyFont="1" applyBorder="1" applyAlignment="1">
      <alignment horizontal="center" vertical="center"/>
    </xf>
    <xf numFmtId="164" fontId="0" fillId="12" borderId="22" xfId="1" applyNumberFormat="1" applyFont="1" applyFill="1" applyBorder="1" applyAlignment="1">
      <alignment horizontal="center" vertical="center"/>
    </xf>
    <xf numFmtId="164" fontId="0" fillId="12" borderId="6" xfId="1" applyNumberFormat="1" applyFont="1" applyFill="1" applyBorder="1" applyAlignment="1">
      <alignment horizontal="center" vertical="center"/>
    </xf>
    <xf numFmtId="9" fontId="10" fillId="4" borderId="11" xfId="3" applyNumberFormat="1" applyFill="1" applyBorder="1" applyAlignment="1">
      <alignment horizontal="center" vertical="center"/>
    </xf>
    <xf numFmtId="9" fontId="0" fillId="0" borderId="11" xfId="3" applyNumberFormat="1" applyFont="1" applyBorder="1" applyAlignment="1">
      <alignment horizontal="center" vertical="center"/>
    </xf>
    <xf numFmtId="164" fontId="0" fillId="12" borderId="35" xfId="1" applyNumberFormat="1" applyFont="1" applyFill="1" applyBorder="1" applyAlignment="1">
      <alignment horizontal="center" vertical="center"/>
    </xf>
    <xf numFmtId="164" fontId="0" fillId="12" borderId="25" xfId="1" applyNumberFormat="1" applyFont="1" applyFill="1" applyBorder="1" applyAlignment="1">
      <alignment horizontal="center" vertical="center"/>
    </xf>
    <xf numFmtId="9" fontId="7" fillId="4" borderId="49" xfId="3" applyNumberFormat="1" applyFont="1" applyFill="1" applyBorder="1" applyAlignment="1">
      <alignment horizontal="center" vertical="center"/>
    </xf>
    <xf numFmtId="164" fontId="0" fillId="12" borderId="21" xfId="1" applyNumberFormat="1" applyFont="1" applyFill="1" applyBorder="1" applyAlignment="1">
      <alignment horizontal="center" vertical="center"/>
    </xf>
    <xf numFmtId="164" fontId="0" fillId="12" borderId="2" xfId="1" applyNumberFormat="1" applyFont="1" applyFill="1" applyBorder="1" applyAlignment="1">
      <alignment horizontal="center" vertical="center"/>
    </xf>
    <xf numFmtId="9" fontId="10" fillId="4" borderId="13" xfId="3" applyNumberFormat="1" applyFill="1" applyBorder="1" applyAlignment="1">
      <alignment horizontal="center" vertical="center"/>
    </xf>
    <xf numFmtId="9" fontId="0" fillId="0" borderId="13" xfId="3" applyNumberFormat="1" applyFont="1" applyBorder="1" applyAlignment="1">
      <alignment horizontal="center" vertical="center"/>
    </xf>
    <xf numFmtId="0" fontId="7" fillId="0" borderId="0" xfId="0" applyFont="1" applyAlignment="1">
      <alignment horizontal="center" readingOrder="2"/>
    </xf>
    <xf numFmtId="0" fontId="16" fillId="3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0" fontId="7" fillId="7" borderId="10" xfId="3" applyNumberFormat="1" applyFont="1" applyFill="1" applyBorder="1" applyAlignment="1">
      <alignment horizontal="center" vertical="center" wrapText="1"/>
    </xf>
    <xf numFmtId="10" fontId="7" fillId="7" borderId="59" xfId="3" applyNumberFormat="1" applyFont="1" applyFill="1" applyBorder="1" applyAlignment="1">
      <alignment horizontal="center" vertical="center" wrapText="1"/>
    </xf>
    <xf numFmtId="10" fontId="7" fillId="7" borderId="60" xfId="3" applyNumberFormat="1" applyFont="1" applyFill="1" applyBorder="1" applyAlignment="1">
      <alignment horizontal="center" vertical="center"/>
    </xf>
    <xf numFmtId="10" fontId="7" fillId="7" borderId="10" xfId="3" applyNumberFormat="1" applyFont="1" applyFill="1" applyBorder="1" applyAlignment="1">
      <alignment horizontal="center" vertical="center"/>
    </xf>
    <xf numFmtId="9" fontId="0" fillId="0" borderId="39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9" fontId="0" fillId="11" borderId="37" xfId="0" applyNumberFormat="1" applyFont="1" applyFill="1" applyBorder="1" applyAlignment="1">
      <alignment horizontal="center" vertical="center"/>
    </xf>
    <xf numFmtId="9" fontId="0" fillId="11" borderId="36" xfId="0" applyNumberFormat="1" applyFont="1" applyFill="1" applyBorder="1" applyAlignment="1">
      <alignment horizontal="center" vertical="center"/>
    </xf>
    <xf numFmtId="9" fontId="3" fillId="4" borderId="40" xfId="0" applyNumberFormat="1" applyFont="1" applyFill="1" applyBorder="1" applyAlignment="1">
      <alignment horizontal="center" vertical="center"/>
    </xf>
    <xf numFmtId="49" fontId="7" fillId="3" borderId="23" xfId="0" applyNumberFormat="1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9" fontId="0" fillId="0" borderId="38" xfId="0" applyNumberFormat="1" applyBorder="1" applyAlignment="1">
      <alignment horizontal="center" vertical="center"/>
    </xf>
    <xf numFmtId="10" fontId="7" fillId="7" borderId="59" xfId="3" applyNumberFormat="1" applyFont="1" applyFill="1" applyBorder="1" applyAlignment="1">
      <alignment horizontal="center" vertical="center"/>
    </xf>
    <xf numFmtId="9" fontId="0" fillId="0" borderId="44" xfId="0" applyNumberFormat="1" applyBorder="1" applyAlignment="1">
      <alignment horizontal="center" vertical="center"/>
    </xf>
    <xf numFmtId="9" fontId="3" fillId="4" borderId="37" xfId="0" applyNumberFormat="1" applyFont="1" applyFill="1" applyBorder="1" applyAlignment="1">
      <alignment horizontal="center" vertical="center"/>
    </xf>
    <xf numFmtId="10" fontId="17" fillId="3" borderId="22" xfId="0" applyNumberFormat="1" applyFont="1" applyFill="1" applyBorder="1" applyAlignment="1">
      <alignment horizontal="center" vertical="center"/>
    </xf>
    <xf numFmtId="10" fontId="17" fillId="3" borderId="20" xfId="0" applyNumberFormat="1" applyFont="1" applyFill="1" applyBorder="1" applyAlignment="1">
      <alignment horizontal="center" vertical="center"/>
    </xf>
    <xf numFmtId="10" fontId="16" fillId="3" borderId="6" xfId="0" applyNumberFormat="1" applyFont="1" applyFill="1" applyBorder="1" applyAlignment="1">
      <alignment horizontal="center" vertical="center"/>
    </xf>
    <xf numFmtId="10" fontId="16" fillId="3" borderId="4" xfId="0" applyNumberFormat="1" applyFont="1" applyFill="1" applyBorder="1" applyAlignment="1">
      <alignment horizontal="center" vertical="center"/>
    </xf>
    <xf numFmtId="0" fontId="0" fillId="3" borderId="36" xfId="3" applyFont="1" applyFill="1" applyBorder="1" applyAlignment="1">
      <alignment horizontal="center" vertical="center" wrapText="1"/>
    </xf>
    <xf numFmtId="0" fontId="0" fillId="3" borderId="40" xfId="3" applyFont="1" applyFill="1" applyBorder="1" applyAlignment="1">
      <alignment horizontal="center" vertical="center" wrapText="1"/>
    </xf>
    <xf numFmtId="9" fontId="0" fillId="11" borderId="15" xfId="0" applyNumberFormat="1" applyFont="1" applyFill="1" applyBorder="1" applyAlignment="1">
      <alignment horizontal="center" vertical="center" wrapText="1"/>
    </xf>
    <xf numFmtId="9" fontId="0" fillId="11" borderId="36" xfId="0" applyNumberFormat="1" applyFont="1" applyFill="1" applyBorder="1" applyAlignment="1">
      <alignment horizontal="center" vertical="center" wrapText="1"/>
    </xf>
    <xf numFmtId="9" fontId="3" fillId="4" borderId="36" xfId="0" applyNumberFormat="1" applyFont="1" applyFill="1" applyBorder="1" applyAlignment="1">
      <alignment horizontal="center" vertical="center" wrapText="1"/>
    </xf>
    <xf numFmtId="9" fontId="3" fillId="4" borderId="40" xfId="0" applyNumberFormat="1" applyFont="1" applyFill="1" applyBorder="1" applyAlignment="1">
      <alignment horizontal="center" vertical="center" wrapText="1"/>
    </xf>
    <xf numFmtId="49" fontId="7" fillId="3" borderId="21" xfId="0" applyNumberFormat="1" applyFont="1" applyFill="1" applyBorder="1" applyAlignment="1">
      <alignment horizontal="center" vertical="center"/>
    </xf>
    <xf numFmtId="9" fontId="0" fillId="11" borderId="37" xfId="0" applyNumberFormat="1" applyFill="1" applyBorder="1" applyAlignment="1">
      <alignment horizontal="center" vertical="center"/>
    </xf>
    <xf numFmtId="9" fontId="0" fillId="11" borderId="36" xfId="0" applyNumberFormat="1" applyFill="1" applyBorder="1" applyAlignment="1">
      <alignment horizontal="center" vertical="center"/>
    </xf>
    <xf numFmtId="10" fontId="7" fillId="7" borderId="52" xfId="1" applyNumberFormat="1" applyFont="1" applyFill="1" applyBorder="1" applyAlignment="1">
      <alignment horizontal="center" vertical="center" wrapText="1"/>
    </xf>
    <xf numFmtId="10" fontId="7" fillId="7" borderId="58" xfId="1" applyNumberFormat="1" applyFont="1" applyFill="1" applyBorder="1" applyAlignment="1">
      <alignment horizontal="center" vertical="center" wrapText="1"/>
    </xf>
    <xf numFmtId="9" fontId="0" fillId="0" borderId="54" xfId="0" applyNumberForma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9" fontId="0" fillId="0" borderId="55" xfId="0" applyNumberFormat="1" applyBorder="1" applyAlignment="1">
      <alignment horizontal="center" vertical="center"/>
    </xf>
    <xf numFmtId="0" fontId="0" fillId="3" borderId="37" xfId="3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center" vertical="center"/>
    </xf>
    <xf numFmtId="10" fontId="7" fillId="7" borderId="58" xfId="1" applyNumberFormat="1" applyFont="1" applyFill="1" applyBorder="1" applyAlignment="1">
      <alignment horizontal="center" vertical="center"/>
    </xf>
    <xf numFmtId="9" fontId="21" fillId="4" borderId="40" xfId="0" applyNumberFormat="1" applyFont="1" applyFill="1" applyBorder="1" applyAlignment="1">
      <alignment horizontal="center" vertical="center"/>
    </xf>
    <xf numFmtId="9" fontId="0" fillId="11" borderId="37" xfId="0" applyNumberFormat="1" applyFont="1" applyFill="1" applyBorder="1" applyAlignment="1">
      <alignment horizontal="center" vertical="center" wrapText="1"/>
    </xf>
    <xf numFmtId="9" fontId="21" fillId="4" borderId="40" xfId="0" applyNumberFormat="1" applyFont="1" applyFill="1" applyBorder="1" applyAlignment="1">
      <alignment horizontal="center" vertical="center" wrapText="1"/>
    </xf>
    <xf numFmtId="9" fontId="21" fillId="4" borderId="36" xfId="0" applyNumberFormat="1" applyFont="1" applyFill="1" applyBorder="1" applyAlignment="1">
      <alignment horizontal="center" vertical="center" wrapText="1"/>
    </xf>
    <xf numFmtId="9" fontId="0" fillId="11" borderId="14" xfId="0" applyNumberFormat="1" applyFont="1" applyFill="1" applyBorder="1" applyAlignment="1">
      <alignment horizontal="center" vertical="center" wrapText="1"/>
    </xf>
    <xf numFmtId="9" fontId="10" fillId="11" borderId="37" xfId="3" applyNumberFormat="1" applyFont="1" applyFill="1" applyBorder="1" applyAlignment="1">
      <alignment horizontal="center" vertical="center"/>
    </xf>
    <xf numFmtId="9" fontId="10" fillId="11" borderId="36" xfId="3" applyNumberFormat="1" applyFont="1" applyFill="1" applyBorder="1" applyAlignment="1">
      <alignment horizontal="center" vertical="center"/>
    </xf>
    <xf numFmtId="0" fontId="0" fillId="0" borderId="37" xfId="3" applyFont="1" applyBorder="1" applyAlignment="1">
      <alignment horizontal="center" vertical="center"/>
    </xf>
    <xf numFmtId="0" fontId="0" fillId="0" borderId="36" xfId="3" applyFont="1" applyBorder="1" applyAlignment="1">
      <alignment horizontal="center" vertical="center"/>
    </xf>
    <xf numFmtId="10" fontId="0" fillId="7" borderId="61" xfId="1" applyNumberFormat="1" applyFont="1" applyFill="1" applyBorder="1" applyAlignment="1">
      <alignment horizontal="center" vertical="center" wrapText="1"/>
    </xf>
    <xf numFmtId="10" fontId="0" fillId="7" borderId="54" xfId="1" applyNumberFormat="1" applyFont="1" applyFill="1" applyBorder="1" applyAlignment="1">
      <alignment horizontal="center" vertical="center" wrapText="1"/>
    </xf>
    <xf numFmtId="10" fontId="0" fillId="7" borderId="9" xfId="1" applyNumberFormat="1" applyFont="1" applyFill="1" applyBorder="1" applyAlignment="1">
      <alignment horizontal="center" vertical="center" wrapText="1"/>
    </xf>
    <xf numFmtId="10" fontId="0" fillId="7" borderId="11" xfId="1" applyNumberFormat="1" applyFont="1" applyFill="1" applyBorder="1" applyAlignment="1">
      <alignment horizontal="center" vertical="center" wrapText="1"/>
    </xf>
    <xf numFmtId="10" fontId="10" fillId="7" borderId="61" xfId="1" applyNumberFormat="1" applyFont="1" applyFill="1" applyBorder="1" applyAlignment="1">
      <alignment horizontal="center" vertical="center"/>
    </xf>
    <xf numFmtId="10" fontId="10" fillId="7" borderId="54" xfId="1" applyNumberFormat="1" applyFont="1" applyFill="1" applyBorder="1" applyAlignment="1">
      <alignment horizontal="center" vertical="center"/>
    </xf>
    <xf numFmtId="0" fontId="0" fillId="3" borderId="14" xfId="3" applyFont="1" applyFill="1" applyBorder="1" applyAlignment="1">
      <alignment horizontal="center" vertical="center" wrapText="1"/>
    </xf>
    <xf numFmtId="0" fontId="0" fillId="3" borderId="15" xfId="3" applyFont="1" applyFill="1" applyBorder="1" applyAlignment="1">
      <alignment horizontal="center" vertical="center" wrapText="1"/>
    </xf>
    <xf numFmtId="9" fontId="10" fillId="11" borderId="14" xfId="3" applyNumberFormat="1" applyFont="1" applyFill="1" applyBorder="1" applyAlignment="1">
      <alignment horizontal="center" vertical="center" wrapText="1"/>
    </xf>
    <xf numFmtId="9" fontId="10" fillId="11" borderId="15" xfId="3" applyNumberFormat="1" applyFont="1" applyFill="1" applyBorder="1" applyAlignment="1">
      <alignment horizontal="center" vertical="center" wrapText="1"/>
    </xf>
    <xf numFmtId="9" fontId="10" fillId="11" borderId="36" xfId="3" applyNumberFormat="1" applyFont="1" applyFill="1" applyBorder="1" applyAlignment="1">
      <alignment horizontal="center" vertical="center" wrapText="1"/>
    </xf>
    <xf numFmtId="0" fontId="0" fillId="3" borderId="0" xfId="3" applyFont="1" applyFill="1" applyBorder="1" applyAlignment="1">
      <alignment horizontal="center" vertical="center"/>
    </xf>
    <xf numFmtId="0" fontId="10" fillId="3" borderId="0" xfId="3" applyFont="1" applyFill="1" applyBorder="1" applyAlignment="1">
      <alignment horizontal="center" vertical="center"/>
    </xf>
    <xf numFmtId="0" fontId="10" fillId="3" borderId="52" xfId="3" applyFont="1" applyFill="1" applyBorder="1" applyAlignment="1">
      <alignment horizontal="center" vertical="center"/>
    </xf>
    <xf numFmtId="9" fontId="10" fillId="3" borderId="44" xfId="3" applyNumberFormat="1" applyFont="1" applyFill="1" applyBorder="1" applyAlignment="1">
      <alignment horizontal="center" vertical="center"/>
    </xf>
    <xf numFmtId="9" fontId="10" fillId="3" borderId="39" xfId="3" applyNumberFormat="1" applyFont="1" applyFill="1" applyBorder="1" applyAlignment="1">
      <alignment horizontal="center" vertical="center"/>
    </xf>
    <xf numFmtId="49" fontId="7" fillId="3" borderId="20" xfId="3" applyNumberFormat="1" applyFont="1" applyFill="1" applyBorder="1" applyAlignment="1">
      <alignment horizontal="center" vertical="center"/>
    </xf>
    <xf numFmtId="49" fontId="7" fillId="3" borderId="21" xfId="3" applyNumberFormat="1" applyFont="1" applyFill="1" applyBorder="1" applyAlignment="1">
      <alignment horizontal="center" vertical="center"/>
    </xf>
    <xf numFmtId="49" fontId="7" fillId="0" borderId="22" xfId="3" applyNumberFormat="1" applyFont="1" applyBorder="1" applyAlignment="1">
      <alignment horizontal="center" vertical="center"/>
    </xf>
    <xf numFmtId="49" fontId="7" fillId="0" borderId="21" xfId="3" applyNumberFormat="1" applyFont="1" applyBorder="1" applyAlignment="1">
      <alignment horizontal="center" vertical="center"/>
    </xf>
    <xf numFmtId="49" fontId="7" fillId="3" borderId="22" xfId="3" applyNumberFormat="1" applyFont="1" applyFill="1" applyBorder="1" applyAlignment="1">
      <alignment horizontal="center" vertical="center"/>
    </xf>
    <xf numFmtId="9" fontId="10" fillId="3" borderId="57" xfId="3" applyNumberFormat="1" applyFont="1" applyFill="1" applyBorder="1" applyAlignment="1">
      <alignment horizontal="center" vertical="center"/>
    </xf>
    <xf numFmtId="9" fontId="10" fillId="3" borderId="42" xfId="3" applyNumberFormat="1" applyFont="1" applyFill="1" applyBorder="1" applyAlignment="1">
      <alignment horizontal="center" vertical="center"/>
    </xf>
    <xf numFmtId="9" fontId="10" fillId="0" borderId="44" xfId="3" applyNumberFormat="1" applyFont="1" applyBorder="1" applyAlignment="1">
      <alignment horizontal="center" vertical="center"/>
    </xf>
    <xf numFmtId="9" fontId="10" fillId="0" borderId="39" xfId="3" applyNumberFormat="1" applyFont="1" applyBorder="1" applyAlignment="1">
      <alignment horizontal="center" vertical="center"/>
    </xf>
    <xf numFmtId="0" fontId="0" fillId="0" borderId="47" xfId="3" applyFont="1" applyBorder="1" applyAlignment="1">
      <alignment horizontal="center" vertical="center"/>
    </xf>
    <xf numFmtId="0" fontId="10" fillId="0" borderId="52" xfId="3" applyFont="1" applyBorder="1" applyAlignment="1">
      <alignment horizontal="center" vertical="center"/>
    </xf>
    <xf numFmtId="0" fontId="0" fillId="3" borderId="47" xfId="3" applyFont="1" applyFill="1" applyBorder="1" applyAlignment="1">
      <alignment horizontal="center" vertical="center"/>
    </xf>
    <xf numFmtId="9" fontId="3" fillId="4" borderId="37" xfId="3" applyNumberFormat="1" applyFont="1" applyFill="1" applyBorder="1" applyAlignment="1">
      <alignment horizontal="center" vertical="center"/>
    </xf>
    <xf numFmtId="9" fontId="3" fillId="4" borderId="36" xfId="3" applyNumberFormat="1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9" fontId="0" fillId="3" borderId="42" xfId="3" applyNumberFormat="1" applyFont="1" applyFill="1" applyBorder="1" applyAlignment="1">
      <alignment horizontal="center" vertical="center"/>
    </xf>
    <xf numFmtId="10" fontId="7" fillId="7" borderId="47" xfId="3" applyNumberFormat="1" applyFont="1" applyFill="1" applyBorder="1" applyAlignment="1">
      <alignment horizontal="center" vertical="center"/>
    </xf>
    <xf numFmtId="10" fontId="7" fillId="7" borderId="52" xfId="3" applyNumberFormat="1" applyFont="1" applyFill="1" applyBorder="1" applyAlignment="1">
      <alignment horizontal="center" vertical="center"/>
    </xf>
    <xf numFmtId="9" fontId="3" fillId="4" borderId="15" xfId="3" applyNumberFormat="1" applyFont="1" applyFill="1" applyBorder="1" applyAlignment="1">
      <alignment horizontal="center" vertical="center" wrapText="1"/>
    </xf>
    <xf numFmtId="9" fontId="3" fillId="4" borderId="36" xfId="3" applyNumberFormat="1" applyFont="1" applyFill="1" applyBorder="1" applyAlignment="1">
      <alignment horizontal="center" vertical="center" wrapText="1"/>
    </xf>
    <xf numFmtId="49" fontId="7" fillId="3" borderId="21" xfId="0" applyNumberFormat="1" applyFont="1" applyFill="1" applyBorder="1" applyAlignment="1">
      <alignment horizontal="center" vertical="center" wrapText="1"/>
    </xf>
    <xf numFmtId="49" fontId="7" fillId="3" borderId="23" xfId="0" applyNumberFormat="1" applyFont="1" applyFill="1" applyBorder="1" applyAlignment="1">
      <alignment horizontal="center" vertical="center" wrapText="1"/>
    </xf>
    <xf numFmtId="49" fontId="7" fillId="0" borderId="23" xfId="0" applyNumberFormat="1" applyFont="1" applyBorder="1" applyAlignment="1">
      <alignment horizontal="center" vertical="center"/>
    </xf>
    <xf numFmtId="10" fontId="7" fillId="7" borderId="47" xfId="0" applyNumberFormat="1" applyFont="1" applyFill="1" applyBorder="1" applyAlignment="1">
      <alignment horizontal="center" vertical="center"/>
    </xf>
    <xf numFmtId="10" fontId="7" fillId="7" borderId="52" xfId="0" applyNumberFormat="1" applyFont="1" applyFill="1" applyBorder="1" applyAlignment="1">
      <alignment horizontal="center" vertical="center"/>
    </xf>
    <xf numFmtId="10" fontId="10" fillId="7" borderId="47" xfId="3" applyNumberFormat="1" applyFont="1" applyFill="1" applyBorder="1" applyAlignment="1">
      <alignment horizontal="center" vertical="center"/>
    </xf>
    <xf numFmtId="10" fontId="10" fillId="7" borderId="52" xfId="3" applyNumberFormat="1" applyFont="1" applyFill="1" applyBorder="1" applyAlignment="1">
      <alignment horizontal="center" vertical="center"/>
    </xf>
    <xf numFmtId="9" fontId="16" fillId="11" borderId="37" xfId="3" applyNumberFormat="1" applyFont="1" applyFill="1" applyBorder="1" applyAlignment="1">
      <alignment horizontal="center" vertical="center"/>
    </xf>
    <xf numFmtId="9" fontId="16" fillId="11" borderId="36" xfId="3" applyNumberFormat="1" applyFont="1" applyFill="1" applyBorder="1" applyAlignment="1">
      <alignment horizontal="center" vertical="center"/>
    </xf>
    <xf numFmtId="0" fontId="10" fillId="0" borderId="36" xfId="3" applyFont="1" applyBorder="1" applyAlignment="1">
      <alignment horizontal="center" vertical="center"/>
    </xf>
    <xf numFmtId="9" fontId="16" fillId="11" borderId="15" xfId="3" applyNumberFormat="1" applyFont="1" applyFill="1" applyBorder="1" applyAlignment="1">
      <alignment horizontal="center" vertical="center" wrapText="1"/>
    </xf>
    <xf numFmtId="9" fontId="16" fillId="11" borderId="36" xfId="3" applyNumberFormat="1" applyFont="1" applyFill="1" applyBorder="1" applyAlignment="1">
      <alignment horizontal="center" vertical="center" wrapText="1"/>
    </xf>
    <xf numFmtId="10" fontId="0" fillId="7" borderId="47" xfId="0" applyNumberFormat="1" applyFont="1" applyFill="1" applyBorder="1" applyAlignment="1">
      <alignment horizontal="center" vertical="center"/>
    </xf>
    <xf numFmtId="10" fontId="0" fillId="7" borderId="52" xfId="0" applyNumberFormat="1" applyFont="1" applyFill="1" applyBorder="1" applyAlignment="1">
      <alignment horizontal="center" vertical="center"/>
    </xf>
    <xf numFmtId="10" fontId="0" fillId="7" borderId="14" xfId="1" applyNumberFormat="1" applyFont="1" applyFill="1" applyBorder="1" applyAlignment="1">
      <alignment horizontal="center" vertical="center"/>
    </xf>
    <xf numFmtId="10" fontId="0" fillId="7" borderId="15" xfId="1" applyNumberFormat="1" applyFont="1" applyFill="1" applyBorder="1" applyAlignment="1">
      <alignment horizontal="center" vertical="center"/>
    </xf>
    <xf numFmtId="10" fontId="0" fillId="7" borderId="36" xfId="1" applyNumberFormat="1" applyFont="1" applyFill="1" applyBorder="1" applyAlignment="1">
      <alignment horizontal="center" vertical="center"/>
    </xf>
    <xf numFmtId="49" fontId="0" fillId="3" borderId="23" xfId="0" applyNumberFormat="1" applyFont="1" applyFill="1" applyBorder="1" applyAlignment="1">
      <alignment horizontal="center" vertical="center"/>
    </xf>
    <xf numFmtId="49" fontId="0" fillId="0" borderId="23" xfId="0" applyNumberFormat="1" applyFont="1" applyBorder="1" applyAlignment="1">
      <alignment horizontal="center" vertical="center"/>
    </xf>
    <xf numFmtId="49" fontId="0" fillId="3" borderId="21" xfId="0" applyNumberFormat="1" applyFont="1" applyFill="1" applyBorder="1" applyAlignment="1">
      <alignment horizontal="center" vertical="center" wrapText="1"/>
    </xf>
    <xf numFmtId="49" fontId="0" fillId="3" borderId="23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9" fontId="10" fillId="11" borderId="37" xfId="3" applyNumberFormat="1" applyFill="1" applyBorder="1" applyAlignment="1">
      <alignment horizontal="center" vertical="center"/>
    </xf>
    <xf numFmtId="9" fontId="10" fillId="11" borderId="36" xfId="3" applyNumberFormat="1" applyFill="1" applyBorder="1" applyAlignment="1">
      <alignment horizontal="center" vertical="center"/>
    </xf>
    <xf numFmtId="49" fontId="7" fillId="0" borderId="43" xfId="3" applyNumberFormat="1" applyFont="1" applyBorder="1" applyAlignment="1">
      <alignment horizontal="center" vertical="center"/>
    </xf>
    <xf numFmtId="49" fontId="7" fillId="0" borderId="27" xfId="3" applyNumberFormat="1" applyFont="1" applyBorder="1" applyAlignment="1">
      <alignment horizontal="center" vertical="center"/>
    </xf>
    <xf numFmtId="9" fontId="3" fillId="4" borderId="14" xfId="3" applyNumberFormat="1" applyFont="1" applyFill="1" applyBorder="1" applyAlignment="1">
      <alignment horizontal="center" vertical="center"/>
    </xf>
    <xf numFmtId="9" fontId="3" fillId="4" borderId="15" xfId="3" applyNumberFormat="1" applyFont="1" applyFill="1" applyBorder="1" applyAlignment="1">
      <alignment horizontal="center" vertical="center"/>
    </xf>
    <xf numFmtId="10" fontId="0" fillId="2" borderId="0" xfId="1" applyNumberFormat="1" applyFont="1" applyFill="1" applyBorder="1" applyAlignment="1">
      <alignment horizontal="center" vertical="center" wrapText="1"/>
    </xf>
    <xf numFmtId="10" fontId="0" fillId="2" borderId="52" xfId="1" applyNumberFormat="1" applyFont="1" applyFill="1" applyBorder="1" applyAlignment="1">
      <alignment horizontal="center" vertical="center" wrapText="1"/>
    </xf>
    <xf numFmtId="9" fontId="10" fillId="11" borderId="15" xfId="3" applyNumberForma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 wrapText="1"/>
    </xf>
    <xf numFmtId="0" fontId="7" fillId="8" borderId="30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7" fillId="8" borderId="31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9" fontId="10" fillId="3" borderId="11" xfId="3" applyNumberFormat="1" applyFont="1" applyFill="1" applyBorder="1" applyAlignment="1">
      <alignment horizontal="center" vertical="center"/>
    </xf>
    <xf numFmtId="9" fontId="10" fillId="3" borderId="54" xfId="3" applyNumberFormat="1" applyFont="1" applyFill="1" applyBorder="1" applyAlignment="1">
      <alignment horizontal="center" vertical="center"/>
    </xf>
    <xf numFmtId="9" fontId="10" fillId="11" borderId="14" xfId="3" applyNumberFormat="1" applyFill="1" applyBorder="1" applyAlignment="1">
      <alignment horizontal="center" vertical="center"/>
    </xf>
    <xf numFmtId="10" fontId="0" fillId="2" borderId="61" xfId="1" applyNumberFormat="1" applyFont="1" applyFill="1" applyBorder="1" applyAlignment="1">
      <alignment horizontal="center" vertical="center" wrapText="1"/>
    </xf>
    <xf numFmtId="10" fontId="0" fillId="2" borderId="54" xfId="1" applyNumberFormat="1" applyFont="1" applyFill="1" applyBorder="1" applyAlignment="1">
      <alignment horizontal="center" vertical="center" wrapText="1"/>
    </xf>
    <xf numFmtId="164" fontId="0" fillId="2" borderId="47" xfId="1" applyNumberFormat="1" applyFont="1" applyFill="1" applyBorder="1" applyAlignment="1">
      <alignment horizontal="center" vertical="center"/>
    </xf>
    <xf numFmtId="164" fontId="10" fillId="2" borderId="52" xfId="1" applyNumberFormat="1" applyFont="1" applyFill="1" applyBorder="1" applyAlignment="1">
      <alignment horizontal="center" vertical="center"/>
    </xf>
    <xf numFmtId="49" fontId="7" fillId="3" borderId="43" xfId="3" applyNumberFormat="1" applyFont="1" applyFill="1" applyBorder="1" applyAlignment="1">
      <alignment horizontal="center" vertical="center"/>
    </xf>
    <xf numFmtId="49" fontId="7" fillId="3" borderId="27" xfId="3" applyNumberFormat="1" applyFont="1" applyFill="1" applyBorder="1" applyAlignment="1">
      <alignment horizontal="center" vertical="center"/>
    </xf>
    <xf numFmtId="10" fontId="10" fillId="2" borderId="47" xfId="1" applyNumberFormat="1" applyFont="1" applyFill="1" applyBorder="1" applyAlignment="1">
      <alignment horizontal="center" vertical="center"/>
    </xf>
    <xf numFmtId="10" fontId="10" fillId="2" borderId="52" xfId="1" applyNumberFormat="1" applyFont="1" applyFill="1" applyBorder="1" applyAlignment="1">
      <alignment horizontal="center" vertical="center"/>
    </xf>
    <xf numFmtId="9" fontId="10" fillId="0" borderId="61" xfId="3" applyNumberFormat="1" applyFont="1" applyBorder="1" applyAlignment="1">
      <alignment horizontal="center" vertical="center"/>
    </xf>
    <xf numFmtId="9" fontId="10" fillId="0" borderId="54" xfId="3" applyNumberFormat="1" applyFont="1" applyBorder="1" applyAlignment="1">
      <alignment horizontal="center" vertical="center"/>
    </xf>
    <xf numFmtId="9" fontId="10" fillId="3" borderId="61" xfId="3" applyNumberFormat="1" applyFont="1" applyFill="1" applyBorder="1" applyAlignment="1">
      <alignment horizontal="center" vertical="center"/>
    </xf>
    <xf numFmtId="164" fontId="0" fillId="2" borderId="47" xfId="1" applyNumberFormat="1" applyFont="1" applyFill="1" applyBorder="1" applyAlignment="1">
      <alignment horizontal="center" vertical="center" wrapText="1"/>
    </xf>
    <xf numFmtId="164" fontId="0" fillId="2" borderId="52" xfId="1" applyNumberFormat="1" applyFont="1" applyFill="1" applyBorder="1" applyAlignment="1">
      <alignment horizontal="center" vertical="center" wrapText="1"/>
    </xf>
    <xf numFmtId="49" fontId="7" fillId="3" borderId="26" xfId="3" applyNumberFormat="1" applyFont="1" applyFill="1" applyBorder="1" applyAlignment="1">
      <alignment horizontal="center" vertical="center"/>
    </xf>
    <xf numFmtId="9" fontId="3" fillId="4" borderId="38" xfId="3" applyNumberFormat="1" applyFont="1" applyFill="1" applyBorder="1" applyAlignment="1">
      <alignment horizontal="center" vertical="center"/>
    </xf>
    <xf numFmtId="49" fontId="7" fillId="3" borderId="64" xfId="3" applyNumberFormat="1" applyFont="1" applyFill="1" applyBorder="1" applyAlignment="1">
      <alignment horizontal="center" vertical="center"/>
    </xf>
    <xf numFmtId="164" fontId="0" fillId="2" borderId="61" xfId="1" applyNumberFormat="1" applyFont="1" applyFill="1" applyBorder="1" applyAlignment="1">
      <alignment horizontal="center" vertical="center" wrapText="1"/>
    </xf>
    <xf numFmtId="164" fontId="0" fillId="2" borderId="54" xfId="1" applyNumberFormat="1" applyFont="1" applyFill="1" applyBorder="1" applyAlignment="1">
      <alignment horizontal="center" vertical="center" wrapText="1"/>
    </xf>
    <xf numFmtId="49" fontId="7" fillId="3" borderId="56" xfId="3" applyNumberFormat="1" applyFont="1" applyFill="1" applyBorder="1" applyAlignment="1">
      <alignment horizontal="center" vertical="center"/>
    </xf>
    <xf numFmtId="0" fontId="0" fillId="3" borderId="53" xfId="3" applyFont="1" applyFill="1" applyBorder="1" applyAlignment="1">
      <alignment horizontal="center" vertical="center"/>
    </xf>
    <xf numFmtId="0" fontId="0" fillId="3" borderId="4" xfId="3" applyFont="1" applyFill="1" applyBorder="1" applyAlignment="1">
      <alignment horizontal="center" vertical="center"/>
    </xf>
    <xf numFmtId="0" fontId="0" fillId="3" borderId="2" xfId="3" applyFont="1" applyFill="1" applyBorder="1" applyAlignment="1">
      <alignment horizontal="center" vertical="center"/>
    </xf>
    <xf numFmtId="0" fontId="0" fillId="0" borderId="6" xfId="3" applyFont="1" applyBorder="1" applyAlignment="1">
      <alignment horizontal="center" vertical="center"/>
    </xf>
    <xf numFmtId="0" fontId="0" fillId="0" borderId="2" xfId="3" applyFont="1" applyBorder="1" applyAlignment="1">
      <alignment horizontal="center" vertical="center"/>
    </xf>
    <xf numFmtId="0" fontId="0" fillId="3" borderId="6" xfId="3" applyFont="1" applyFill="1" applyBorder="1" applyAlignment="1">
      <alignment horizontal="center" vertical="center"/>
    </xf>
    <xf numFmtId="10" fontId="0" fillId="12" borderId="23" xfId="1" applyNumberFormat="1" applyFont="1" applyFill="1" applyBorder="1" applyAlignment="1">
      <alignment horizontal="center" vertical="center" wrapText="1"/>
    </xf>
    <xf numFmtId="10" fontId="0" fillId="12" borderId="1" xfId="1" applyNumberFormat="1" applyFont="1" applyFill="1" applyBorder="1" applyAlignment="1">
      <alignment horizontal="center" vertical="center" wrapText="1"/>
    </xf>
    <xf numFmtId="9" fontId="10" fillId="4" borderId="57" xfId="3" applyNumberFormat="1" applyFill="1" applyBorder="1" applyAlignment="1">
      <alignment horizontal="center" vertical="center"/>
    </xf>
    <xf numFmtId="9" fontId="10" fillId="4" borderId="42" xfId="3" applyNumberFormat="1" applyFill="1" applyBorder="1" applyAlignment="1">
      <alignment horizontal="center" vertical="center"/>
    </xf>
    <xf numFmtId="9" fontId="10" fillId="4" borderId="39" xfId="3" applyNumberFormat="1" applyFill="1" applyBorder="1" applyAlignment="1">
      <alignment horizontal="center" vertical="center"/>
    </xf>
    <xf numFmtId="0" fontId="0" fillId="3" borderId="52" xfId="3" applyFont="1" applyFill="1" applyBorder="1" applyAlignment="1">
      <alignment horizontal="center" vertical="center"/>
    </xf>
    <xf numFmtId="9" fontId="0" fillId="3" borderId="11" xfId="3" applyNumberFormat="1" applyFont="1" applyFill="1" applyBorder="1" applyAlignment="1">
      <alignment horizontal="center" vertical="center"/>
    </xf>
    <xf numFmtId="164" fontId="0" fillId="12" borderId="23" xfId="1" applyNumberFormat="1" applyFont="1" applyFill="1" applyBorder="1" applyAlignment="1">
      <alignment horizontal="center" vertical="center" wrapText="1"/>
    </xf>
    <xf numFmtId="9" fontId="10" fillId="12" borderId="1" xfId="3" applyNumberFormat="1" applyFill="1" applyBorder="1" applyAlignment="1">
      <alignment horizontal="center" vertical="center"/>
    </xf>
    <xf numFmtId="9" fontId="10" fillId="4" borderId="44" xfId="3" applyNumberFormat="1" applyFill="1" applyBorder="1" applyAlignment="1">
      <alignment horizontal="center" vertical="center"/>
    </xf>
    <xf numFmtId="0" fontId="0" fillId="3" borderId="67" xfId="3" applyFont="1" applyFill="1" applyBorder="1" applyAlignment="1">
      <alignment horizontal="center" vertical="center"/>
    </xf>
    <xf numFmtId="9" fontId="0" fillId="3" borderId="61" xfId="3" applyNumberFormat="1" applyFont="1" applyFill="1" applyBorder="1" applyAlignment="1">
      <alignment horizontal="center" vertical="center"/>
    </xf>
    <xf numFmtId="164" fontId="0" fillId="12" borderId="23" xfId="1" applyNumberFormat="1" applyFont="1" applyFill="1" applyBorder="1" applyAlignment="1">
      <alignment horizontal="center" vertical="center"/>
    </xf>
    <xf numFmtId="164" fontId="10" fillId="12" borderId="23" xfId="1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164" fontId="0" fillId="0" borderId="0" xfId="1" applyNumberFormat="1" applyFont="1" applyBorder="1" applyAlignment="1">
      <alignment horizontal="center"/>
    </xf>
    <xf numFmtId="9" fontId="0" fillId="0" borderId="0" xfId="0" applyNumberForma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</cellXfs>
  <cellStyles count="4">
    <cellStyle name="Normal" xfId="0" builtinId="0"/>
    <cellStyle name="Normal 100" xfId="3"/>
    <cellStyle name="Normal 2" xfId="2"/>
    <cellStyle name="Percent" xfId="1" builtinId="5"/>
  </cellStyles>
  <dxfs count="0"/>
  <tableStyles count="0" defaultTableStyle="TableStyleMedium9" defaultPivotStyle="PivotStyleLight16"/>
  <colors>
    <mruColors>
      <color rgb="FFFF505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7"/>
  <sheetViews>
    <sheetView rightToLeft="1" zoomScale="90" zoomScaleNormal="90" workbookViewId="0">
      <selection activeCell="C27" sqref="C27"/>
    </sheetView>
  </sheetViews>
  <sheetFormatPr defaultColWidth="17.75" defaultRowHeight="14.25"/>
  <cols>
    <col min="1" max="1" width="57.5" style="14" bestFit="1" customWidth="1"/>
    <col min="2" max="2" width="14.125" style="14" bestFit="1" customWidth="1"/>
    <col min="3" max="3" width="14.75" style="14" bestFit="1" customWidth="1"/>
    <col min="4" max="4" width="16.875" style="14" bestFit="1" customWidth="1"/>
    <col min="5" max="5" width="8.5" style="14" bestFit="1" customWidth="1"/>
    <col min="6" max="6" width="23.875" style="14" bestFit="1" customWidth="1"/>
    <col min="7" max="7" width="31.875" style="14" bestFit="1" customWidth="1"/>
    <col min="8" max="8" width="16.5" style="14" bestFit="1" customWidth="1"/>
    <col min="9" max="16384" width="17.75" style="14"/>
  </cols>
  <sheetData>
    <row r="1" spans="1:8" ht="16.5" thickBot="1">
      <c r="A1" s="299" t="s">
        <v>62</v>
      </c>
    </row>
    <row r="2" spans="1:8" ht="15.75" thickTop="1" thickBot="1"/>
    <row r="3" spans="1:8" s="55" customFormat="1" ht="43.5" customHeight="1" thickBot="1">
      <c r="A3" s="276" t="s">
        <v>0</v>
      </c>
      <c r="B3" s="219" t="s">
        <v>467</v>
      </c>
      <c r="C3" s="84" t="s">
        <v>468</v>
      </c>
      <c r="D3" s="83" t="s">
        <v>469</v>
      </c>
      <c r="E3" s="231" t="s">
        <v>1</v>
      </c>
      <c r="F3" s="284" t="s">
        <v>2</v>
      </c>
      <c r="G3" s="285" t="s">
        <v>3</v>
      </c>
      <c r="H3" s="279" t="s">
        <v>470</v>
      </c>
    </row>
    <row r="4" spans="1:8">
      <c r="A4" s="373" t="s">
        <v>496</v>
      </c>
      <c r="B4" s="354">
        <v>0.434</v>
      </c>
      <c r="C4" s="375">
        <v>0.42</v>
      </c>
      <c r="D4" s="377">
        <v>0.44</v>
      </c>
      <c r="E4" s="379" t="s">
        <v>6</v>
      </c>
      <c r="F4" s="352" t="s">
        <v>478</v>
      </c>
      <c r="G4" s="140" t="s">
        <v>39</v>
      </c>
      <c r="H4" s="358">
        <f>D4-C4</f>
        <v>2.0000000000000018E-2</v>
      </c>
    </row>
    <row r="5" spans="1:8">
      <c r="A5" s="374"/>
      <c r="B5" s="354"/>
      <c r="C5" s="375"/>
      <c r="D5" s="378"/>
      <c r="E5" s="363"/>
      <c r="F5" s="353"/>
      <c r="G5" s="140" t="s">
        <v>22</v>
      </c>
      <c r="H5" s="359"/>
    </row>
    <row r="6" spans="1:8">
      <c r="A6" s="374"/>
      <c r="B6" s="355"/>
      <c r="C6" s="376"/>
      <c r="D6" s="378"/>
      <c r="E6" s="363"/>
      <c r="F6" s="353"/>
      <c r="G6" s="142"/>
      <c r="H6" s="359"/>
    </row>
    <row r="7" spans="1:8" ht="14.25" customHeight="1">
      <c r="A7" s="151" t="s">
        <v>497</v>
      </c>
      <c r="B7" s="356">
        <v>0.16769999999999999</v>
      </c>
      <c r="C7" s="360">
        <v>0.2</v>
      </c>
      <c r="D7" s="362">
        <v>0.2</v>
      </c>
      <c r="E7" s="363" t="s">
        <v>7</v>
      </c>
      <c r="F7" s="353" t="s">
        <v>441</v>
      </c>
      <c r="G7" s="140" t="s">
        <v>25</v>
      </c>
      <c r="H7" s="365">
        <f>D7-C7</f>
        <v>0</v>
      </c>
    </row>
    <row r="8" spans="1:8">
      <c r="A8" s="152"/>
      <c r="B8" s="366"/>
      <c r="C8" s="361"/>
      <c r="D8" s="362"/>
      <c r="E8" s="363"/>
      <c r="F8" s="364"/>
      <c r="G8" s="140" t="s">
        <v>26</v>
      </c>
      <c r="H8" s="359"/>
    </row>
    <row r="9" spans="1:8" ht="14.25" customHeight="1">
      <c r="A9" s="138" t="s">
        <v>498</v>
      </c>
      <c r="B9" s="356">
        <v>7.2499999999999995E-2</v>
      </c>
      <c r="C9" s="380">
        <v>0.12</v>
      </c>
      <c r="D9" s="362">
        <v>0.08</v>
      </c>
      <c r="E9" s="369" t="s">
        <v>6</v>
      </c>
      <c r="F9" s="371" t="s">
        <v>474</v>
      </c>
      <c r="G9" s="62" t="s">
        <v>27</v>
      </c>
      <c r="H9" s="367">
        <f>D9-C9</f>
        <v>-3.9999999999999994E-2</v>
      </c>
    </row>
    <row r="10" spans="1:8">
      <c r="A10" s="137"/>
      <c r="B10" s="357"/>
      <c r="C10" s="381"/>
      <c r="D10" s="368"/>
      <c r="E10" s="370"/>
      <c r="F10" s="372"/>
      <c r="G10" s="141" t="s">
        <v>28</v>
      </c>
      <c r="H10" s="358"/>
    </row>
    <row r="11" spans="1:8" ht="15">
      <c r="A11" s="308" t="s">
        <v>15</v>
      </c>
      <c r="B11" s="220">
        <v>5.7000000000000002E-2</v>
      </c>
      <c r="C11" s="60">
        <v>0.05</v>
      </c>
      <c r="D11" s="256">
        <v>0.05</v>
      </c>
      <c r="E11" s="251" t="s">
        <v>7</v>
      </c>
      <c r="F11" s="244" t="s">
        <v>10</v>
      </c>
      <c r="G11" s="66" t="s">
        <v>428</v>
      </c>
      <c r="H11" s="248">
        <f>D11-C11</f>
        <v>0</v>
      </c>
    </row>
    <row r="12" spans="1:8" s="82" customFormat="1" ht="15">
      <c r="A12" s="133" t="s">
        <v>501</v>
      </c>
      <c r="B12" s="220">
        <v>0.193</v>
      </c>
      <c r="C12" s="60">
        <v>0.16</v>
      </c>
      <c r="D12" s="256">
        <v>0.18</v>
      </c>
      <c r="E12" s="251" t="s">
        <v>7</v>
      </c>
      <c r="F12" s="244" t="s">
        <v>450</v>
      </c>
      <c r="G12" s="93" t="s">
        <v>435</v>
      </c>
      <c r="H12" s="248">
        <f>D12-C12</f>
        <v>1.999999999999999E-2</v>
      </c>
    </row>
    <row r="13" spans="1:8" ht="15">
      <c r="A13" s="133" t="s">
        <v>426</v>
      </c>
      <c r="B13" s="246">
        <v>1.7299999999999999E-2</v>
      </c>
      <c r="C13" s="60">
        <v>0.03</v>
      </c>
      <c r="D13" s="257">
        <v>0.03</v>
      </c>
      <c r="E13" s="251" t="s">
        <v>7</v>
      </c>
      <c r="F13" s="244" t="s">
        <v>447</v>
      </c>
      <c r="G13" s="143" t="s">
        <v>429</v>
      </c>
      <c r="H13" s="59">
        <f>D13-C13</f>
        <v>0</v>
      </c>
    </row>
    <row r="14" spans="1:8" ht="15.75" thickBot="1">
      <c r="A14" s="309" t="s">
        <v>499</v>
      </c>
      <c r="B14" s="245">
        <v>9.5000000000000001E-2</v>
      </c>
      <c r="C14" s="250">
        <v>0.13</v>
      </c>
      <c r="D14" s="258">
        <v>0.13</v>
      </c>
      <c r="E14" s="238" t="s">
        <v>7</v>
      </c>
      <c r="F14" s="247" t="s">
        <v>463</v>
      </c>
      <c r="G14" s="252" t="s">
        <v>18</v>
      </c>
      <c r="H14" s="249">
        <f>D14-C14</f>
        <v>0</v>
      </c>
    </row>
    <row r="15" spans="1:8" ht="15.75" thickBot="1">
      <c r="A15" s="134" t="s">
        <v>4</v>
      </c>
      <c r="B15" s="150">
        <f>SUM(B4:B14)</f>
        <v>1.0365000000000002</v>
      </c>
      <c r="C15" s="254">
        <f>SUM(C4:C14)</f>
        <v>1.1100000000000001</v>
      </c>
      <c r="D15" s="259">
        <f>SUM(D4:D14)</f>
        <v>1.1099999999999999</v>
      </c>
      <c r="E15" s="236"/>
      <c r="F15" s="130"/>
      <c r="G15" s="144"/>
      <c r="H15" s="132">
        <f>SUM(H4:H14)</f>
        <v>1.3877787807814457E-17</v>
      </c>
    </row>
    <row r="16" spans="1:8" ht="15.75" thickBot="1">
      <c r="A16" s="148" t="s">
        <v>5</v>
      </c>
      <c r="B16" s="221">
        <v>0.1918</v>
      </c>
      <c r="C16" s="71">
        <v>0.2</v>
      </c>
      <c r="D16" s="260">
        <v>0.15</v>
      </c>
      <c r="E16" s="237" t="s">
        <v>6</v>
      </c>
      <c r="F16" s="253" t="s">
        <v>446</v>
      </c>
      <c r="G16" s="145" t="s">
        <v>29</v>
      </c>
      <c r="H16" s="79">
        <f>D16-C16</f>
        <v>-5.0000000000000017E-2</v>
      </c>
    </row>
    <row r="18" spans="1:5" s="82" customFormat="1" ht="15">
      <c r="A18" s="36" t="s">
        <v>504</v>
      </c>
      <c r="B18" s="54"/>
      <c r="C18" s="302"/>
      <c r="E18" s="55"/>
    </row>
    <row r="19" spans="1:5" s="82" customFormat="1" ht="45">
      <c r="A19" s="303" t="s">
        <v>0</v>
      </c>
      <c r="B19" s="303" t="s">
        <v>469</v>
      </c>
      <c r="C19" s="303" t="s">
        <v>506</v>
      </c>
      <c r="D19" s="303" t="s">
        <v>489</v>
      </c>
      <c r="E19" s="303" t="s">
        <v>490</v>
      </c>
    </row>
    <row r="20" spans="1:5" s="82" customFormat="1" ht="15">
      <c r="A20" s="314" t="s">
        <v>501</v>
      </c>
      <c r="B20" s="305">
        <v>0.18</v>
      </c>
      <c r="C20" s="306">
        <v>0.2</v>
      </c>
      <c r="D20" s="306">
        <f>C20-B20</f>
        <v>2.0000000000000018E-2</v>
      </c>
      <c r="E20" s="307" t="s">
        <v>441</v>
      </c>
    </row>
    <row r="21" spans="1:5" s="82" customFormat="1" ht="15">
      <c r="A21" s="314" t="s">
        <v>508</v>
      </c>
      <c r="B21" s="305">
        <v>0.13</v>
      </c>
      <c r="C21" s="306">
        <v>0.11</v>
      </c>
      <c r="D21" s="306">
        <f>C21-B21</f>
        <v>-2.0000000000000004E-2</v>
      </c>
      <c r="E21" s="307" t="s">
        <v>442</v>
      </c>
    </row>
    <row r="23" spans="1:5" s="82" customFormat="1" ht="15">
      <c r="A23" s="36" t="s">
        <v>517</v>
      </c>
      <c r="B23" s="54"/>
      <c r="C23" s="302"/>
      <c r="E23" s="55"/>
    </row>
    <row r="24" spans="1:5" s="82" customFormat="1" ht="45">
      <c r="A24" s="303" t="s">
        <v>0</v>
      </c>
      <c r="B24" s="303" t="s">
        <v>469</v>
      </c>
      <c r="C24" s="303" t="s">
        <v>519</v>
      </c>
      <c r="D24" s="303" t="s">
        <v>489</v>
      </c>
      <c r="E24" s="303" t="s">
        <v>490</v>
      </c>
    </row>
    <row r="25" spans="1:5" s="82" customFormat="1" ht="15">
      <c r="A25" s="333" t="s">
        <v>518</v>
      </c>
      <c r="B25" s="305">
        <v>0.44</v>
      </c>
      <c r="C25" s="306">
        <v>0.43</v>
      </c>
      <c r="D25" s="306">
        <f>C25-B25</f>
        <v>-1.0000000000000009E-2</v>
      </c>
      <c r="E25" s="307" t="s">
        <v>520</v>
      </c>
    </row>
    <row r="26" spans="1:5" s="82" customFormat="1" ht="15">
      <c r="A26" s="333" t="s">
        <v>501</v>
      </c>
      <c r="B26" s="305">
        <v>0.2</v>
      </c>
      <c r="C26" s="306">
        <v>0.23</v>
      </c>
      <c r="D26" s="306">
        <f>C26-B26</f>
        <v>0.03</v>
      </c>
      <c r="E26" s="307" t="s">
        <v>485</v>
      </c>
    </row>
    <row r="27" spans="1:5" s="82" customFormat="1" ht="15">
      <c r="A27" s="333" t="s">
        <v>508</v>
      </c>
      <c r="B27" s="305">
        <v>0.11</v>
      </c>
      <c r="C27" s="306">
        <v>0.09</v>
      </c>
      <c r="D27" s="306">
        <f>C27-B27</f>
        <v>-2.0000000000000004E-2</v>
      </c>
      <c r="E27" s="307" t="s">
        <v>432</v>
      </c>
    </row>
  </sheetData>
  <mergeCells count="19">
    <mergeCell ref="A4:A6"/>
    <mergeCell ref="C4:C6"/>
    <mergeCell ref="D4:D6"/>
    <mergeCell ref="E4:E6"/>
    <mergeCell ref="C9:C10"/>
    <mergeCell ref="F4:F6"/>
    <mergeCell ref="B4:B6"/>
    <mergeCell ref="B9:B10"/>
    <mergeCell ref="H4:H6"/>
    <mergeCell ref="C7:C8"/>
    <mergeCell ref="D7:D8"/>
    <mergeCell ref="E7:E8"/>
    <mergeCell ref="F7:F8"/>
    <mergeCell ref="H7:H8"/>
    <mergeCell ref="B7:B8"/>
    <mergeCell ref="H9:H10"/>
    <mergeCell ref="D9:D10"/>
    <mergeCell ref="E9:E10"/>
    <mergeCell ref="F9:F1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rightToLeft="1" zoomScaleNormal="100" workbookViewId="0">
      <selection activeCell="B2" sqref="B2"/>
    </sheetView>
  </sheetViews>
  <sheetFormatPr defaultColWidth="9" defaultRowHeight="14.25"/>
  <cols>
    <col min="1" max="1" width="3.5" style="82" customWidth="1"/>
    <col min="2" max="2" width="87.625" style="14" bestFit="1" customWidth="1"/>
    <col min="3" max="3" width="16" style="14" bestFit="1" customWidth="1"/>
    <col min="4" max="5" width="9" style="14"/>
    <col min="6" max="6" width="13" style="14" bestFit="1" customWidth="1"/>
    <col min="7" max="16384" width="9" style="14"/>
  </cols>
  <sheetData>
    <row r="1" spans="2:5" ht="22.5" customHeight="1" thickBot="1">
      <c r="B1" s="155" t="s">
        <v>34</v>
      </c>
    </row>
    <row r="2" spans="2:5" ht="15.75">
      <c r="B2" s="11" t="s">
        <v>510</v>
      </c>
    </row>
    <row r="3" spans="2:5" ht="15.75">
      <c r="B3" s="16"/>
    </row>
    <row r="4" spans="2:5" ht="15" thickBot="1">
      <c r="B4" s="20" t="s">
        <v>8</v>
      </c>
      <c r="C4" s="20" t="s">
        <v>9</v>
      </c>
    </row>
    <row r="5" spans="2:5">
      <c r="B5" s="156" t="s">
        <v>19</v>
      </c>
      <c r="C5" s="21" t="s">
        <v>39</v>
      </c>
      <c r="E5" s="22"/>
    </row>
    <row r="6" spans="2:5" ht="15.75">
      <c r="B6" s="157" t="s">
        <v>20</v>
      </c>
      <c r="C6" s="23" t="s">
        <v>22</v>
      </c>
      <c r="E6" s="22"/>
    </row>
    <row r="7" spans="2:5" ht="57.75" customHeight="1" thickBot="1">
      <c r="B7" s="158" t="s">
        <v>21</v>
      </c>
      <c r="C7" s="24"/>
    </row>
    <row r="10" spans="2:5" ht="15">
      <c r="B10" s="280" t="s">
        <v>454</v>
      </c>
    </row>
    <row r="11" spans="2:5" ht="15" thickBot="1"/>
    <row r="12" spans="2:5" s="82" customFormat="1" ht="23.25" customHeight="1">
      <c r="B12" s="469" t="s">
        <v>88</v>
      </c>
      <c r="C12" s="470"/>
      <c r="D12" s="471"/>
    </row>
    <row r="13" spans="2:5" s="82" customFormat="1">
      <c r="B13" s="472"/>
      <c r="C13" s="473"/>
      <c r="D13" s="474"/>
    </row>
    <row r="14" spans="2:5" s="82" customFormat="1" ht="15" thickBot="1">
      <c r="B14" s="475"/>
      <c r="C14" s="476"/>
      <c r="D14" s="477"/>
    </row>
    <row r="15" spans="2:5" s="82" customFormat="1"/>
  </sheetData>
  <mergeCells count="1">
    <mergeCell ref="B12:D1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1:I96"/>
  <sheetViews>
    <sheetView rightToLeft="1" tabSelected="1" zoomScale="90" zoomScaleNormal="90" zoomScaleSheetLayoutView="85" workbookViewId="0">
      <selection activeCell="G18" sqref="G18"/>
    </sheetView>
  </sheetViews>
  <sheetFormatPr defaultColWidth="17.75" defaultRowHeight="15"/>
  <cols>
    <col min="1" max="1" width="3.875" style="14" customWidth="1"/>
    <col min="2" max="2" width="57.5" style="14" bestFit="1" customWidth="1"/>
    <col min="3" max="3" width="18.25" style="54" bestFit="1" customWidth="1"/>
    <col min="4" max="4" width="16.125" style="14" bestFit="1" customWidth="1"/>
    <col min="5" max="5" width="17.25" style="14" bestFit="1" customWidth="1"/>
    <col min="6" max="6" width="17.75" style="55"/>
    <col min="7" max="8" width="31.875" style="14" bestFit="1" customWidth="1"/>
    <col min="9" max="9" width="12" style="14" customWidth="1"/>
    <col min="10" max="16384" width="17.75" style="14"/>
  </cols>
  <sheetData>
    <row r="1" spans="2:9" ht="15.75" thickBot="1"/>
    <row r="2" spans="2:9" s="41" customFormat="1" ht="14.25" customHeight="1">
      <c r="B2" s="487" t="s">
        <v>472</v>
      </c>
      <c r="C2" s="488"/>
      <c r="D2" s="488"/>
      <c r="E2" s="488"/>
      <c r="F2" s="488"/>
      <c r="G2" s="488"/>
      <c r="H2" s="488"/>
      <c r="I2" s="489"/>
    </row>
    <row r="3" spans="2:9" s="41" customFormat="1" ht="14.25" customHeight="1" thickBot="1">
      <c r="B3" s="490"/>
      <c r="C3" s="491"/>
      <c r="D3" s="491"/>
      <c r="E3" s="491"/>
      <c r="F3" s="491"/>
      <c r="G3" s="491"/>
      <c r="H3" s="491"/>
      <c r="I3" s="492"/>
    </row>
    <row r="4" spans="2:9" s="41" customFormat="1" ht="30.75" thickBot="1">
      <c r="B4" s="320" t="s">
        <v>0</v>
      </c>
      <c r="C4" s="315" t="s">
        <v>467</v>
      </c>
      <c r="D4" s="84" t="s">
        <v>468</v>
      </c>
      <c r="E4" s="83" t="s">
        <v>469</v>
      </c>
      <c r="F4" s="85" t="s">
        <v>1</v>
      </c>
      <c r="G4" s="281" t="s">
        <v>422</v>
      </c>
      <c r="H4" s="282" t="s">
        <v>3</v>
      </c>
      <c r="I4" s="292" t="s">
        <v>471</v>
      </c>
    </row>
    <row r="5" spans="2:9" s="41" customFormat="1" ht="14.25" customHeight="1">
      <c r="B5" s="406" t="s">
        <v>500</v>
      </c>
      <c r="C5" s="484">
        <v>0.489562</v>
      </c>
      <c r="D5" s="486">
        <v>0.48</v>
      </c>
      <c r="E5" s="510">
        <v>0.5</v>
      </c>
      <c r="F5" s="511" t="s">
        <v>6</v>
      </c>
      <c r="G5" s="410" t="s">
        <v>483</v>
      </c>
      <c r="H5" s="86" t="s">
        <v>39</v>
      </c>
      <c r="I5" s="493">
        <f>E5-D5</f>
        <v>2.0000000000000018E-2</v>
      </c>
    </row>
    <row r="6" spans="2:9" s="41" customFormat="1" ht="14.25" customHeight="1">
      <c r="B6" s="406"/>
      <c r="C6" s="484"/>
      <c r="D6" s="486"/>
      <c r="E6" s="510"/>
      <c r="F6" s="415"/>
      <c r="G6" s="411"/>
      <c r="H6" s="86" t="s">
        <v>22</v>
      </c>
      <c r="I6" s="493"/>
    </row>
    <row r="7" spans="2:9" s="41" customFormat="1" ht="14.25" customHeight="1">
      <c r="B7" s="373"/>
      <c r="C7" s="485"/>
      <c r="D7" s="479"/>
      <c r="E7" s="510"/>
      <c r="F7" s="416"/>
      <c r="G7" s="412"/>
      <c r="H7" s="87"/>
      <c r="I7" s="494"/>
    </row>
    <row r="8" spans="2:9" s="41" customFormat="1" ht="14.25" customHeight="1">
      <c r="B8" s="397" t="s">
        <v>497</v>
      </c>
      <c r="C8" s="502">
        <v>0.38262122999999998</v>
      </c>
      <c r="D8" s="478">
        <v>0.35</v>
      </c>
      <c r="E8" s="510">
        <v>0.39</v>
      </c>
      <c r="F8" s="417" t="s">
        <v>7</v>
      </c>
      <c r="G8" s="424" t="s">
        <v>482</v>
      </c>
      <c r="H8" s="88" t="s">
        <v>25</v>
      </c>
      <c r="I8" s="504">
        <f>E8-D8</f>
        <v>4.0000000000000036E-2</v>
      </c>
    </row>
    <row r="9" spans="2:9" s="41" customFormat="1" ht="14.25" customHeight="1">
      <c r="B9" s="448"/>
      <c r="C9" s="503"/>
      <c r="D9" s="479"/>
      <c r="E9" s="510"/>
      <c r="F9" s="418"/>
      <c r="G9" s="425"/>
      <c r="H9" s="87" t="s">
        <v>26</v>
      </c>
      <c r="I9" s="505"/>
    </row>
    <row r="10" spans="2:9" s="41" customFormat="1" ht="14.25" customHeight="1">
      <c r="B10" s="312" t="s">
        <v>498</v>
      </c>
      <c r="C10" s="507">
        <v>0.15171900999999999</v>
      </c>
      <c r="D10" s="478">
        <v>0.15</v>
      </c>
      <c r="E10" s="510">
        <v>0.15</v>
      </c>
      <c r="F10" s="419" t="s">
        <v>6</v>
      </c>
      <c r="G10" s="426" t="s">
        <v>446</v>
      </c>
      <c r="H10" s="88" t="s">
        <v>27</v>
      </c>
      <c r="I10" s="506">
        <f>E10-D10</f>
        <v>0</v>
      </c>
    </row>
    <row r="11" spans="2:9" s="41" customFormat="1" ht="14.25" customHeight="1">
      <c r="B11" s="146"/>
      <c r="C11" s="508"/>
      <c r="D11" s="479"/>
      <c r="E11" s="510"/>
      <c r="F11" s="416"/>
      <c r="G11" s="412"/>
      <c r="H11" s="89" t="s">
        <v>28</v>
      </c>
      <c r="I11" s="494"/>
    </row>
    <row r="12" spans="2:9" s="41" customFormat="1">
      <c r="B12" s="311" t="s">
        <v>501</v>
      </c>
      <c r="C12" s="316">
        <v>8.8712000000000003E-4</v>
      </c>
      <c r="D12" s="90">
        <v>0.01</v>
      </c>
      <c r="E12" s="286">
        <v>0</v>
      </c>
      <c r="F12" s="91" t="s">
        <v>7</v>
      </c>
      <c r="G12" s="92" t="s">
        <v>436</v>
      </c>
      <c r="H12" s="93" t="s">
        <v>435</v>
      </c>
      <c r="I12" s="94">
        <f>E12-D12</f>
        <v>-0.01</v>
      </c>
    </row>
    <row r="13" spans="2:9" s="82" customFormat="1">
      <c r="B13" s="311" t="s">
        <v>426</v>
      </c>
      <c r="C13" s="316">
        <v>1.443961E-2</v>
      </c>
      <c r="D13" s="90">
        <v>0.01</v>
      </c>
      <c r="E13" s="286">
        <v>0.01</v>
      </c>
      <c r="F13" s="91" t="s">
        <v>7</v>
      </c>
      <c r="G13" s="92" t="s">
        <v>419</v>
      </c>
      <c r="H13" s="124" t="s">
        <v>429</v>
      </c>
      <c r="I13" s="94">
        <f>E13-D13</f>
        <v>0</v>
      </c>
    </row>
    <row r="14" spans="2:9" s="41" customFormat="1" ht="15.75" thickBot="1">
      <c r="B14" s="321" t="s">
        <v>499</v>
      </c>
      <c r="C14" s="317">
        <v>8.2635899999999998E-2</v>
      </c>
      <c r="D14" s="243">
        <v>0.08</v>
      </c>
      <c r="E14" s="287">
        <v>0.11</v>
      </c>
      <c r="F14" s="95" t="s">
        <v>7</v>
      </c>
      <c r="G14" s="241" t="s">
        <v>442</v>
      </c>
      <c r="H14" s="96" t="s">
        <v>18</v>
      </c>
      <c r="I14" s="97">
        <f>E14-D14</f>
        <v>0.03</v>
      </c>
    </row>
    <row r="15" spans="2:9" s="41" customFormat="1" ht="15.75" thickBot="1">
      <c r="B15" s="147" t="s">
        <v>4</v>
      </c>
      <c r="C15" s="318">
        <f>SUM(C5:C14)</f>
        <v>1.12186487</v>
      </c>
      <c r="D15" s="98">
        <f>SUM(D5:D14)</f>
        <v>1.08</v>
      </c>
      <c r="E15" s="288">
        <f>SUM(E5:E14)</f>
        <v>1.1600000000000001</v>
      </c>
      <c r="F15" s="99"/>
      <c r="G15" s="100"/>
      <c r="H15" s="101"/>
      <c r="I15" s="102">
        <f>E15-D15</f>
        <v>8.0000000000000071E-2</v>
      </c>
    </row>
    <row r="16" spans="2:9" s="41" customFormat="1" ht="15.75" thickBot="1">
      <c r="B16" s="148" t="s">
        <v>5</v>
      </c>
      <c r="C16" s="319">
        <v>0.15947500000000001</v>
      </c>
      <c r="D16" s="240">
        <v>0.17</v>
      </c>
      <c r="E16" s="289">
        <v>0.13</v>
      </c>
      <c r="F16" s="104" t="s">
        <v>6</v>
      </c>
      <c r="G16" s="105" t="s">
        <v>481</v>
      </c>
      <c r="H16" s="106" t="s">
        <v>29</v>
      </c>
      <c r="I16" s="107">
        <f>E16-D16</f>
        <v>-4.0000000000000008E-2</v>
      </c>
    </row>
    <row r="17" spans="2:9" ht="15" customHeight="1"/>
    <row r="18" spans="2:9" s="82" customFormat="1" ht="15" customHeight="1">
      <c r="B18" s="36" t="s">
        <v>495</v>
      </c>
      <c r="C18" s="54"/>
      <c r="D18" s="302"/>
      <c r="F18" s="55"/>
    </row>
    <row r="19" spans="2:9" s="82" customFormat="1" ht="30">
      <c r="B19" s="303" t="s">
        <v>0</v>
      </c>
      <c r="C19" s="303" t="s">
        <v>488</v>
      </c>
      <c r="D19" s="303" t="s">
        <v>493</v>
      </c>
      <c r="E19" s="303" t="s">
        <v>489</v>
      </c>
      <c r="F19" s="303" t="s">
        <v>490</v>
      </c>
    </row>
    <row r="20" spans="2:9" s="82" customFormat="1" ht="15" customHeight="1">
      <c r="B20" s="304" t="s">
        <v>491</v>
      </c>
      <c r="C20" s="305">
        <v>0.39</v>
      </c>
      <c r="D20" s="306">
        <v>0.36</v>
      </c>
      <c r="E20" s="306">
        <f>D20-C20</f>
        <v>-3.0000000000000027E-2</v>
      </c>
      <c r="F20" s="307" t="s">
        <v>494</v>
      </c>
    </row>
    <row r="21" spans="2:9" s="82" customFormat="1" ht="15" customHeight="1">
      <c r="B21" s="304" t="s">
        <v>492</v>
      </c>
      <c r="C21" s="305">
        <v>0.13</v>
      </c>
      <c r="D21" s="306">
        <v>0.19</v>
      </c>
      <c r="E21" s="306">
        <f>D21-C21</f>
        <v>0.06</v>
      </c>
      <c r="F21" s="307" t="s">
        <v>444</v>
      </c>
    </row>
    <row r="22" spans="2:9" s="82" customFormat="1" ht="15" customHeight="1">
      <c r="B22" s="536"/>
      <c r="C22" s="537"/>
      <c r="D22" s="1"/>
      <c r="E22" s="1"/>
      <c r="F22" s="538"/>
    </row>
    <row r="23" spans="2:9" s="82" customFormat="1" ht="15" customHeight="1">
      <c r="B23" s="36" t="s">
        <v>521</v>
      </c>
      <c r="C23" s="54"/>
      <c r="D23" s="302"/>
      <c r="F23" s="55"/>
    </row>
    <row r="24" spans="2:9" s="82" customFormat="1" ht="15" customHeight="1">
      <c r="B24" s="303" t="s">
        <v>0</v>
      </c>
      <c r="C24" s="303" t="s">
        <v>488</v>
      </c>
      <c r="D24" s="303" t="s">
        <v>493</v>
      </c>
      <c r="E24" s="303" t="s">
        <v>489</v>
      </c>
      <c r="F24" s="303" t="s">
        <v>490</v>
      </c>
    </row>
    <row r="25" spans="2:9" s="82" customFormat="1" ht="15" customHeight="1">
      <c r="B25" s="304" t="s">
        <v>518</v>
      </c>
      <c r="C25" s="305">
        <v>0.5</v>
      </c>
      <c r="D25" s="306">
        <v>0.48</v>
      </c>
      <c r="E25" s="306">
        <f>D25-C25</f>
        <v>-2.0000000000000018E-2</v>
      </c>
      <c r="F25" s="307" t="s">
        <v>522</v>
      </c>
    </row>
    <row r="26" spans="2:9" s="82" customFormat="1" ht="15" customHeight="1">
      <c r="B26" s="304" t="s">
        <v>508</v>
      </c>
      <c r="C26" s="305">
        <v>0.11</v>
      </c>
      <c r="D26" s="306">
        <v>0.09</v>
      </c>
      <c r="E26" s="306">
        <f>D26-C26</f>
        <v>-2.0000000000000004E-2</v>
      </c>
      <c r="F26" s="307" t="s">
        <v>432</v>
      </c>
    </row>
    <row r="27" spans="2:9" s="82" customFormat="1" ht="15" customHeight="1">
      <c r="B27" s="304" t="s">
        <v>492</v>
      </c>
      <c r="C27" s="305">
        <v>0.19</v>
      </c>
      <c r="D27" s="306">
        <v>0.16</v>
      </c>
      <c r="E27" s="306">
        <f>D27-C27</f>
        <v>-0.03</v>
      </c>
      <c r="F27" s="307" t="s">
        <v>448</v>
      </c>
    </row>
    <row r="28" spans="2:9" ht="15.75" thickBot="1"/>
    <row r="29" spans="2:9" s="41" customFormat="1" ht="14.25" customHeight="1">
      <c r="B29" s="487" t="s">
        <v>511</v>
      </c>
      <c r="C29" s="488"/>
      <c r="D29" s="488"/>
      <c r="E29" s="488"/>
      <c r="F29" s="488"/>
      <c r="G29" s="488"/>
      <c r="H29" s="488"/>
      <c r="I29" s="489"/>
    </row>
    <row r="30" spans="2:9" s="41" customFormat="1" ht="14.25" customHeight="1" thickBot="1">
      <c r="B30" s="490"/>
      <c r="C30" s="491"/>
      <c r="D30" s="491"/>
      <c r="E30" s="491"/>
      <c r="F30" s="491"/>
      <c r="G30" s="491"/>
      <c r="H30" s="491"/>
      <c r="I30" s="492"/>
    </row>
    <row r="31" spans="2:9" s="41" customFormat="1" ht="30.75" thickBot="1">
      <c r="B31" s="320" t="s">
        <v>0</v>
      </c>
      <c r="C31" s="315" t="s">
        <v>467</v>
      </c>
      <c r="D31" s="84" t="s">
        <v>468</v>
      </c>
      <c r="E31" s="83" t="s">
        <v>469</v>
      </c>
      <c r="F31" s="109" t="s">
        <v>1</v>
      </c>
      <c r="G31" s="281" t="s">
        <v>422</v>
      </c>
      <c r="H31" s="282" t="s">
        <v>3</v>
      </c>
      <c r="I31" s="283" t="s">
        <v>471</v>
      </c>
    </row>
    <row r="32" spans="2:9" s="41" customFormat="1" ht="14.25" customHeight="1">
      <c r="B32" s="406" t="s">
        <v>500</v>
      </c>
      <c r="C32" s="484">
        <v>0.42046699999999998</v>
      </c>
      <c r="D32" s="495">
        <v>0.41</v>
      </c>
      <c r="E32" s="482">
        <v>0.41</v>
      </c>
      <c r="F32" s="509" t="s">
        <v>6</v>
      </c>
      <c r="G32" s="410" t="s">
        <v>453</v>
      </c>
      <c r="H32" s="86" t="s">
        <v>39</v>
      </c>
      <c r="I32" s="493">
        <f>E32-D32</f>
        <v>0</v>
      </c>
    </row>
    <row r="33" spans="2:9" s="41" customFormat="1" ht="14.25" customHeight="1">
      <c r="B33" s="406"/>
      <c r="C33" s="484"/>
      <c r="D33" s="486"/>
      <c r="E33" s="483"/>
      <c r="F33" s="509"/>
      <c r="G33" s="411"/>
      <c r="H33" s="86" t="s">
        <v>22</v>
      </c>
      <c r="I33" s="493"/>
    </row>
    <row r="34" spans="2:9" s="41" customFormat="1" ht="14.25" customHeight="1">
      <c r="B34" s="373"/>
      <c r="C34" s="485"/>
      <c r="D34" s="479"/>
      <c r="E34" s="428"/>
      <c r="F34" s="501"/>
      <c r="G34" s="412"/>
      <c r="H34" s="87"/>
      <c r="I34" s="494"/>
    </row>
    <row r="35" spans="2:9" s="41" customFormat="1" ht="14.25" customHeight="1">
      <c r="B35" s="397" t="s">
        <v>497</v>
      </c>
      <c r="C35" s="502">
        <v>0.28842704000000002</v>
      </c>
      <c r="D35" s="478">
        <v>0.31</v>
      </c>
      <c r="E35" s="427">
        <v>0.31</v>
      </c>
      <c r="F35" s="480" t="s">
        <v>7</v>
      </c>
      <c r="G35" s="424" t="s">
        <v>461</v>
      </c>
      <c r="H35" s="88" t="s">
        <v>25</v>
      </c>
      <c r="I35" s="504">
        <f>E35-D35</f>
        <v>0</v>
      </c>
    </row>
    <row r="36" spans="2:9" s="41" customFormat="1" ht="14.25" customHeight="1">
      <c r="B36" s="448"/>
      <c r="C36" s="503"/>
      <c r="D36" s="479"/>
      <c r="E36" s="428"/>
      <c r="F36" s="481"/>
      <c r="G36" s="425"/>
      <c r="H36" s="87" t="s">
        <v>26</v>
      </c>
      <c r="I36" s="505"/>
    </row>
    <row r="37" spans="2:9" s="41" customFormat="1" ht="14.25" customHeight="1">
      <c r="B37" s="312" t="s">
        <v>498</v>
      </c>
      <c r="C37" s="496">
        <v>0.2081373</v>
      </c>
      <c r="D37" s="478">
        <v>0.22</v>
      </c>
      <c r="E37" s="427">
        <v>0.22</v>
      </c>
      <c r="F37" s="500" t="s">
        <v>6</v>
      </c>
      <c r="G37" s="426" t="s">
        <v>60</v>
      </c>
      <c r="H37" s="88" t="s">
        <v>27</v>
      </c>
      <c r="I37" s="506">
        <f>E37-D37</f>
        <v>0</v>
      </c>
    </row>
    <row r="38" spans="2:9" s="41" customFormat="1" ht="14.25" customHeight="1">
      <c r="B38" s="146"/>
      <c r="C38" s="497"/>
      <c r="D38" s="479"/>
      <c r="E38" s="428"/>
      <c r="F38" s="501"/>
      <c r="G38" s="412"/>
      <c r="H38" s="89" t="s">
        <v>28</v>
      </c>
      <c r="I38" s="494"/>
    </row>
    <row r="39" spans="2:9" s="82" customFormat="1" ht="14.25" customHeight="1">
      <c r="B39" s="311" t="s">
        <v>501</v>
      </c>
      <c r="C39" s="316">
        <v>0</v>
      </c>
      <c r="D39" s="90">
        <v>0</v>
      </c>
      <c r="E39" s="257">
        <v>0</v>
      </c>
      <c r="F39" s="110" t="s">
        <v>7</v>
      </c>
      <c r="G39" s="92" t="s">
        <v>436</v>
      </c>
      <c r="H39" s="93" t="s">
        <v>435</v>
      </c>
      <c r="I39" s="94">
        <f>E39-D39</f>
        <v>0</v>
      </c>
    </row>
    <row r="40" spans="2:9" s="41" customFormat="1">
      <c r="B40" s="311" t="s">
        <v>426</v>
      </c>
      <c r="C40" s="316">
        <v>8.9055999999999996E-3</v>
      </c>
      <c r="D40" s="90">
        <v>0.02</v>
      </c>
      <c r="E40" s="257">
        <v>0.02</v>
      </c>
      <c r="F40" s="123" t="s">
        <v>7</v>
      </c>
      <c r="G40" s="92" t="s">
        <v>61</v>
      </c>
      <c r="H40" s="124" t="s">
        <v>429</v>
      </c>
      <c r="I40" s="125">
        <f>E40-D40</f>
        <v>0</v>
      </c>
    </row>
    <row r="41" spans="2:9" s="41" customFormat="1" ht="15.75" thickBot="1">
      <c r="B41" s="321" t="s">
        <v>499</v>
      </c>
      <c r="C41" s="317">
        <v>5.7966579999999997E-2</v>
      </c>
      <c r="D41" s="240">
        <v>0.04</v>
      </c>
      <c r="E41" s="290">
        <v>0.04</v>
      </c>
      <c r="F41" s="111" t="s">
        <v>7</v>
      </c>
      <c r="G41" s="108" t="s">
        <v>38</v>
      </c>
      <c r="H41" s="96" t="s">
        <v>18</v>
      </c>
      <c r="I41" s="97">
        <f>E41-D41</f>
        <v>0</v>
      </c>
    </row>
    <row r="42" spans="2:9" s="41" customFormat="1" ht="15.75" thickBot="1">
      <c r="B42" s="147" t="s">
        <v>4</v>
      </c>
      <c r="C42" s="318">
        <f>SUM(C32:C41)</f>
        <v>0.98390351999999992</v>
      </c>
      <c r="D42" s="98">
        <f>SUM(D32:D41)</f>
        <v>1</v>
      </c>
      <c r="E42" s="291">
        <f>SUM(E32:E41)</f>
        <v>1</v>
      </c>
      <c r="F42" s="112"/>
      <c r="G42" s="100"/>
      <c r="H42" s="101"/>
      <c r="I42" s="102">
        <f>E42-D42</f>
        <v>0</v>
      </c>
    </row>
    <row r="43" spans="2:9" s="41" customFormat="1" ht="15.75" thickBot="1">
      <c r="B43" s="148" t="s">
        <v>5</v>
      </c>
      <c r="C43" s="319">
        <v>0.17058200000000001</v>
      </c>
      <c r="D43" s="103">
        <v>0.18</v>
      </c>
      <c r="E43" s="264">
        <v>0.18</v>
      </c>
      <c r="F43" s="113" t="s">
        <v>6</v>
      </c>
      <c r="G43" s="105" t="s">
        <v>462</v>
      </c>
      <c r="H43" s="106" t="s">
        <v>29</v>
      </c>
      <c r="I43" s="107">
        <f>E43-D43</f>
        <v>0</v>
      </c>
    </row>
    <row r="45" spans="2:9" ht="15.75" thickBot="1"/>
    <row r="46" spans="2:9" s="41" customFormat="1" ht="14.25" customHeight="1">
      <c r="B46" s="487" t="s">
        <v>476</v>
      </c>
      <c r="C46" s="488"/>
      <c r="D46" s="488"/>
      <c r="E46" s="488"/>
      <c r="F46" s="488"/>
      <c r="G46" s="488"/>
      <c r="H46" s="488"/>
      <c r="I46" s="489"/>
    </row>
    <row r="47" spans="2:9" s="41" customFormat="1" ht="14.25" customHeight="1" thickBot="1">
      <c r="B47" s="490"/>
      <c r="C47" s="491"/>
      <c r="D47" s="491"/>
      <c r="E47" s="491"/>
      <c r="F47" s="491"/>
      <c r="G47" s="491"/>
      <c r="H47" s="491"/>
      <c r="I47" s="492"/>
    </row>
    <row r="48" spans="2:9" s="41" customFormat="1" ht="30.75" thickBot="1">
      <c r="B48" s="320" t="s">
        <v>0</v>
      </c>
      <c r="C48" s="315" t="s">
        <v>467</v>
      </c>
      <c r="D48" s="84" t="s">
        <v>468</v>
      </c>
      <c r="E48" s="83" t="s">
        <v>469</v>
      </c>
      <c r="F48" s="85" t="s">
        <v>1</v>
      </c>
      <c r="G48" s="281" t="s">
        <v>422</v>
      </c>
      <c r="H48" s="282" t="s">
        <v>3</v>
      </c>
      <c r="I48" s="283" t="s">
        <v>471</v>
      </c>
    </row>
    <row r="49" spans="2:9" s="41" customFormat="1" ht="14.25" customHeight="1">
      <c r="B49" s="406" t="s">
        <v>500</v>
      </c>
      <c r="C49" s="484">
        <v>0.44552900000000001</v>
      </c>
      <c r="D49" s="486">
        <v>0.41</v>
      </c>
      <c r="E49" s="483">
        <v>0.45</v>
      </c>
      <c r="F49" s="415" t="s">
        <v>6</v>
      </c>
      <c r="G49" s="410" t="s">
        <v>479</v>
      </c>
      <c r="H49" s="86" t="s">
        <v>39</v>
      </c>
      <c r="I49" s="493">
        <f>E49-D49</f>
        <v>4.0000000000000036E-2</v>
      </c>
    </row>
    <row r="50" spans="2:9" s="41" customFormat="1" ht="14.25" customHeight="1">
      <c r="B50" s="406"/>
      <c r="C50" s="484"/>
      <c r="D50" s="486"/>
      <c r="E50" s="483"/>
      <c r="F50" s="415"/>
      <c r="G50" s="411"/>
      <c r="H50" s="86" t="s">
        <v>22</v>
      </c>
      <c r="I50" s="493"/>
    </row>
    <row r="51" spans="2:9" s="41" customFormat="1" ht="14.25" customHeight="1">
      <c r="B51" s="373"/>
      <c r="C51" s="485"/>
      <c r="D51" s="479"/>
      <c r="E51" s="428"/>
      <c r="F51" s="416"/>
      <c r="G51" s="412"/>
      <c r="H51" s="87"/>
      <c r="I51" s="494"/>
    </row>
    <row r="52" spans="2:9" s="41" customFormat="1" ht="14.25" customHeight="1">
      <c r="B52" s="397" t="s">
        <v>497</v>
      </c>
      <c r="C52" s="498">
        <v>0.30689967000000001</v>
      </c>
      <c r="D52" s="478">
        <v>0.34</v>
      </c>
      <c r="E52" s="427">
        <v>0.34</v>
      </c>
      <c r="F52" s="480" t="s">
        <v>7</v>
      </c>
      <c r="G52" s="424" t="s">
        <v>456</v>
      </c>
      <c r="H52" s="88" t="s">
        <v>25</v>
      </c>
      <c r="I52" s="504">
        <f>E52-D52</f>
        <v>0</v>
      </c>
    </row>
    <row r="53" spans="2:9" s="41" customFormat="1" ht="14.25" customHeight="1">
      <c r="B53" s="448"/>
      <c r="C53" s="499"/>
      <c r="D53" s="479"/>
      <c r="E53" s="428"/>
      <c r="F53" s="481"/>
      <c r="G53" s="425"/>
      <c r="H53" s="87" t="s">
        <v>26</v>
      </c>
      <c r="I53" s="505"/>
    </row>
    <row r="54" spans="2:9" s="41" customFormat="1" ht="14.25" customHeight="1">
      <c r="B54" s="312" t="s">
        <v>498</v>
      </c>
      <c r="C54" s="512">
        <v>0.26238822000000001</v>
      </c>
      <c r="D54" s="478">
        <v>0.28999999999999998</v>
      </c>
      <c r="E54" s="427">
        <v>0.25</v>
      </c>
      <c r="F54" s="500" t="s">
        <v>6</v>
      </c>
      <c r="G54" s="426" t="s">
        <v>480</v>
      </c>
      <c r="H54" s="88" t="s">
        <v>27</v>
      </c>
      <c r="I54" s="506">
        <f>E54-D54</f>
        <v>-3.999999999999998E-2</v>
      </c>
    </row>
    <row r="55" spans="2:9" s="41" customFormat="1" ht="14.25" customHeight="1">
      <c r="B55" s="146"/>
      <c r="C55" s="513"/>
      <c r="D55" s="479"/>
      <c r="E55" s="428"/>
      <c r="F55" s="501"/>
      <c r="G55" s="412"/>
      <c r="H55" s="89" t="s">
        <v>28</v>
      </c>
      <c r="I55" s="494"/>
    </row>
    <row r="56" spans="2:9" s="41" customFormat="1">
      <c r="B56" s="311" t="s">
        <v>501</v>
      </c>
      <c r="C56" s="322">
        <v>3.2088099999999999E-3</v>
      </c>
      <c r="D56" s="90">
        <v>0.01</v>
      </c>
      <c r="E56" s="257">
        <v>0.01</v>
      </c>
      <c r="F56" s="91" t="s">
        <v>7</v>
      </c>
      <c r="G56" s="92" t="s">
        <v>419</v>
      </c>
      <c r="H56" s="93" t="s">
        <v>435</v>
      </c>
      <c r="I56" s="94">
        <f>E56-D56</f>
        <v>0</v>
      </c>
    </row>
    <row r="57" spans="2:9" s="82" customFormat="1">
      <c r="B57" s="311" t="s">
        <v>426</v>
      </c>
      <c r="C57" s="322">
        <v>1.523245E-2</v>
      </c>
      <c r="D57" s="90">
        <v>0.01</v>
      </c>
      <c r="E57" s="257">
        <v>0.02</v>
      </c>
      <c r="F57" s="91" t="s">
        <v>7</v>
      </c>
      <c r="G57" s="92" t="s">
        <v>61</v>
      </c>
      <c r="H57" s="124" t="s">
        <v>429</v>
      </c>
      <c r="I57" s="94">
        <f>E57-D57</f>
        <v>0.01</v>
      </c>
    </row>
    <row r="58" spans="2:9" s="41" customFormat="1" ht="15.75" thickBot="1">
      <c r="B58" s="321" t="s">
        <v>499</v>
      </c>
      <c r="C58" s="323">
        <v>9.4870689999999994E-2</v>
      </c>
      <c r="D58" s="205">
        <v>0.06</v>
      </c>
      <c r="E58" s="295">
        <v>0.06</v>
      </c>
      <c r="F58" s="95" t="s">
        <v>7</v>
      </c>
      <c r="G58" s="108" t="s">
        <v>439</v>
      </c>
      <c r="H58" s="96" t="s">
        <v>18</v>
      </c>
      <c r="I58" s="97">
        <f>E58-D58</f>
        <v>0</v>
      </c>
    </row>
    <row r="59" spans="2:9" s="41" customFormat="1" ht="15.75" thickBot="1">
      <c r="B59" s="147" t="s">
        <v>4</v>
      </c>
      <c r="C59" s="318">
        <f>SUM(C49:C58)</f>
        <v>1.1281288400000002</v>
      </c>
      <c r="D59" s="98">
        <f>SUM(D49:D58)</f>
        <v>1.1200000000000001</v>
      </c>
      <c r="E59" s="291">
        <f>SUM(E49:E58)</f>
        <v>1.1300000000000001</v>
      </c>
      <c r="F59" s="99"/>
      <c r="G59" s="100"/>
      <c r="H59" s="101"/>
      <c r="I59" s="102">
        <f>E59-D59</f>
        <v>1.0000000000000009E-2</v>
      </c>
    </row>
    <row r="60" spans="2:9" s="41" customFormat="1" ht="15.75" thickBot="1">
      <c r="B60" s="148" t="s">
        <v>5</v>
      </c>
      <c r="C60" s="319">
        <v>0.18702199999999999</v>
      </c>
      <c r="D60" s="103">
        <v>0.19</v>
      </c>
      <c r="E60" s="264">
        <v>0.19</v>
      </c>
      <c r="F60" s="104" t="s">
        <v>6</v>
      </c>
      <c r="G60" s="105" t="s">
        <v>444</v>
      </c>
      <c r="H60" s="106" t="s">
        <v>29</v>
      </c>
      <c r="I60" s="107">
        <f>E60-D60</f>
        <v>0</v>
      </c>
    </row>
    <row r="62" spans="2:9" ht="15.75" thickBot="1"/>
    <row r="63" spans="2:9" ht="15" customHeight="1">
      <c r="B63" s="487" t="s">
        <v>477</v>
      </c>
      <c r="C63" s="488"/>
      <c r="D63" s="488"/>
      <c r="E63" s="488"/>
      <c r="F63" s="488"/>
      <c r="G63" s="488"/>
      <c r="H63" s="488"/>
      <c r="I63" s="489"/>
    </row>
    <row r="64" spans="2:9" ht="15.75" customHeight="1" thickBot="1">
      <c r="B64" s="490"/>
      <c r="C64" s="491"/>
      <c r="D64" s="491"/>
      <c r="E64" s="491"/>
      <c r="F64" s="491"/>
      <c r="G64" s="491"/>
      <c r="H64" s="491"/>
      <c r="I64" s="492"/>
    </row>
    <row r="65" spans="2:9" ht="30.75" thickBot="1">
      <c r="B65" s="320" t="s">
        <v>0</v>
      </c>
      <c r="C65" s="315" t="s">
        <v>467</v>
      </c>
      <c r="D65" s="212" t="s">
        <v>468</v>
      </c>
      <c r="E65" s="213" t="s">
        <v>469</v>
      </c>
      <c r="F65" s="214" t="s">
        <v>1</v>
      </c>
      <c r="G65" s="293" t="s">
        <v>422</v>
      </c>
      <c r="H65" s="294" t="s">
        <v>3</v>
      </c>
      <c r="I65" s="283" t="s">
        <v>473</v>
      </c>
    </row>
    <row r="66" spans="2:9" ht="14.25" customHeight="1">
      <c r="B66" s="406" t="s">
        <v>500</v>
      </c>
      <c r="C66" s="484">
        <v>0.43529200000000001</v>
      </c>
      <c r="D66" s="495">
        <v>0.42</v>
      </c>
      <c r="E66" s="482">
        <v>0.44</v>
      </c>
      <c r="F66" s="514" t="s">
        <v>6</v>
      </c>
      <c r="G66" s="515" t="s">
        <v>478</v>
      </c>
      <c r="H66" s="159" t="s">
        <v>39</v>
      </c>
      <c r="I66" s="493">
        <f>E66-D66</f>
        <v>2.0000000000000018E-2</v>
      </c>
    </row>
    <row r="67" spans="2:9" ht="14.25" customHeight="1">
      <c r="B67" s="406"/>
      <c r="C67" s="484"/>
      <c r="D67" s="486"/>
      <c r="E67" s="483"/>
      <c r="F67" s="509"/>
      <c r="G67" s="516"/>
      <c r="H67" s="159" t="s">
        <v>22</v>
      </c>
      <c r="I67" s="493"/>
    </row>
    <row r="68" spans="2:9" ht="14.25" customHeight="1">
      <c r="B68" s="373"/>
      <c r="C68" s="485"/>
      <c r="D68" s="479"/>
      <c r="E68" s="428"/>
      <c r="F68" s="501"/>
      <c r="G68" s="517"/>
      <c r="H68" s="160"/>
      <c r="I68" s="494"/>
    </row>
    <row r="69" spans="2:9" ht="14.25" customHeight="1">
      <c r="B69" s="397" t="s">
        <v>497</v>
      </c>
      <c r="C69" s="498">
        <v>0.36785405999999998</v>
      </c>
      <c r="D69" s="478">
        <v>0.4</v>
      </c>
      <c r="E69" s="427">
        <v>0.32</v>
      </c>
      <c r="F69" s="480" t="s">
        <v>7</v>
      </c>
      <c r="G69" s="518" t="s">
        <v>452</v>
      </c>
      <c r="H69" s="161" t="s">
        <v>25</v>
      </c>
      <c r="I69" s="504">
        <f>E69-D69</f>
        <v>-8.0000000000000016E-2</v>
      </c>
    </row>
    <row r="70" spans="2:9" ht="14.25" customHeight="1">
      <c r="B70" s="448"/>
      <c r="C70" s="499"/>
      <c r="D70" s="479"/>
      <c r="E70" s="428"/>
      <c r="F70" s="481"/>
      <c r="G70" s="519"/>
      <c r="H70" s="160" t="s">
        <v>26</v>
      </c>
      <c r="I70" s="505"/>
    </row>
    <row r="71" spans="2:9" ht="14.25" customHeight="1">
      <c r="B71" s="312" t="s">
        <v>498</v>
      </c>
      <c r="C71" s="512">
        <v>0.21959967999999999</v>
      </c>
      <c r="D71" s="478">
        <v>0.18</v>
      </c>
      <c r="E71" s="427">
        <v>0.22</v>
      </c>
      <c r="F71" s="500" t="s">
        <v>6</v>
      </c>
      <c r="G71" s="520" t="s">
        <v>60</v>
      </c>
      <c r="H71" s="161" t="s">
        <v>27</v>
      </c>
      <c r="I71" s="506">
        <f>E71-D71</f>
        <v>4.0000000000000008E-2</v>
      </c>
    </row>
    <row r="72" spans="2:9" ht="14.25" customHeight="1">
      <c r="B72" s="146"/>
      <c r="C72" s="513"/>
      <c r="D72" s="479"/>
      <c r="E72" s="428"/>
      <c r="F72" s="501"/>
      <c r="G72" s="517"/>
      <c r="H72" s="162" t="s">
        <v>28</v>
      </c>
      <c r="I72" s="494"/>
    </row>
    <row r="73" spans="2:9">
      <c r="B73" s="311" t="s">
        <v>501</v>
      </c>
      <c r="C73" s="322">
        <v>0</v>
      </c>
      <c r="D73" s="90">
        <v>0.05</v>
      </c>
      <c r="E73" s="257">
        <v>0.05</v>
      </c>
      <c r="F73" s="91" t="s">
        <v>7</v>
      </c>
      <c r="G73" s="92" t="s">
        <v>10</v>
      </c>
      <c r="H73" s="163" t="s">
        <v>435</v>
      </c>
      <c r="I73" s="94">
        <f>E73-D73</f>
        <v>0</v>
      </c>
    </row>
    <row r="74" spans="2:9">
      <c r="B74" s="311" t="s">
        <v>426</v>
      </c>
      <c r="C74" s="322">
        <v>9.8877700000000006E-3</v>
      </c>
      <c r="D74" s="90">
        <v>0.05</v>
      </c>
      <c r="E74" s="257">
        <v>0.05</v>
      </c>
      <c r="F74" s="91" t="s">
        <v>7</v>
      </c>
      <c r="G74" s="92" t="s">
        <v>10</v>
      </c>
      <c r="H74" s="164" t="s">
        <v>429</v>
      </c>
      <c r="I74" s="94">
        <f>E74-D74</f>
        <v>0</v>
      </c>
    </row>
    <row r="75" spans="2:9" ht="15.75" thickBot="1">
      <c r="B75" s="321" t="s">
        <v>499</v>
      </c>
      <c r="C75" s="323">
        <v>0.19198241999999999</v>
      </c>
      <c r="D75" s="205">
        <v>0.15</v>
      </c>
      <c r="E75" s="295">
        <v>0.15</v>
      </c>
      <c r="F75" s="95" t="s">
        <v>7</v>
      </c>
      <c r="G75" s="108" t="s">
        <v>460</v>
      </c>
      <c r="H75" s="165" t="s">
        <v>18</v>
      </c>
      <c r="I75" s="97">
        <f>E75-D75</f>
        <v>0</v>
      </c>
    </row>
    <row r="76" spans="2:9" ht="15.75" thickBot="1">
      <c r="B76" s="147" t="s">
        <v>4</v>
      </c>
      <c r="C76" s="318">
        <f>SUM(C66:C75)</f>
        <v>1.2246159299999999</v>
      </c>
      <c r="D76" s="98">
        <f>SUM(D66:D75)</f>
        <v>1.25</v>
      </c>
      <c r="E76" s="291">
        <f>SUM(E66:E75)</f>
        <v>1.23</v>
      </c>
      <c r="F76" s="99"/>
      <c r="G76" s="100"/>
      <c r="H76" s="166"/>
      <c r="I76" s="102">
        <f>E76-D76</f>
        <v>-2.0000000000000018E-2</v>
      </c>
    </row>
    <row r="77" spans="2:9" ht="15.75" thickBot="1">
      <c r="B77" s="148" t="s">
        <v>5</v>
      </c>
      <c r="C77" s="319">
        <v>0.119796</v>
      </c>
      <c r="D77" s="103">
        <v>0.16</v>
      </c>
      <c r="E77" s="264">
        <v>0.08</v>
      </c>
      <c r="F77" s="104" t="s">
        <v>6</v>
      </c>
      <c r="G77" s="105" t="s">
        <v>474</v>
      </c>
      <c r="H77" s="167" t="s">
        <v>29</v>
      </c>
      <c r="I77" s="107">
        <f>E77-D77</f>
        <v>-0.08</v>
      </c>
    </row>
    <row r="79" spans="2:9" ht="15.75" thickBot="1"/>
    <row r="80" spans="2:9" s="82" customFormat="1" ht="15" customHeight="1">
      <c r="B80" s="487" t="s">
        <v>516</v>
      </c>
      <c r="C80" s="488"/>
      <c r="D80" s="488"/>
      <c r="E80" s="488"/>
      <c r="F80" s="488"/>
      <c r="G80" s="488"/>
      <c r="H80" s="488"/>
      <c r="I80" s="489"/>
    </row>
    <row r="81" spans="2:9" s="82" customFormat="1" ht="15.75" customHeight="1" thickBot="1">
      <c r="B81" s="490"/>
      <c r="C81" s="491"/>
      <c r="D81" s="491"/>
      <c r="E81" s="491"/>
      <c r="F81" s="491"/>
      <c r="G81" s="491"/>
      <c r="H81" s="491"/>
      <c r="I81" s="492"/>
    </row>
    <row r="82" spans="2:9" s="82" customFormat="1" ht="30.75" thickBot="1">
      <c r="B82" s="320" t="s">
        <v>0</v>
      </c>
      <c r="C82" s="334" t="s">
        <v>467</v>
      </c>
      <c r="D82" s="335" t="s">
        <v>468</v>
      </c>
      <c r="E82" s="213" t="s">
        <v>469</v>
      </c>
      <c r="F82" s="214" t="s">
        <v>1</v>
      </c>
      <c r="G82" s="293" t="s">
        <v>422</v>
      </c>
      <c r="H82" s="294" t="s">
        <v>3</v>
      </c>
      <c r="I82" s="283" t="s">
        <v>471</v>
      </c>
    </row>
    <row r="83" spans="2:9" s="82" customFormat="1" ht="14.25" customHeight="1">
      <c r="B83" s="406" t="s">
        <v>500</v>
      </c>
      <c r="C83" s="521" t="s">
        <v>512</v>
      </c>
      <c r="D83" s="522" t="s">
        <v>512</v>
      </c>
      <c r="E83" s="523">
        <v>0.46</v>
      </c>
      <c r="F83" s="514" t="s">
        <v>6</v>
      </c>
      <c r="G83" s="410" t="s">
        <v>455</v>
      </c>
      <c r="H83" s="159" t="s">
        <v>39</v>
      </c>
      <c r="I83" s="527" t="s">
        <v>513</v>
      </c>
    </row>
    <row r="84" spans="2:9" s="82" customFormat="1" ht="14.25" customHeight="1">
      <c r="B84" s="406"/>
      <c r="C84" s="521"/>
      <c r="D84" s="522"/>
      <c r="E84" s="524"/>
      <c r="F84" s="509"/>
      <c r="G84" s="410"/>
      <c r="H84" s="159" t="s">
        <v>22</v>
      </c>
      <c r="I84" s="493"/>
    </row>
    <row r="85" spans="2:9" s="82" customFormat="1" ht="14.25" customHeight="1">
      <c r="B85" s="373"/>
      <c r="C85" s="521"/>
      <c r="D85" s="522"/>
      <c r="E85" s="525"/>
      <c r="F85" s="501"/>
      <c r="G85" s="526"/>
      <c r="H85" s="160"/>
      <c r="I85" s="494"/>
    </row>
    <row r="86" spans="2:9" s="82" customFormat="1" ht="14.25" customHeight="1">
      <c r="B86" s="397" t="s">
        <v>497</v>
      </c>
      <c r="C86" s="533" t="s">
        <v>512</v>
      </c>
      <c r="D86" s="529" t="s">
        <v>512</v>
      </c>
      <c r="E86" s="530">
        <v>0.2</v>
      </c>
      <c r="F86" s="480" t="s">
        <v>7</v>
      </c>
      <c r="G86" s="518" t="s">
        <v>441</v>
      </c>
      <c r="H86" s="161" t="s">
        <v>25</v>
      </c>
      <c r="I86" s="504" t="s">
        <v>513</v>
      </c>
    </row>
    <row r="87" spans="2:9" s="82" customFormat="1" ht="14.25" customHeight="1">
      <c r="B87" s="448"/>
      <c r="C87" s="534"/>
      <c r="D87" s="529"/>
      <c r="E87" s="525"/>
      <c r="F87" s="481"/>
      <c r="G87" s="519"/>
      <c r="H87" s="160" t="s">
        <v>26</v>
      </c>
      <c r="I87" s="505"/>
    </row>
    <row r="88" spans="2:9" s="82" customFormat="1" ht="14.25" customHeight="1">
      <c r="B88" s="332" t="s">
        <v>498</v>
      </c>
      <c r="C88" s="528" t="s">
        <v>512</v>
      </c>
      <c r="D88" s="529" t="s">
        <v>512</v>
      </c>
      <c r="E88" s="530">
        <v>0.23</v>
      </c>
      <c r="F88" s="500" t="s">
        <v>6</v>
      </c>
      <c r="G88" s="531" t="s">
        <v>514</v>
      </c>
      <c r="H88" s="161" t="s">
        <v>27</v>
      </c>
      <c r="I88" s="532" t="s">
        <v>513</v>
      </c>
    </row>
    <row r="89" spans="2:9" s="82" customFormat="1" ht="14.25" customHeight="1">
      <c r="B89" s="146"/>
      <c r="C89" s="528"/>
      <c r="D89" s="529"/>
      <c r="E89" s="525"/>
      <c r="F89" s="501"/>
      <c r="G89" s="526"/>
      <c r="H89" s="162" t="s">
        <v>28</v>
      </c>
      <c r="I89" s="494"/>
    </row>
    <row r="90" spans="2:9" s="82" customFormat="1">
      <c r="B90" s="331" t="s">
        <v>501</v>
      </c>
      <c r="C90" s="336" t="s">
        <v>512</v>
      </c>
      <c r="D90" s="337" t="s">
        <v>512</v>
      </c>
      <c r="E90" s="338">
        <v>0</v>
      </c>
      <c r="F90" s="91" t="s">
        <v>7</v>
      </c>
      <c r="G90" s="92" t="s">
        <v>436</v>
      </c>
      <c r="H90" s="163" t="s">
        <v>435</v>
      </c>
      <c r="I90" s="339" t="s">
        <v>513</v>
      </c>
    </row>
    <row r="91" spans="2:9" s="82" customFormat="1">
      <c r="B91" s="331" t="s">
        <v>426</v>
      </c>
      <c r="C91" s="336" t="s">
        <v>512</v>
      </c>
      <c r="D91" s="337" t="s">
        <v>512</v>
      </c>
      <c r="E91" s="338">
        <v>0.01</v>
      </c>
      <c r="F91" s="91" t="s">
        <v>7</v>
      </c>
      <c r="G91" s="92" t="s">
        <v>419</v>
      </c>
      <c r="H91" s="164" t="s">
        <v>429</v>
      </c>
      <c r="I91" s="339" t="s">
        <v>513</v>
      </c>
    </row>
    <row r="92" spans="2:9" s="82" customFormat="1" ht="15.75" thickBot="1">
      <c r="B92" s="321" t="s">
        <v>499</v>
      </c>
      <c r="C92" s="340" t="s">
        <v>512</v>
      </c>
      <c r="D92" s="341" t="s">
        <v>512</v>
      </c>
      <c r="E92" s="342">
        <v>0.1</v>
      </c>
      <c r="F92" s="95" t="s">
        <v>7</v>
      </c>
      <c r="G92" s="108" t="s">
        <v>449</v>
      </c>
      <c r="H92" s="165" t="s">
        <v>18</v>
      </c>
      <c r="I92" s="343" t="s">
        <v>513</v>
      </c>
    </row>
    <row r="93" spans="2:9" s="82" customFormat="1" ht="15.75" thickBot="1">
      <c r="B93" s="147" t="s">
        <v>4</v>
      </c>
      <c r="C93" s="344" t="s">
        <v>512</v>
      </c>
      <c r="D93" s="345" t="s">
        <v>512</v>
      </c>
      <c r="E93" s="346">
        <f>SUM(E83:E92)</f>
        <v>1</v>
      </c>
      <c r="F93" s="99"/>
      <c r="G93" s="100"/>
      <c r="H93" s="166"/>
      <c r="I93" s="102"/>
    </row>
    <row r="94" spans="2:9" s="82" customFormat="1" ht="15.75" thickBot="1">
      <c r="B94" s="148" t="s">
        <v>5</v>
      </c>
      <c r="C94" s="347" t="s">
        <v>512</v>
      </c>
      <c r="D94" s="348" t="s">
        <v>512</v>
      </c>
      <c r="E94" s="349">
        <v>0.19</v>
      </c>
      <c r="F94" s="104" t="s">
        <v>6</v>
      </c>
      <c r="G94" s="105" t="s">
        <v>444</v>
      </c>
      <c r="H94" s="167" t="s">
        <v>29</v>
      </c>
      <c r="I94" s="350" t="s">
        <v>513</v>
      </c>
    </row>
    <row r="96" spans="2:9">
      <c r="B96" s="351" t="s">
        <v>515</v>
      </c>
    </row>
  </sheetData>
  <mergeCells count="105">
    <mergeCell ref="G86:G87"/>
    <mergeCell ref="I86:I87"/>
    <mergeCell ref="C88:C89"/>
    <mergeCell ref="D88:D89"/>
    <mergeCell ref="E88:E89"/>
    <mergeCell ref="F88:F89"/>
    <mergeCell ref="G88:G89"/>
    <mergeCell ref="I88:I89"/>
    <mergeCell ref="B86:B87"/>
    <mergeCell ref="C86:C87"/>
    <mergeCell ref="D86:D87"/>
    <mergeCell ref="E86:E87"/>
    <mergeCell ref="F86:F87"/>
    <mergeCell ref="B80:I81"/>
    <mergeCell ref="B83:B85"/>
    <mergeCell ref="C83:C85"/>
    <mergeCell ref="D83:D85"/>
    <mergeCell ref="E83:E85"/>
    <mergeCell ref="F83:F85"/>
    <mergeCell ref="G83:G85"/>
    <mergeCell ref="I83:I85"/>
    <mergeCell ref="E71:E72"/>
    <mergeCell ref="I54:I55"/>
    <mergeCell ref="D71:D72"/>
    <mergeCell ref="G54:G55"/>
    <mergeCell ref="C54:C55"/>
    <mergeCell ref="D54:D55"/>
    <mergeCell ref="E54:E55"/>
    <mergeCell ref="F54:F55"/>
    <mergeCell ref="B63:I64"/>
    <mergeCell ref="B66:B68"/>
    <mergeCell ref="B69:B70"/>
    <mergeCell ref="D66:D68"/>
    <mergeCell ref="D69:D70"/>
    <mergeCell ref="I69:I70"/>
    <mergeCell ref="F66:F68"/>
    <mergeCell ref="G66:G68"/>
    <mergeCell ref="G69:G70"/>
    <mergeCell ref="F69:F70"/>
    <mergeCell ref="F71:F72"/>
    <mergeCell ref="G71:G72"/>
    <mergeCell ref="I71:I72"/>
    <mergeCell ref="C66:C68"/>
    <mergeCell ref="C69:C70"/>
    <mergeCell ref="C71:C72"/>
    <mergeCell ref="B5:B7"/>
    <mergeCell ref="C5:C7"/>
    <mergeCell ref="D5:D7"/>
    <mergeCell ref="C10:C11"/>
    <mergeCell ref="D10:D11"/>
    <mergeCell ref="D8:D9"/>
    <mergeCell ref="G35:G36"/>
    <mergeCell ref="F32:F34"/>
    <mergeCell ref="B2:I3"/>
    <mergeCell ref="C8:C9"/>
    <mergeCell ref="B8:B9"/>
    <mergeCell ref="G5:G7"/>
    <mergeCell ref="G10:G11"/>
    <mergeCell ref="B29:I30"/>
    <mergeCell ref="G8:G9"/>
    <mergeCell ref="I10:I11"/>
    <mergeCell ref="E5:E7"/>
    <mergeCell ref="E8:E9"/>
    <mergeCell ref="F10:F11"/>
    <mergeCell ref="F5:F7"/>
    <mergeCell ref="F8:F9"/>
    <mergeCell ref="E10:E11"/>
    <mergeCell ref="I5:I7"/>
    <mergeCell ref="I8:I9"/>
    <mergeCell ref="B46:I47"/>
    <mergeCell ref="I66:I68"/>
    <mergeCell ref="B32:B34"/>
    <mergeCell ref="C32:C34"/>
    <mergeCell ref="D32:D34"/>
    <mergeCell ref="D35:D36"/>
    <mergeCell ref="E35:E36"/>
    <mergeCell ref="F35:F36"/>
    <mergeCell ref="C37:C38"/>
    <mergeCell ref="B52:B53"/>
    <mergeCell ref="C52:C53"/>
    <mergeCell ref="F37:F38"/>
    <mergeCell ref="B35:B36"/>
    <mergeCell ref="C35:C36"/>
    <mergeCell ref="I52:I53"/>
    <mergeCell ref="I35:I36"/>
    <mergeCell ref="E32:E34"/>
    <mergeCell ref="D37:D38"/>
    <mergeCell ref="E37:E38"/>
    <mergeCell ref="I49:I51"/>
    <mergeCell ref="G32:G34"/>
    <mergeCell ref="I32:I34"/>
    <mergeCell ref="G37:G38"/>
    <mergeCell ref="I37:I38"/>
    <mergeCell ref="D52:D53"/>
    <mergeCell ref="E52:E53"/>
    <mergeCell ref="F52:F53"/>
    <mergeCell ref="G52:G53"/>
    <mergeCell ref="E66:E68"/>
    <mergeCell ref="E69:E70"/>
    <mergeCell ref="G49:G51"/>
    <mergeCell ref="B49:B51"/>
    <mergeCell ref="C49:C51"/>
    <mergeCell ref="D49:D51"/>
    <mergeCell ref="E49:E51"/>
    <mergeCell ref="F49:F51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colBreaks count="1" manualBreakCount="1">
    <brk id="8" max="8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rightToLeft="1" zoomScale="90" zoomScaleNormal="90" workbookViewId="0">
      <selection activeCell="A19" sqref="A19:G19"/>
    </sheetView>
  </sheetViews>
  <sheetFormatPr defaultColWidth="9" defaultRowHeight="14.25"/>
  <cols>
    <col min="1" max="1" width="26.125" style="14" bestFit="1" customWidth="1"/>
    <col min="2" max="2" width="14.375" style="14" customWidth="1"/>
    <col min="3" max="3" width="9" style="14" customWidth="1"/>
    <col min="4" max="4" width="13.5" style="14" customWidth="1"/>
    <col min="5" max="6" width="9" style="14"/>
    <col min="7" max="7" width="24" style="14" bestFit="1" customWidth="1"/>
    <col min="8" max="16384" width="9" style="14"/>
  </cols>
  <sheetData>
    <row r="1" spans="1:8" s="82" customFormat="1" ht="15.75">
      <c r="A1" s="18" t="s">
        <v>464</v>
      </c>
    </row>
    <row r="2" spans="1:8" s="37" customFormat="1" ht="15" thickBot="1"/>
    <row r="3" spans="1:8" ht="56.25" customHeight="1" thickBot="1">
      <c r="A3" s="182" t="s">
        <v>58</v>
      </c>
      <c r="B3" s="174" t="s">
        <v>467</v>
      </c>
      <c r="C3" s="84" t="s">
        <v>468</v>
      </c>
      <c r="D3" s="83" t="s">
        <v>469</v>
      </c>
      <c r="E3" s="174" t="s">
        <v>1</v>
      </c>
      <c r="F3" s="173" t="s">
        <v>63</v>
      </c>
      <c r="G3" s="175" t="s">
        <v>3</v>
      </c>
      <c r="H3" s="178" t="s">
        <v>471</v>
      </c>
    </row>
    <row r="4" spans="1:8">
      <c r="A4" s="183" t="s">
        <v>37</v>
      </c>
      <c r="B4" s="179">
        <v>3.5499999999999997E-2</v>
      </c>
      <c r="C4" s="207">
        <v>0.04</v>
      </c>
      <c r="D4" s="170">
        <v>0.04</v>
      </c>
      <c r="E4" s="171" t="s">
        <v>64</v>
      </c>
      <c r="F4" s="172" t="s">
        <v>41</v>
      </c>
      <c r="G4" s="176" t="s">
        <v>18</v>
      </c>
      <c r="H4" s="493">
        <f>D4-C4</f>
        <v>0</v>
      </c>
    </row>
    <row r="5" spans="1:8">
      <c r="A5" s="184" t="s">
        <v>43</v>
      </c>
      <c r="B5" s="180">
        <v>0.2409</v>
      </c>
      <c r="C5" s="208">
        <v>0.24</v>
      </c>
      <c r="D5" s="169">
        <v>0.24</v>
      </c>
      <c r="E5" s="168" t="s">
        <v>64</v>
      </c>
      <c r="F5" s="15" t="s">
        <v>42</v>
      </c>
      <c r="G5" s="177" t="str">
        <f>A5</f>
        <v>אג"ח ממשלתי כללי</v>
      </c>
      <c r="H5" s="493"/>
    </row>
    <row r="6" spans="1:8">
      <c r="A6" s="184" t="s">
        <v>45</v>
      </c>
      <c r="B6" s="181">
        <v>0.17799999999999999</v>
      </c>
      <c r="C6" s="208">
        <v>0.18</v>
      </c>
      <c r="D6" s="169">
        <v>0.18</v>
      </c>
      <c r="E6" s="168" t="s">
        <v>64</v>
      </c>
      <c r="F6" s="15" t="s">
        <v>44</v>
      </c>
      <c r="G6" s="177" t="str">
        <f>A6</f>
        <v>תל בונד מאגר</v>
      </c>
      <c r="H6" s="494"/>
    </row>
    <row r="7" spans="1:8">
      <c r="A7" s="184" t="s">
        <v>466</v>
      </c>
      <c r="B7" s="181">
        <v>9.8000000000000004E-2</v>
      </c>
      <c r="C7" s="208">
        <v>0.1</v>
      </c>
      <c r="D7" s="169">
        <v>0.1</v>
      </c>
      <c r="E7" s="168" t="s">
        <v>64</v>
      </c>
      <c r="F7" s="15" t="s">
        <v>47</v>
      </c>
      <c r="G7" s="177" t="s">
        <v>465</v>
      </c>
      <c r="H7" s="296">
        <f>D7-C7</f>
        <v>0</v>
      </c>
    </row>
    <row r="8" spans="1:8">
      <c r="A8" s="184" t="s">
        <v>46</v>
      </c>
      <c r="B8" s="181">
        <v>3.85E-2</v>
      </c>
      <c r="C8" s="208">
        <v>0.04</v>
      </c>
      <c r="D8" s="169">
        <v>0.04</v>
      </c>
      <c r="E8" s="168" t="s">
        <v>64</v>
      </c>
      <c r="F8" s="15" t="s">
        <v>41</v>
      </c>
      <c r="G8" s="177" t="s">
        <v>54</v>
      </c>
      <c r="H8" s="506">
        <f>D8-C8</f>
        <v>0</v>
      </c>
    </row>
    <row r="9" spans="1:8">
      <c r="A9" s="184" t="s">
        <v>48</v>
      </c>
      <c r="B9" s="181">
        <v>0.104</v>
      </c>
      <c r="C9" s="208">
        <v>0.1</v>
      </c>
      <c r="D9" s="169">
        <v>0.1</v>
      </c>
      <c r="E9" s="168" t="s">
        <v>64</v>
      </c>
      <c r="F9" s="15" t="s">
        <v>47</v>
      </c>
      <c r="G9" s="177" t="s">
        <v>48</v>
      </c>
      <c r="H9" s="494"/>
    </row>
    <row r="10" spans="1:8">
      <c r="A10" s="184" t="s">
        <v>49</v>
      </c>
      <c r="B10" s="181">
        <v>7.5499999999999998E-2</v>
      </c>
      <c r="C10" s="208">
        <v>7.0000000000000007E-2</v>
      </c>
      <c r="D10" s="169">
        <v>7.0000000000000007E-2</v>
      </c>
      <c r="E10" s="168" t="s">
        <v>64</v>
      </c>
      <c r="F10" s="15" t="s">
        <v>425</v>
      </c>
      <c r="G10" s="177" t="s">
        <v>55</v>
      </c>
      <c r="H10" s="94">
        <f>D10-C10</f>
        <v>0</v>
      </c>
    </row>
    <row r="11" spans="1:8">
      <c r="A11" s="184" t="s">
        <v>50</v>
      </c>
      <c r="B11" s="181">
        <v>6.7799999999999999E-2</v>
      </c>
      <c r="C11" s="208">
        <v>7.0000000000000007E-2</v>
      </c>
      <c r="D11" s="169">
        <v>7.0000000000000007E-2</v>
      </c>
      <c r="E11" s="168" t="s">
        <v>64</v>
      </c>
      <c r="F11" s="15" t="str">
        <f>F10</f>
        <v>5%-9%</v>
      </c>
      <c r="G11" s="177" t="s">
        <v>56</v>
      </c>
      <c r="H11" s="125">
        <f>D11-C11</f>
        <v>0</v>
      </c>
    </row>
    <row r="12" spans="1:8">
      <c r="A12" s="184" t="s">
        <v>423</v>
      </c>
      <c r="B12" s="181">
        <v>2.8500000000000001E-2</v>
      </c>
      <c r="C12" s="208">
        <v>0.03</v>
      </c>
      <c r="D12" s="169">
        <v>0.03</v>
      </c>
      <c r="E12" s="168" t="s">
        <v>64</v>
      </c>
      <c r="F12" s="15" t="s">
        <v>51</v>
      </c>
      <c r="G12" s="177" t="s">
        <v>424</v>
      </c>
      <c r="H12" s="97">
        <f>D12-C12</f>
        <v>0</v>
      </c>
    </row>
    <row r="13" spans="1:8" ht="15" thickBot="1">
      <c r="A13" s="185" t="s">
        <v>53</v>
      </c>
      <c r="B13" s="186">
        <v>0.1333</v>
      </c>
      <c r="C13" s="209">
        <v>0.13</v>
      </c>
      <c r="D13" s="187">
        <v>0.13</v>
      </c>
      <c r="E13" s="188" t="s">
        <v>64</v>
      </c>
      <c r="F13" s="20" t="s">
        <v>52</v>
      </c>
      <c r="G13" s="189" t="s">
        <v>57</v>
      </c>
      <c r="H13" s="97">
        <f>D13-C13</f>
        <v>0</v>
      </c>
    </row>
    <row r="14" spans="1:8" s="82" customFormat="1" ht="15.75" thickBot="1">
      <c r="A14" s="196" t="s">
        <v>4</v>
      </c>
      <c r="B14" s="197">
        <f>SUM(B4:B13)</f>
        <v>0.99999999999999989</v>
      </c>
      <c r="C14" s="210">
        <v>1</v>
      </c>
      <c r="D14" s="198">
        <f>SUM(D4:D13)</f>
        <v>1</v>
      </c>
      <c r="E14" s="199"/>
      <c r="F14" s="200"/>
      <c r="G14" s="201"/>
      <c r="H14" s="102">
        <f>D13-C13</f>
        <v>0</v>
      </c>
    </row>
    <row r="15" spans="1:8" s="82" customFormat="1" ht="15" thickBot="1">
      <c r="A15" s="190" t="s">
        <v>5</v>
      </c>
      <c r="B15" s="191">
        <v>0.14710000000000001</v>
      </c>
      <c r="C15" s="211">
        <v>0.15</v>
      </c>
      <c r="D15" s="192">
        <v>0.15</v>
      </c>
      <c r="E15" s="193" t="s">
        <v>433</v>
      </c>
      <c r="F15" s="194" t="s">
        <v>434</v>
      </c>
      <c r="G15" s="195"/>
      <c r="H15" s="107">
        <f>D15-C15</f>
        <v>0</v>
      </c>
    </row>
    <row r="16" spans="1:8" s="38" customFormat="1">
      <c r="G16" s="39"/>
      <c r="H16" s="39"/>
    </row>
    <row r="17" spans="1:8" s="38" customFormat="1">
      <c r="G17" s="39"/>
      <c r="H17" s="39"/>
    </row>
    <row r="18" spans="1:8">
      <c r="A18" s="535"/>
      <c r="B18" s="535"/>
      <c r="C18" s="535"/>
      <c r="D18" s="535"/>
      <c r="E18" s="535"/>
      <c r="F18" s="535"/>
      <c r="G18" s="535"/>
    </row>
    <row r="19" spans="1:8">
      <c r="A19" s="535"/>
      <c r="B19" s="535"/>
      <c r="C19" s="535"/>
      <c r="D19" s="535"/>
      <c r="E19" s="535"/>
      <c r="F19" s="535"/>
      <c r="G19" s="535"/>
    </row>
    <row r="20" spans="1:8">
      <c r="A20" s="40"/>
      <c r="B20" s="40"/>
      <c r="C20" s="40"/>
      <c r="D20" s="40"/>
      <c r="E20" s="40"/>
      <c r="F20" s="40"/>
      <c r="G20" s="40"/>
    </row>
  </sheetData>
  <mergeCells count="4">
    <mergeCell ref="H4:H6"/>
    <mergeCell ref="H8:H9"/>
    <mergeCell ref="A18:G18"/>
    <mergeCell ref="A19:G19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08"/>
  <sheetViews>
    <sheetView rightToLeft="1" zoomScaleNormal="100" workbookViewId="0">
      <selection activeCell="E25" sqref="E25"/>
    </sheetView>
  </sheetViews>
  <sheetFormatPr defaultRowHeight="14.25"/>
  <cols>
    <col min="1" max="1" width="10.75" customWidth="1"/>
    <col min="4" max="4" width="20.75" customWidth="1"/>
    <col min="5" max="5" width="20.75" style="52" customWidth="1"/>
    <col min="6" max="8" width="20.75" style="45" customWidth="1"/>
  </cols>
  <sheetData>
    <row r="2" spans="3:8" ht="41.25" customHeight="1">
      <c r="D2" s="43" t="s">
        <v>92</v>
      </c>
      <c r="E2" s="51" t="s">
        <v>417</v>
      </c>
      <c r="F2" s="43" t="s">
        <v>264</v>
      </c>
      <c r="G2" s="42" t="s">
        <v>292</v>
      </c>
      <c r="H2" s="42" t="s">
        <v>280</v>
      </c>
    </row>
    <row r="3" spans="3:8" ht="24">
      <c r="C3" s="44"/>
      <c r="D3" s="46">
        <f t="shared" ref="D3:D66" si="0">F3-E3</f>
        <v>-1.8000000000000002E-3</v>
      </c>
      <c r="E3" s="49">
        <v>3.7000000000000002E-3</v>
      </c>
      <c r="F3" s="46">
        <v>1.9E-3</v>
      </c>
      <c r="G3" s="48" t="s">
        <v>211</v>
      </c>
      <c r="H3" s="48" t="s">
        <v>267</v>
      </c>
    </row>
    <row r="4" spans="3:8">
      <c r="D4" s="46">
        <f t="shared" si="0"/>
        <v>2.5999999999999999E-3</v>
      </c>
      <c r="E4" s="49">
        <v>0</v>
      </c>
      <c r="F4" s="46">
        <v>2.5999999999999999E-3</v>
      </c>
      <c r="G4" s="48" t="s">
        <v>210</v>
      </c>
      <c r="H4" s="48" t="s">
        <v>266</v>
      </c>
    </row>
    <row r="5" spans="3:8">
      <c r="D5" s="46">
        <f t="shared" si="0"/>
        <v>2.0999999999999999E-3</v>
      </c>
      <c r="E5" s="49">
        <v>0</v>
      </c>
      <c r="F5" s="46">
        <v>2.0999999999999999E-3</v>
      </c>
      <c r="G5" s="48" t="s">
        <v>219</v>
      </c>
      <c r="H5" s="48" t="s">
        <v>265</v>
      </c>
    </row>
    <row r="6" spans="3:8">
      <c r="D6" s="46">
        <f t="shared" si="0"/>
        <v>5.1999999999999998E-3</v>
      </c>
      <c r="E6" s="49">
        <v>0</v>
      </c>
      <c r="F6" s="46">
        <v>5.1999999999999998E-3</v>
      </c>
      <c r="G6" s="48" t="s">
        <v>291</v>
      </c>
      <c r="H6" s="48" t="s">
        <v>265</v>
      </c>
    </row>
    <row r="7" spans="3:8">
      <c r="D7" s="46">
        <f t="shared" si="0"/>
        <v>-4.0000000000000001E-3</v>
      </c>
      <c r="E7" s="49">
        <v>4.0000000000000001E-3</v>
      </c>
      <c r="F7" s="46">
        <v>0</v>
      </c>
      <c r="G7" s="48" t="s">
        <v>371</v>
      </c>
      <c r="H7" s="48" t="s">
        <v>266</v>
      </c>
    </row>
    <row r="8" spans="3:8">
      <c r="D8" s="46">
        <f t="shared" si="0"/>
        <v>-1E-4</v>
      </c>
      <c r="E8" s="49">
        <v>1E-4</v>
      </c>
      <c r="F8" s="46">
        <v>0</v>
      </c>
      <c r="G8" s="48" t="s">
        <v>347</v>
      </c>
      <c r="H8" s="48" t="s">
        <v>269</v>
      </c>
    </row>
    <row r="9" spans="3:8">
      <c r="D9" s="46">
        <f t="shared" si="0"/>
        <v>-2.0000000000000001E-4</v>
      </c>
      <c r="E9" s="49">
        <v>2.0000000000000001E-4</v>
      </c>
      <c r="F9" s="46">
        <v>0</v>
      </c>
      <c r="G9" s="48" t="s">
        <v>352</v>
      </c>
      <c r="H9" s="48" t="s">
        <v>277</v>
      </c>
    </row>
    <row r="10" spans="3:8" ht="24">
      <c r="D10" s="46">
        <f t="shared" si="0"/>
        <v>-2.0999999999999999E-3</v>
      </c>
      <c r="E10" s="49">
        <v>2.0999999999999999E-3</v>
      </c>
      <c r="F10" s="46">
        <v>0</v>
      </c>
      <c r="G10" s="48" t="s">
        <v>372</v>
      </c>
      <c r="H10" s="48" t="s">
        <v>277</v>
      </c>
    </row>
    <row r="11" spans="3:8" ht="24">
      <c r="D11" s="46">
        <f t="shared" si="0"/>
        <v>-8.9999999999999998E-4</v>
      </c>
      <c r="E11" s="49">
        <v>8.9999999999999998E-4</v>
      </c>
      <c r="F11" s="46">
        <v>0</v>
      </c>
      <c r="G11" s="48" t="s">
        <v>348</v>
      </c>
      <c r="H11" s="48" t="s">
        <v>277</v>
      </c>
    </row>
    <row r="12" spans="3:8">
      <c r="D12" s="46">
        <f t="shared" si="0"/>
        <v>-2.0000000000000001E-4</v>
      </c>
      <c r="E12" s="49">
        <v>2.0000000000000001E-4</v>
      </c>
      <c r="F12" s="46">
        <v>0</v>
      </c>
      <c r="G12" s="48" t="s">
        <v>339</v>
      </c>
      <c r="H12" s="48" t="s">
        <v>266</v>
      </c>
    </row>
    <row r="13" spans="3:8">
      <c r="D13" s="46">
        <f t="shared" si="0"/>
        <v>-2.2000000000000001E-3</v>
      </c>
      <c r="E13" s="49">
        <v>2.2000000000000001E-3</v>
      </c>
      <c r="F13" s="46">
        <v>0</v>
      </c>
      <c r="G13" s="48" t="s">
        <v>338</v>
      </c>
      <c r="H13" s="48" t="s">
        <v>284</v>
      </c>
    </row>
    <row r="14" spans="3:8" ht="24">
      <c r="D14" s="46">
        <f t="shared" si="0"/>
        <v>-3.3E-3</v>
      </c>
      <c r="E14" s="49">
        <v>3.3E-3</v>
      </c>
      <c r="F14" s="46">
        <v>0</v>
      </c>
      <c r="G14" s="48" t="s">
        <v>355</v>
      </c>
      <c r="H14" s="48" t="s">
        <v>267</v>
      </c>
    </row>
    <row r="15" spans="3:8" ht="24">
      <c r="D15" s="46">
        <f t="shared" si="0"/>
        <v>-5.0000000000000001E-4</v>
      </c>
      <c r="E15" s="49">
        <v>5.0000000000000001E-4</v>
      </c>
      <c r="F15" s="46">
        <v>0</v>
      </c>
      <c r="G15" s="48" t="s">
        <v>361</v>
      </c>
      <c r="H15" s="48" t="s">
        <v>282</v>
      </c>
    </row>
    <row r="16" spans="3:8" ht="24">
      <c r="D16" s="46">
        <f t="shared" si="0"/>
        <v>3.8999999999999998E-3</v>
      </c>
      <c r="E16" s="49">
        <v>1.6999999999999999E-3</v>
      </c>
      <c r="F16" s="46">
        <v>5.5999999999999999E-3</v>
      </c>
      <c r="G16" s="48" t="s">
        <v>224</v>
      </c>
      <c r="H16" s="48" t="s">
        <v>272</v>
      </c>
    </row>
    <row r="17" spans="4:8" ht="24">
      <c r="D17" s="46">
        <f t="shared" si="0"/>
        <v>-2E-3</v>
      </c>
      <c r="E17" s="49">
        <v>2E-3</v>
      </c>
      <c r="F17" s="46">
        <v>0</v>
      </c>
      <c r="G17" s="48" t="s">
        <v>359</v>
      </c>
      <c r="H17" s="48" t="s">
        <v>286</v>
      </c>
    </row>
    <row r="18" spans="4:8">
      <c r="D18" s="46">
        <f t="shared" si="0"/>
        <v>-1E-4</v>
      </c>
      <c r="E18" s="49">
        <v>1E-4</v>
      </c>
      <c r="F18" s="46">
        <v>0</v>
      </c>
      <c r="G18" s="48" t="s">
        <v>362</v>
      </c>
      <c r="H18" s="48" t="s">
        <v>270</v>
      </c>
    </row>
    <row r="19" spans="4:8">
      <c r="D19" s="46">
        <f t="shared" si="0"/>
        <v>4.4000000000000003E-3</v>
      </c>
      <c r="E19" s="49">
        <v>0</v>
      </c>
      <c r="F19" s="46">
        <v>4.4000000000000003E-3</v>
      </c>
      <c r="G19" s="48" t="s">
        <v>220</v>
      </c>
      <c r="H19" s="48" t="s">
        <v>265</v>
      </c>
    </row>
    <row r="20" spans="4:8">
      <c r="D20" s="46">
        <f t="shared" si="0"/>
        <v>-1.2999999999999999E-3</v>
      </c>
      <c r="E20" s="49">
        <v>3.3999999999999998E-3</v>
      </c>
      <c r="F20" s="46">
        <v>2.0999999999999999E-3</v>
      </c>
      <c r="G20" s="48" t="s">
        <v>216</v>
      </c>
      <c r="H20" s="48" t="s">
        <v>266</v>
      </c>
    </row>
    <row r="21" spans="4:8">
      <c r="D21" s="46">
        <f t="shared" si="0"/>
        <v>-5.0000000000000001E-4</v>
      </c>
      <c r="E21" s="49">
        <v>5.0000000000000001E-4</v>
      </c>
      <c r="F21" s="47" t="s">
        <v>418</v>
      </c>
      <c r="G21" s="48" t="s">
        <v>356</v>
      </c>
      <c r="H21" s="48" t="s">
        <v>270</v>
      </c>
    </row>
    <row r="22" spans="4:8" ht="24">
      <c r="D22" s="46">
        <f t="shared" si="0"/>
        <v>-6.0000000000000001E-3</v>
      </c>
      <c r="E22" s="49">
        <v>6.0000000000000001E-3</v>
      </c>
      <c r="F22" s="46">
        <v>0</v>
      </c>
      <c r="G22" s="48" t="s">
        <v>368</v>
      </c>
      <c r="H22" s="48" t="s">
        <v>265</v>
      </c>
    </row>
    <row r="23" spans="4:8">
      <c r="D23" s="46">
        <f t="shared" si="0"/>
        <v>1.2999999999999999E-3</v>
      </c>
      <c r="E23" s="49">
        <v>4.0000000000000001E-3</v>
      </c>
      <c r="F23" s="46">
        <v>5.3E-3</v>
      </c>
      <c r="G23" s="48" t="s">
        <v>242</v>
      </c>
      <c r="H23" s="48" t="s">
        <v>265</v>
      </c>
    </row>
    <row r="24" spans="4:8">
      <c r="D24" s="46">
        <f t="shared" si="0"/>
        <v>-5.0000000000000001E-3</v>
      </c>
      <c r="E24" s="49">
        <v>5.0000000000000001E-3</v>
      </c>
      <c r="F24" s="46">
        <v>0</v>
      </c>
      <c r="G24" s="48" t="s">
        <v>410</v>
      </c>
      <c r="H24" s="48" t="s">
        <v>265</v>
      </c>
    </row>
    <row r="25" spans="4:8">
      <c r="D25" s="46">
        <f t="shared" si="0"/>
        <v>-8.0000000000000004E-4</v>
      </c>
      <c r="E25" s="49">
        <v>8.0000000000000004E-4</v>
      </c>
      <c r="F25" s="46">
        <v>0</v>
      </c>
      <c r="G25" s="48" t="s">
        <v>350</v>
      </c>
      <c r="H25" s="48" t="s">
        <v>283</v>
      </c>
    </row>
    <row r="26" spans="4:8">
      <c r="D26" s="46">
        <f t="shared" si="0"/>
        <v>-1.1999999999999999E-3</v>
      </c>
      <c r="E26" s="49">
        <v>1.1999999999999999E-3</v>
      </c>
      <c r="F26" s="46">
        <v>0</v>
      </c>
      <c r="G26" s="48" t="s">
        <v>360</v>
      </c>
      <c r="H26" s="48" t="s">
        <v>287</v>
      </c>
    </row>
    <row r="27" spans="4:8">
      <c r="D27" s="46">
        <f t="shared" si="0"/>
        <v>-1E-4</v>
      </c>
      <c r="E27" s="49">
        <v>1E-4</v>
      </c>
      <c r="F27" s="46">
        <v>0</v>
      </c>
      <c r="G27" s="48" t="s">
        <v>400</v>
      </c>
      <c r="H27" s="48" t="s">
        <v>265</v>
      </c>
    </row>
    <row r="28" spans="4:8">
      <c r="D28" s="46">
        <f t="shared" si="0"/>
        <v>-2.0000000000000001E-4</v>
      </c>
      <c r="E28" s="49">
        <v>2.0000000000000001E-4</v>
      </c>
      <c r="F28" s="46">
        <v>0</v>
      </c>
      <c r="G28" s="48" t="s">
        <v>415</v>
      </c>
      <c r="H28" s="48" t="s">
        <v>265</v>
      </c>
    </row>
    <row r="29" spans="4:8" ht="24">
      <c r="D29" s="46">
        <f t="shared" si="0"/>
        <v>-2.9999999999999997E-4</v>
      </c>
      <c r="E29" s="49">
        <v>2.9999999999999997E-4</v>
      </c>
      <c r="F29" s="46">
        <v>0</v>
      </c>
      <c r="G29" s="48" t="s">
        <v>373</v>
      </c>
      <c r="H29" s="48" t="s">
        <v>269</v>
      </c>
    </row>
    <row r="30" spans="4:8">
      <c r="D30" s="46">
        <f t="shared" si="0"/>
        <v>-1E-4</v>
      </c>
      <c r="E30" s="49">
        <v>1E-4</v>
      </c>
      <c r="F30" s="46">
        <v>0</v>
      </c>
      <c r="G30" s="48" t="s">
        <v>404</v>
      </c>
      <c r="H30" s="48" t="s">
        <v>265</v>
      </c>
    </row>
    <row r="31" spans="4:8">
      <c r="D31" s="46">
        <f t="shared" si="0"/>
        <v>-2.8E-3</v>
      </c>
      <c r="E31" s="49">
        <v>2.8E-3</v>
      </c>
      <c r="F31" s="46">
        <v>0</v>
      </c>
      <c r="G31" s="48" t="s">
        <v>398</v>
      </c>
      <c r="H31" s="48" t="s">
        <v>265</v>
      </c>
    </row>
    <row r="32" spans="4:8">
      <c r="D32" s="46">
        <f t="shared" si="0"/>
        <v>1.9E-3</v>
      </c>
      <c r="E32" s="49">
        <v>0</v>
      </c>
      <c r="F32" s="46">
        <v>1.9E-3</v>
      </c>
      <c r="G32" s="48" t="s">
        <v>209</v>
      </c>
      <c r="H32" s="48" t="s">
        <v>265</v>
      </c>
    </row>
    <row r="33" spans="4:8" ht="24">
      <c r="D33" s="46">
        <f t="shared" si="0"/>
        <v>6.4999999999999997E-3</v>
      </c>
      <c r="E33" s="49">
        <v>0</v>
      </c>
      <c r="F33" s="46">
        <v>6.4999999999999997E-3</v>
      </c>
      <c r="G33" s="48" t="s">
        <v>244</v>
      </c>
      <c r="H33" s="48" t="s">
        <v>267</v>
      </c>
    </row>
    <row r="34" spans="4:8" ht="24">
      <c r="D34" s="46">
        <f t="shared" si="0"/>
        <v>-1.1000000000000001E-3</v>
      </c>
      <c r="E34" s="49">
        <v>2.2000000000000001E-3</v>
      </c>
      <c r="F34" s="46">
        <v>1.1000000000000001E-3</v>
      </c>
      <c r="G34" s="48" t="s">
        <v>240</v>
      </c>
      <c r="H34" s="48" t="s">
        <v>267</v>
      </c>
    </row>
    <row r="35" spans="4:8">
      <c r="D35" s="46">
        <f t="shared" si="0"/>
        <v>4.5999999999999999E-3</v>
      </c>
      <c r="E35" s="49">
        <v>0.01</v>
      </c>
      <c r="F35" s="46">
        <v>1.46E-2</v>
      </c>
      <c r="G35" s="48" t="s">
        <v>233</v>
      </c>
      <c r="H35" s="48" t="s">
        <v>265</v>
      </c>
    </row>
    <row r="36" spans="4:8">
      <c r="D36" s="46">
        <f t="shared" si="0"/>
        <v>-1.6000000000000001E-3</v>
      </c>
      <c r="E36" s="49">
        <v>1.6000000000000001E-3</v>
      </c>
      <c r="F36" s="46">
        <v>0</v>
      </c>
      <c r="G36" s="48" t="s">
        <v>363</v>
      </c>
      <c r="H36" s="48" t="s">
        <v>273</v>
      </c>
    </row>
    <row r="37" spans="4:8">
      <c r="D37" s="46">
        <f t="shared" si="0"/>
        <v>-1.9E-3</v>
      </c>
      <c r="E37" s="49">
        <v>1.9E-3</v>
      </c>
      <c r="F37" s="46">
        <v>0</v>
      </c>
      <c r="G37" s="48" t="s">
        <v>349</v>
      </c>
      <c r="H37" s="48" t="s">
        <v>265</v>
      </c>
    </row>
    <row r="38" spans="4:8" ht="24">
      <c r="D38" s="46">
        <f t="shared" si="0"/>
        <v>-1.6000000000000001E-3</v>
      </c>
      <c r="E38" s="49">
        <v>1.6000000000000001E-3</v>
      </c>
      <c r="F38" s="46">
        <v>0</v>
      </c>
      <c r="G38" s="48" t="s">
        <v>243</v>
      </c>
      <c r="H38" s="48" t="s">
        <v>277</v>
      </c>
    </row>
    <row r="39" spans="4:8" ht="24">
      <c r="D39" s="46">
        <f t="shared" si="0"/>
        <v>-6.9999999999999999E-4</v>
      </c>
      <c r="E39" s="49">
        <v>6.9999999999999999E-4</v>
      </c>
      <c r="F39" s="46">
        <v>0</v>
      </c>
      <c r="G39" s="48" t="s">
        <v>85</v>
      </c>
      <c r="H39" s="48" t="s">
        <v>269</v>
      </c>
    </row>
    <row r="40" spans="4:8">
      <c r="D40" s="46">
        <f t="shared" si="0"/>
        <v>5.9999999999999984E-4</v>
      </c>
      <c r="E40" s="49">
        <v>0.02</v>
      </c>
      <c r="F40" s="46">
        <v>2.06E-2</v>
      </c>
      <c r="G40" s="48" t="s">
        <v>223</v>
      </c>
      <c r="H40" s="48" t="s">
        <v>265</v>
      </c>
    </row>
    <row r="41" spans="4:8">
      <c r="D41" s="46">
        <f t="shared" si="0"/>
        <v>-7.9000000000000008E-3</v>
      </c>
      <c r="E41" s="49">
        <v>7.9000000000000008E-3</v>
      </c>
      <c r="F41" s="46">
        <v>0</v>
      </c>
      <c r="G41" s="48" t="s">
        <v>408</v>
      </c>
      <c r="H41" s="48" t="s">
        <v>265</v>
      </c>
    </row>
    <row r="42" spans="4:8" ht="24">
      <c r="D42" s="46">
        <f t="shared" si="0"/>
        <v>-5.4999999999999997E-3</v>
      </c>
      <c r="E42" s="49">
        <v>5.4999999999999997E-3</v>
      </c>
      <c r="F42" s="46">
        <v>0</v>
      </c>
      <c r="G42" s="48" t="s">
        <v>416</v>
      </c>
      <c r="H42" s="48" t="s">
        <v>276</v>
      </c>
    </row>
    <row r="43" spans="4:8">
      <c r="D43" s="46">
        <f t="shared" si="0"/>
        <v>-1E-4</v>
      </c>
      <c r="E43" s="53">
        <v>1E-4</v>
      </c>
      <c r="F43" s="46">
        <v>0</v>
      </c>
      <c r="G43" s="48" t="s">
        <v>403</v>
      </c>
      <c r="H43" s="48" t="s">
        <v>265</v>
      </c>
    </row>
    <row r="44" spans="4:8">
      <c r="D44" s="46">
        <f t="shared" si="0"/>
        <v>-1E-4</v>
      </c>
      <c r="E44" s="49">
        <v>1E-4</v>
      </c>
      <c r="F44" s="46">
        <v>0</v>
      </c>
      <c r="G44" s="48" t="s">
        <v>411</v>
      </c>
      <c r="H44" s="48" t="s">
        <v>265</v>
      </c>
    </row>
    <row r="45" spans="4:8">
      <c r="D45" s="46">
        <f t="shared" si="0"/>
        <v>-1E-4</v>
      </c>
      <c r="E45" s="49">
        <v>1E-4</v>
      </c>
      <c r="F45" s="46">
        <v>0</v>
      </c>
      <c r="G45" s="48" t="s">
        <v>413</v>
      </c>
      <c r="H45" s="48" t="s">
        <v>265</v>
      </c>
    </row>
    <row r="46" spans="4:8">
      <c r="D46" s="46">
        <f t="shared" si="0"/>
        <v>0</v>
      </c>
      <c r="E46" s="49">
        <v>0</v>
      </c>
      <c r="F46" s="46">
        <v>0</v>
      </c>
      <c r="G46" s="48" t="s">
        <v>414</v>
      </c>
      <c r="H46" s="48" t="s">
        <v>265</v>
      </c>
    </row>
    <row r="47" spans="4:8">
      <c r="D47" s="46">
        <f t="shared" si="0"/>
        <v>-1E-4</v>
      </c>
      <c r="E47" s="49">
        <v>1E-4</v>
      </c>
      <c r="F47" s="46">
        <v>0</v>
      </c>
      <c r="G47" s="48" t="s">
        <v>407</v>
      </c>
      <c r="H47" s="48" t="s">
        <v>265</v>
      </c>
    </row>
    <row r="48" spans="4:8" ht="24">
      <c r="D48" s="46">
        <f t="shared" si="0"/>
        <v>3.3000000000000008E-3</v>
      </c>
      <c r="E48" s="49">
        <v>1.4999999999999999E-2</v>
      </c>
      <c r="F48" s="46">
        <v>1.83E-2</v>
      </c>
      <c r="G48" s="48" t="s">
        <v>232</v>
      </c>
      <c r="H48" s="48" t="s">
        <v>266</v>
      </c>
    </row>
    <row r="49" spans="4:8">
      <c r="D49" s="46">
        <f t="shared" si="0"/>
        <v>4.1000000000000003E-3</v>
      </c>
      <c r="E49" s="49">
        <v>0</v>
      </c>
      <c r="F49" s="46">
        <v>4.1000000000000003E-3</v>
      </c>
      <c r="G49" s="48" t="s">
        <v>241</v>
      </c>
      <c r="H49" s="48" t="s">
        <v>89</v>
      </c>
    </row>
    <row r="50" spans="4:8">
      <c r="D50" s="46">
        <f t="shared" si="0"/>
        <v>5.1999999999999998E-3</v>
      </c>
      <c r="E50" s="49">
        <v>1E-4</v>
      </c>
      <c r="F50" s="46">
        <v>5.3E-3</v>
      </c>
      <c r="G50" s="48" t="s">
        <v>246</v>
      </c>
      <c r="H50" s="48" t="s">
        <v>265</v>
      </c>
    </row>
    <row r="51" spans="4:8">
      <c r="D51" s="46">
        <f t="shared" si="0"/>
        <v>-1E-4</v>
      </c>
      <c r="E51" s="49">
        <v>1E-4</v>
      </c>
      <c r="F51" s="47" t="s">
        <v>294</v>
      </c>
      <c r="G51" s="48" t="s">
        <v>367</v>
      </c>
      <c r="H51" s="48" t="s">
        <v>269</v>
      </c>
    </row>
    <row r="52" spans="4:8">
      <c r="D52" s="46">
        <f t="shared" si="0"/>
        <v>9.999999999999998E-4</v>
      </c>
      <c r="E52" s="49">
        <v>2.0000000000000001E-4</v>
      </c>
      <c r="F52" s="46">
        <v>1.1999999999999999E-3</v>
      </c>
      <c r="G52" s="48" t="s">
        <v>212</v>
      </c>
      <c r="H52" s="48" t="s">
        <v>266</v>
      </c>
    </row>
    <row r="53" spans="4:8" ht="24">
      <c r="D53" s="46">
        <f t="shared" si="0"/>
        <v>-2.5999999999999999E-3</v>
      </c>
      <c r="E53" s="49">
        <v>2.5999999999999999E-3</v>
      </c>
      <c r="F53" s="46">
        <v>0</v>
      </c>
      <c r="G53" s="48" t="s">
        <v>369</v>
      </c>
      <c r="H53" s="48" t="s">
        <v>265</v>
      </c>
    </row>
    <row r="54" spans="4:8">
      <c r="D54" s="46">
        <f t="shared" si="0"/>
        <v>-8.9999999999999998E-4</v>
      </c>
      <c r="E54" s="49">
        <v>8.9999999999999998E-4</v>
      </c>
      <c r="F54" s="46">
        <v>0</v>
      </c>
      <c r="G54" s="48" t="s">
        <v>370</v>
      </c>
      <c r="H54" s="48" t="s">
        <v>277</v>
      </c>
    </row>
    <row r="55" spans="4:8">
      <c r="D55" s="46">
        <f t="shared" si="0"/>
        <v>-2.0000000000000001E-4</v>
      </c>
      <c r="E55" s="49">
        <v>2.0000000000000001E-4</v>
      </c>
      <c r="F55" s="46">
        <v>0</v>
      </c>
      <c r="G55" s="48" t="s">
        <v>366</v>
      </c>
      <c r="H55" s="48" t="s">
        <v>269</v>
      </c>
    </row>
    <row r="56" spans="4:8" ht="24">
      <c r="D56" s="46">
        <f t="shared" si="0"/>
        <v>-2.0000000000000001E-4</v>
      </c>
      <c r="E56" s="49">
        <v>2.0000000000000001E-4</v>
      </c>
      <c r="F56" s="46">
        <v>0</v>
      </c>
      <c r="G56" s="48" t="s">
        <v>346</v>
      </c>
      <c r="H56" s="48" t="s">
        <v>268</v>
      </c>
    </row>
    <row r="57" spans="4:8" ht="24">
      <c r="D57" s="46">
        <f t="shared" si="0"/>
        <v>-2.0000000000000001E-4</v>
      </c>
      <c r="E57" s="49">
        <v>2.0000000000000001E-4</v>
      </c>
      <c r="F57" s="46">
        <v>0</v>
      </c>
      <c r="G57" s="48" t="s">
        <v>357</v>
      </c>
      <c r="H57" s="48" t="s">
        <v>268</v>
      </c>
    </row>
    <row r="58" spans="4:8">
      <c r="D58" s="46">
        <f t="shared" si="0"/>
        <v>3.5000000000000001E-3</v>
      </c>
      <c r="E58" s="49">
        <v>2.9999999999999997E-4</v>
      </c>
      <c r="F58" s="46">
        <v>3.8E-3</v>
      </c>
      <c r="G58" s="48" t="s">
        <v>227</v>
      </c>
      <c r="H58" s="48" t="s">
        <v>269</v>
      </c>
    </row>
    <row r="59" spans="4:8">
      <c r="D59" s="46">
        <f t="shared" si="0"/>
        <v>1.9E-3</v>
      </c>
      <c r="E59" s="49">
        <v>0</v>
      </c>
      <c r="F59" s="46">
        <v>1.9E-3</v>
      </c>
      <c r="G59" s="48" t="s">
        <v>225</v>
      </c>
      <c r="H59" s="48" t="s">
        <v>273</v>
      </c>
    </row>
    <row r="60" spans="4:8">
      <c r="D60" s="46">
        <f t="shared" si="0"/>
        <v>1.8999999999999998E-3</v>
      </c>
      <c r="E60" s="49">
        <v>5.0000000000000001E-3</v>
      </c>
      <c r="F60" s="46">
        <v>6.8999999999999999E-3</v>
      </c>
      <c r="G60" s="48" t="s">
        <v>218</v>
      </c>
      <c r="H60" s="48" t="s">
        <v>266</v>
      </c>
    </row>
    <row r="61" spans="4:8" ht="24">
      <c r="D61" s="46">
        <f t="shared" si="0"/>
        <v>5.9999999999999984E-4</v>
      </c>
      <c r="E61" s="49">
        <v>1.1000000000000001E-3</v>
      </c>
      <c r="F61" s="46">
        <v>1.6999999999999999E-3</v>
      </c>
      <c r="G61" s="48" t="s">
        <v>215</v>
      </c>
      <c r="H61" s="48" t="s">
        <v>268</v>
      </c>
    </row>
    <row r="62" spans="4:8" ht="24">
      <c r="D62" s="46">
        <f t="shared" si="0"/>
        <v>2.5999999999999999E-3</v>
      </c>
      <c r="E62" s="49">
        <v>0</v>
      </c>
      <c r="F62" s="46">
        <v>2.5999999999999999E-3</v>
      </c>
      <c r="G62" s="48" t="s">
        <v>217</v>
      </c>
      <c r="H62" s="48" t="s">
        <v>270</v>
      </c>
    </row>
    <row r="63" spans="4:8" ht="24">
      <c r="D63" s="46">
        <f t="shared" si="0"/>
        <v>-4.0000000000000002E-4</v>
      </c>
      <c r="E63" s="49">
        <v>4.0000000000000002E-4</v>
      </c>
      <c r="F63" s="46">
        <v>0</v>
      </c>
      <c r="G63" s="48" t="s">
        <v>340</v>
      </c>
      <c r="H63" s="48" t="s">
        <v>267</v>
      </c>
    </row>
    <row r="64" spans="4:8" ht="24">
      <c r="D64" s="46">
        <f t="shared" si="0"/>
        <v>-2.2000000000000001E-3</v>
      </c>
      <c r="E64" s="49">
        <v>2.2000000000000001E-3</v>
      </c>
      <c r="F64" s="46">
        <v>0</v>
      </c>
      <c r="G64" s="48" t="s">
        <v>364</v>
      </c>
      <c r="H64" s="48" t="s">
        <v>266</v>
      </c>
    </row>
    <row r="65" spans="4:8">
      <c r="D65" s="46">
        <f t="shared" si="0"/>
        <v>2.5000000000000001E-3</v>
      </c>
      <c r="E65" s="49">
        <v>0</v>
      </c>
      <c r="F65" s="46">
        <v>2.5000000000000001E-3</v>
      </c>
      <c r="G65" s="48" t="s">
        <v>248</v>
      </c>
      <c r="H65" s="48" t="s">
        <v>266</v>
      </c>
    </row>
    <row r="66" spans="4:8">
      <c r="D66" s="46">
        <f t="shared" si="0"/>
        <v>2.5000000000000001E-3</v>
      </c>
      <c r="E66" s="49">
        <v>0</v>
      </c>
      <c r="F66" s="46">
        <v>2.5000000000000001E-3</v>
      </c>
      <c r="G66" s="48" t="s">
        <v>214</v>
      </c>
      <c r="H66" s="48" t="s">
        <v>269</v>
      </c>
    </row>
    <row r="67" spans="4:8">
      <c r="D67" s="46">
        <f t="shared" ref="D67:D130" si="1">F67-E67</f>
        <v>-2.0000000000000001E-4</v>
      </c>
      <c r="E67" s="49">
        <v>2.0000000000000001E-4</v>
      </c>
      <c r="F67" s="46">
        <v>0</v>
      </c>
      <c r="G67" s="48" t="s">
        <v>402</v>
      </c>
      <c r="H67" s="48" t="s">
        <v>265</v>
      </c>
    </row>
    <row r="68" spans="4:8" ht="24">
      <c r="D68" s="46">
        <f t="shared" si="1"/>
        <v>-2.9999999999999997E-4</v>
      </c>
      <c r="E68" s="49">
        <v>2.9999999999999997E-4</v>
      </c>
      <c r="F68" s="46">
        <v>0</v>
      </c>
      <c r="G68" s="48" t="s">
        <v>344</v>
      </c>
      <c r="H68" s="48" t="s">
        <v>267</v>
      </c>
    </row>
    <row r="69" spans="4:8" ht="24">
      <c r="D69" s="46">
        <f t="shared" si="1"/>
        <v>-1.8E-3</v>
      </c>
      <c r="E69" s="49">
        <v>1.8E-3</v>
      </c>
      <c r="F69" s="46">
        <v>0</v>
      </c>
      <c r="G69" s="48" t="s">
        <v>353</v>
      </c>
      <c r="H69" s="48"/>
    </row>
    <row r="70" spans="4:8" ht="24">
      <c r="D70" s="46">
        <f t="shared" si="1"/>
        <v>-1E-4</v>
      </c>
      <c r="E70" s="49">
        <v>1E-4</v>
      </c>
      <c r="F70" s="46">
        <v>0</v>
      </c>
      <c r="G70" s="48" t="s">
        <v>343</v>
      </c>
      <c r="H70" s="48" t="s">
        <v>342</v>
      </c>
    </row>
    <row r="71" spans="4:8">
      <c r="D71" s="46">
        <f t="shared" si="1"/>
        <v>0</v>
      </c>
      <c r="E71" s="49">
        <v>0</v>
      </c>
      <c r="F71" s="46">
        <v>0</v>
      </c>
      <c r="G71" s="48" t="s">
        <v>405</v>
      </c>
      <c r="H71" s="48" t="s">
        <v>265</v>
      </c>
    </row>
    <row r="72" spans="4:8">
      <c r="D72" s="46">
        <f t="shared" si="1"/>
        <v>-2.0000000000000001E-4</v>
      </c>
      <c r="E72" s="49">
        <v>2.0000000000000001E-4</v>
      </c>
      <c r="F72" s="46">
        <v>0</v>
      </c>
      <c r="G72" s="48" t="s">
        <v>351</v>
      </c>
      <c r="H72" s="48" t="s">
        <v>269</v>
      </c>
    </row>
    <row r="73" spans="4:8" ht="24">
      <c r="D73" s="46">
        <f t="shared" si="1"/>
        <v>-2.9999999999999997E-4</v>
      </c>
      <c r="E73" s="49">
        <v>2.9999999999999997E-4</v>
      </c>
      <c r="F73" s="46">
        <v>0</v>
      </c>
      <c r="G73" s="48" t="s">
        <v>345</v>
      </c>
      <c r="H73" s="48" t="s">
        <v>267</v>
      </c>
    </row>
    <row r="74" spans="4:8" ht="24">
      <c r="D74" s="46">
        <f t="shared" si="1"/>
        <v>-1E-4</v>
      </c>
      <c r="E74" s="49">
        <v>1E-4</v>
      </c>
      <c r="F74" s="46">
        <v>0</v>
      </c>
      <c r="G74" s="48" t="s">
        <v>412</v>
      </c>
      <c r="H74" s="48" t="s">
        <v>283</v>
      </c>
    </row>
    <row r="75" spans="4:8">
      <c r="D75" s="46">
        <f t="shared" si="1"/>
        <v>-2.0000000000000001E-4</v>
      </c>
      <c r="E75" s="49">
        <v>2.0000000000000001E-4</v>
      </c>
      <c r="F75" s="46">
        <v>0</v>
      </c>
      <c r="G75" s="48" t="s">
        <v>401</v>
      </c>
      <c r="H75" s="48" t="s">
        <v>265</v>
      </c>
    </row>
    <row r="76" spans="4:8" ht="24">
      <c r="D76" s="46">
        <f t="shared" si="1"/>
        <v>-1E-3</v>
      </c>
      <c r="E76" s="49">
        <v>1E-3</v>
      </c>
      <c r="F76" s="46">
        <v>0</v>
      </c>
      <c r="G76" s="48" t="s">
        <v>358</v>
      </c>
      <c r="H76" s="48" t="s">
        <v>267</v>
      </c>
    </row>
    <row r="77" spans="4:8">
      <c r="D77" s="46">
        <f t="shared" si="1"/>
        <v>-3.9999999999999975E-4</v>
      </c>
      <c r="E77" s="49">
        <v>3.0999999999999999E-3</v>
      </c>
      <c r="F77" s="46">
        <v>2.7000000000000001E-3</v>
      </c>
      <c r="G77" s="48" t="s">
        <v>226</v>
      </c>
      <c r="H77" s="48" t="s">
        <v>273</v>
      </c>
    </row>
    <row r="78" spans="4:8">
      <c r="D78" s="46">
        <f t="shared" si="1"/>
        <v>-1.1000000000000001E-3</v>
      </c>
      <c r="E78" s="49">
        <v>1.1000000000000001E-3</v>
      </c>
      <c r="F78" s="46">
        <v>0</v>
      </c>
      <c r="G78" s="48" t="s">
        <v>341</v>
      </c>
      <c r="H78" s="48" t="s">
        <v>287</v>
      </c>
    </row>
    <row r="79" spans="4:8" ht="24">
      <c r="D79" s="46">
        <f t="shared" si="1"/>
        <v>2.2000000000000001E-3</v>
      </c>
      <c r="E79" s="49">
        <v>5.0000000000000001E-4</v>
      </c>
      <c r="F79" s="46">
        <v>2.7000000000000001E-3</v>
      </c>
      <c r="G79" s="48" t="s">
        <v>245</v>
      </c>
      <c r="H79" s="48" t="s">
        <v>267</v>
      </c>
    </row>
    <row r="80" spans="4:8">
      <c r="D80" s="46">
        <f t="shared" si="1"/>
        <v>2.9000000000000002E-3</v>
      </c>
      <c r="E80" s="49">
        <v>1E-4</v>
      </c>
      <c r="F80" s="46">
        <v>3.0000000000000001E-3</v>
      </c>
      <c r="G80" s="48" t="s">
        <v>237</v>
      </c>
      <c r="H80" s="48" t="s">
        <v>265</v>
      </c>
    </row>
    <row r="81" spans="4:8">
      <c r="D81" s="46">
        <f t="shared" si="1"/>
        <v>5.1000000000000004E-3</v>
      </c>
      <c r="E81" s="49">
        <v>0</v>
      </c>
      <c r="F81" s="46">
        <v>5.1000000000000004E-3</v>
      </c>
      <c r="G81" s="48" t="s">
        <v>290</v>
      </c>
      <c r="H81" s="48" t="s">
        <v>265</v>
      </c>
    </row>
    <row r="82" spans="4:8">
      <c r="D82" s="46">
        <f t="shared" si="1"/>
        <v>-3.3E-3</v>
      </c>
      <c r="E82" s="49">
        <v>3.3E-3</v>
      </c>
      <c r="F82" s="47" t="s">
        <v>294</v>
      </c>
      <c r="G82" s="48" t="s">
        <v>84</v>
      </c>
      <c r="H82" s="48" t="s">
        <v>266</v>
      </c>
    </row>
    <row r="83" spans="4:8">
      <c r="D83" s="46">
        <f t="shared" si="1"/>
        <v>-1E-4</v>
      </c>
      <c r="E83" s="49">
        <v>1E-4</v>
      </c>
      <c r="F83" s="47" t="s">
        <v>294</v>
      </c>
      <c r="G83" s="48" t="s">
        <v>354</v>
      </c>
      <c r="H83" s="48" t="s">
        <v>284</v>
      </c>
    </row>
    <row r="84" spans="4:8" ht="24">
      <c r="D84" s="46">
        <f t="shared" si="1"/>
        <v>5.0000000000000001E-3</v>
      </c>
      <c r="E84" s="49">
        <v>0</v>
      </c>
      <c r="F84" s="46">
        <v>5.0000000000000001E-3</v>
      </c>
      <c r="G84" s="48" t="s">
        <v>213</v>
      </c>
      <c r="H84" s="48" t="s">
        <v>268</v>
      </c>
    </row>
    <row r="85" spans="4:8">
      <c r="D85" s="46">
        <f t="shared" si="1"/>
        <v>5.1000000000000004E-3</v>
      </c>
      <c r="E85" s="49">
        <v>1.4999999999999999E-2</v>
      </c>
      <c r="F85" s="46">
        <v>2.01E-2</v>
      </c>
      <c r="G85" s="48" t="s">
        <v>236</v>
      </c>
      <c r="H85" s="48" t="s">
        <v>265</v>
      </c>
    </row>
    <row r="86" spans="4:8">
      <c r="D86" s="46">
        <f t="shared" si="1"/>
        <v>-2.0000000000000001E-4</v>
      </c>
      <c r="E86" s="49">
        <v>2.0000000000000001E-4</v>
      </c>
      <c r="F86" s="47" t="s">
        <v>294</v>
      </c>
      <c r="G86" s="48" t="s">
        <v>409</v>
      </c>
      <c r="H86" s="48" t="s">
        <v>265</v>
      </c>
    </row>
    <row r="87" spans="4:8">
      <c r="D87" s="46">
        <f t="shared" si="1"/>
        <v>-2.9999999999999997E-4</v>
      </c>
      <c r="E87" s="49">
        <v>2.9999999999999997E-4</v>
      </c>
      <c r="F87" s="47" t="s">
        <v>294</v>
      </c>
      <c r="G87" s="48" t="s">
        <v>365</v>
      </c>
      <c r="H87" s="48" t="s">
        <v>266</v>
      </c>
    </row>
    <row r="88" spans="4:8">
      <c r="D88" s="46">
        <f t="shared" si="1"/>
        <v>4.8999999999999998E-3</v>
      </c>
      <c r="E88" s="49">
        <v>0</v>
      </c>
      <c r="F88" s="46">
        <v>4.8999999999999998E-3</v>
      </c>
      <c r="G88" s="48" t="s">
        <v>231</v>
      </c>
      <c r="H88" s="48" t="s">
        <v>265</v>
      </c>
    </row>
    <row r="89" spans="4:8">
      <c r="D89" s="46">
        <f t="shared" si="1"/>
        <v>8.8000000000000005E-3</v>
      </c>
      <c r="E89" s="49">
        <v>0</v>
      </c>
      <c r="F89" s="46">
        <v>8.8000000000000005E-3</v>
      </c>
      <c r="G89" s="48" t="s">
        <v>238</v>
      </c>
      <c r="H89" s="48" t="s">
        <v>265</v>
      </c>
    </row>
    <row r="90" spans="4:8">
      <c r="D90" s="46">
        <f t="shared" si="1"/>
        <v>1.9999999999999966E-4</v>
      </c>
      <c r="E90" s="49">
        <v>5.4000000000000003E-3</v>
      </c>
      <c r="F90" s="46">
        <v>5.5999999999999999E-3</v>
      </c>
      <c r="G90" s="48" t="s">
        <v>234</v>
      </c>
      <c r="H90" s="48" t="s">
        <v>276</v>
      </c>
    </row>
    <row r="91" spans="4:8" ht="24">
      <c r="D91" s="46">
        <f t="shared" si="1"/>
        <v>4.0000000000000001E-3</v>
      </c>
      <c r="E91" s="49">
        <v>1E-4</v>
      </c>
      <c r="F91" s="46">
        <v>4.1000000000000003E-3</v>
      </c>
      <c r="G91" s="48" t="s">
        <v>235</v>
      </c>
      <c r="H91" s="48" t="s">
        <v>265</v>
      </c>
    </row>
    <row r="92" spans="4:8">
      <c r="D92" s="46">
        <f t="shared" si="1"/>
        <v>-1E-4</v>
      </c>
      <c r="E92" s="49">
        <v>1E-4</v>
      </c>
      <c r="F92" s="47" t="s">
        <v>294</v>
      </c>
      <c r="G92" s="48" t="s">
        <v>406</v>
      </c>
      <c r="H92" s="48" t="s">
        <v>265</v>
      </c>
    </row>
    <row r="93" spans="4:8">
      <c r="D93" s="46">
        <f t="shared" si="1"/>
        <v>-4.0000000000000002E-4</v>
      </c>
      <c r="E93" s="49">
        <v>4.0000000000000002E-4</v>
      </c>
      <c r="F93" s="47" t="s">
        <v>294</v>
      </c>
      <c r="G93" s="48" t="s">
        <v>399</v>
      </c>
      <c r="H93" s="48" t="s">
        <v>265</v>
      </c>
    </row>
    <row r="94" spans="4:8">
      <c r="D94" s="46">
        <f t="shared" si="1"/>
        <v>3.0000000000000001E-3</v>
      </c>
      <c r="E94" s="49">
        <v>0</v>
      </c>
      <c r="F94" s="46">
        <v>3.0000000000000001E-3</v>
      </c>
      <c r="G94" s="48" t="s">
        <v>228</v>
      </c>
      <c r="H94" s="48" t="s">
        <v>66</v>
      </c>
    </row>
    <row r="95" spans="4:8">
      <c r="D95" s="46">
        <f t="shared" si="1"/>
        <v>-2.0000000000000001E-4</v>
      </c>
      <c r="E95" s="49">
        <v>2.0000000000000001E-4</v>
      </c>
      <c r="F95" s="47" t="s">
        <v>294</v>
      </c>
      <c r="G95" s="48" t="s">
        <v>99</v>
      </c>
      <c r="H95" s="48" t="s">
        <v>15</v>
      </c>
    </row>
    <row r="96" spans="4:8">
      <c r="D96" s="46">
        <f t="shared" si="1"/>
        <v>-5.0000000000000001E-4</v>
      </c>
      <c r="E96" s="49">
        <v>5.0000000000000001E-4</v>
      </c>
      <c r="F96" s="47" t="s">
        <v>294</v>
      </c>
      <c r="G96" s="48" t="s">
        <v>188</v>
      </c>
      <c r="H96" s="48" t="s">
        <v>299</v>
      </c>
    </row>
    <row r="97" spans="4:8">
      <c r="D97" s="46">
        <f t="shared" si="1"/>
        <v>0</v>
      </c>
      <c r="E97" s="49">
        <v>0</v>
      </c>
      <c r="F97" s="47" t="s">
        <v>294</v>
      </c>
      <c r="G97" s="48" t="s">
        <v>198</v>
      </c>
      <c r="H97" s="48" t="s">
        <v>70</v>
      </c>
    </row>
    <row r="98" spans="4:8">
      <c r="D98" s="46">
        <f t="shared" si="1"/>
        <v>-2.9999999999999997E-4</v>
      </c>
      <c r="E98" s="49">
        <v>2.9999999999999997E-4</v>
      </c>
      <c r="F98" s="47" t="s">
        <v>294</v>
      </c>
      <c r="G98" s="48" t="s">
        <v>138</v>
      </c>
      <c r="H98" s="48" t="s">
        <v>80</v>
      </c>
    </row>
    <row r="99" spans="4:8">
      <c r="D99" s="46">
        <f t="shared" si="1"/>
        <v>-5.0000000000000001E-4</v>
      </c>
      <c r="E99" s="49">
        <v>5.0000000000000001E-4</v>
      </c>
      <c r="F99" s="47" t="s">
        <v>294</v>
      </c>
      <c r="G99" s="48" t="s">
        <v>105</v>
      </c>
      <c r="H99" s="48" t="s">
        <v>15</v>
      </c>
    </row>
    <row r="100" spans="4:8">
      <c r="D100" s="46">
        <f t="shared" si="1"/>
        <v>0</v>
      </c>
      <c r="E100" s="49">
        <v>0</v>
      </c>
      <c r="F100" s="47" t="s">
        <v>294</v>
      </c>
      <c r="G100" s="48" t="s">
        <v>310</v>
      </c>
      <c r="H100" s="48" t="s">
        <v>15</v>
      </c>
    </row>
    <row r="101" spans="4:8">
      <c r="D101" s="46">
        <f t="shared" si="1"/>
        <v>-5.0000000000000001E-4</v>
      </c>
      <c r="E101" s="49">
        <v>5.0000000000000001E-4</v>
      </c>
      <c r="F101" s="47" t="s">
        <v>294</v>
      </c>
      <c r="G101" s="48" t="s">
        <v>309</v>
      </c>
      <c r="H101" s="48" t="s">
        <v>274</v>
      </c>
    </row>
    <row r="102" spans="4:8">
      <c r="D102" s="46">
        <f t="shared" si="1"/>
        <v>-2.9999999999999997E-4</v>
      </c>
      <c r="E102" s="49">
        <v>2.9999999999999997E-4</v>
      </c>
      <c r="F102" s="47" t="s">
        <v>294</v>
      </c>
      <c r="G102" s="48" t="s">
        <v>323</v>
      </c>
      <c r="H102" s="48" t="s">
        <v>75</v>
      </c>
    </row>
    <row r="103" spans="4:8">
      <c r="D103" s="46">
        <f t="shared" si="1"/>
        <v>0</v>
      </c>
      <c r="E103" s="49">
        <v>0</v>
      </c>
      <c r="F103" s="47" t="s">
        <v>294</v>
      </c>
      <c r="G103" s="48" t="s">
        <v>324</v>
      </c>
      <c r="H103" s="48" t="s">
        <v>75</v>
      </c>
    </row>
    <row r="104" spans="4:8">
      <c r="D104" s="46">
        <f t="shared" si="1"/>
        <v>-1E-4</v>
      </c>
      <c r="E104" s="49">
        <v>1E-4</v>
      </c>
      <c r="F104" s="47" t="s">
        <v>294</v>
      </c>
      <c r="G104" s="48" t="s">
        <v>161</v>
      </c>
      <c r="H104" s="48" t="s">
        <v>285</v>
      </c>
    </row>
    <row r="105" spans="4:8">
      <c r="D105" s="46">
        <f t="shared" si="1"/>
        <v>-2.9999999999999997E-4</v>
      </c>
      <c r="E105" s="49">
        <v>2.9999999999999997E-4</v>
      </c>
      <c r="F105" s="47" t="s">
        <v>294</v>
      </c>
      <c r="G105" s="48" t="s">
        <v>172</v>
      </c>
      <c r="H105" s="48" t="s">
        <v>75</v>
      </c>
    </row>
    <row r="106" spans="4:8">
      <c r="D106" s="46">
        <f t="shared" si="1"/>
        <v>-4.0000000000000002E-4</v>
      </c>
      <c r="E106" s="49">
        <v>4.0000000000000002E-4</v>
      </c>
      <c r="F106" s="47" t="s">
        <v>294</v>
      </c>
      <c r="G106" s="48" t="s">
        <v>191</v>
      </c>
      <c r="H106" s="48" t="s">
        <v>73</v>
      </c>
    </row>
    <row r="107" spans="4:8">
      <c r="D107" s="46">
        <f t="shared" si="1"/>
        <v>0</v>
      </c>
      <c r="E107" s="49">
        <v>0</v>
      </c>
      <c r="F107" s="47" t="s">
        <v>294</v>
      </c>
      <c r="G107" s="48" t="s">
        <v>335</v>
      </c>
      <c r="H107" s="48" t="s">
        <v>73</v>
      </c>
    </row>
    <row r="108" spans="4:8">
      <c r="D108" s="46">
        <f t="shared" si="1"/>
        <v>-2.0000000000000001E-4</v>
      </c>
      <c r="E108" s="49">
        <v>2.0000000000000001E-4</v>
      </c>
      <c r="F108" s="47" t="s">
        <v>294</v>
      </c>
      <c r="G108" s="48" t="s">
        <v>100</v>
      </c>
      <c r="H108" s="48" t="s">
        <v>15</v>
      </c>
    </row>
    <row r="109" spans="4:8">
      <c r="D109" s="46">
        <f t="shared" si="1"/>
        <v>-4.0000000000000002E-4</v>
      </c>
      <c r="E109" s="49">
        <v>4.0000000000000002E-4</v>
      </c>
      <c r="F109" s="47" t="s">
        <v>294</v>
      </c>
      <c r="G109" s="48" t="s">
        <v>315</v>
      </c>
      <c r="H109" s="48" t="s">
        <v>15</v>
      </c>
    </row>
    <row r="110" spans="4:8">
      <c r="D110" s="46">
        <f t="shared" si="1"/>
        <v>-1E-3</v>
      </c>
      <c r="E110" s="49">
        <v>1E-3</v>
      </c>
      <c r="F110" s="47" t="s">
        <v>294</v>
      </c>
      <c r="G110" s="48" t="s">
        <v>337</v>
      </c>
      <c r="H110" s="48" t="s">
        <v>74</v>
      </c>
    </row>
    <row r="111" spans="4:8">
      <c r="D111" s="46">
        <f t="shared" si="1"/>
        <v>3.5999999999999999E-3</v>
      </c>
      <c r="E111" s="49">
        <v>0</v>
      </c>
      <c r="F111" s="46">
        <v>3.5999999999999999E-3</v>
      </c>
      <c r="G111" s="48" t="s">
        <v>289</v>
      </c>
      <c r="H111" s="48" t="s">
        <v>288</v>
      </c>
    </row>
    <row r="112" spans="4:8">
      <c r="D112" s="46">
        <f t="shared" si="1"/>
        <v>8.0000000000000015E-4</v>
      </c>
      <c r="E112" s="49">
        <v>1.1999999999999999E-3</v>
      </c>
      <c r="F112" s="46">
        <v>2E-3</v>
      </c>
      <c r="G112" s="48" t="s">
        <v>167</v>
      </c>
      <c r="H112" s="48" t="s">
        <v>77</v>
      </c>
    </row>
    <row r="113" spans="4:8">
      <c r="D113" s="46">
        <f t="shared" si="1"/>
        <v>-1E-4</v>
      </c>
      <c r="E113" s="49">
        <v>1E-4</v>
      </c>
      <c r="F113" s="47" t="s">
        <v>294</v>
      </c>
      <c r="G113" s="48" t="s">
        <v>125</v>
      </c>
      <c r="H113" s="48" t="s">
        <v>66</v>
      </c>
    </row>
    <row r="114" spans="4:8">
      <c r="D114" s="46">
        <f t="shared" si="1"/>
        <v>-7.9999999999999993E-4</v>
      </c>
      <c r="E114" s="49">
        <v>1.6999999999999999E-3</v>
      </c>
      <c r="F114" s="46">
        <v>8.9999999999999998E-4</v>
      </c>
      <c r="G114" s="48" t="s">
        <v>128</v>
      </c>
      <c r="H114" s="48" t="s">
        <v>279</v>
      </c>
    </row>
    <row r="115" spans="4:8">
      <c r="D115" s="46">
        <f t="shared" si="1"/>
        <v>-1E-4</v>
      </c>
      <c r="E115" s="49">
        <v>1E-4</v>
      </c>
      <c r="F115" s="47" t="s">
        <v>294</v>
      </c>
      <c r="G115" s="48" t="s">
        <v>206</v>
      </c>
      <c r="H115" s="48" t="s">
        <v>281</v>
      </c>
    </row>
    <row r="116" spans="4:8">
      <c r="D116" s="46">
        <f t="shared" si="1"/>
        <v>0</v>
      </c>
      <c r="E116" s="49">
        <v>0</v>
      </c>
      <c r="F116" s="47" t="s">
        <v>294</v>
      </c>
      <c r="G116" s="48" t="s">
        <v>83</v>
      </c>
      <c r="H116" s="48" t="s">
        <v>67</v>
      </c>
    </row>
    <row r="117" spans="4:8">
      <c r="D117" s="46">
        <f t="shared" si="1"/>
        <v>9.9999999999999937E-5</v>
      </c>
      <c r="E117" s="49">
        <v>8.0000000000000004E-4</v>
      </c>
      <c r="F117" s="46">
        <v>8.9999999999999998E-4</v>
      </c>
      <c r="G117" s="48" t="s">
        <v>253</v>
      </c>
      <c r="H117" s="48" t="s">
        <v>15</v>
      </c>
    </row>
    <row r="118" spans="4:8">
      <c r="D118" s="46">
        <f t="shared" si="1"/>
        <v>1.6999999999999999E-3</v>
      </c>
      <c r="E118" s="49">
        <v>0</v>
      </c>
      <c r="F118" s="46">
        <v>1.6999999999999999E-3</v>
      </c>
      <c r="G118" s="48" t="s">
        <v>145</v>
      </c>
      <c r="H118" s="48" t="s">
        <v>271</v>
      </c>
    </row>
    <row r="119" spans="4:8">
      <c r="D119" s="46">
        <f t="shared" si="1"/>
        <v>-2.0000000000000001E-4</v>
      </c>
      <c r="E119" s="49">
        <v>2.0000000000000001E-4</v>
      </c>
      <c r="F119" s="47" t="s">
        <v>294</v>
      </c>
      <c r="G119" s="48" t="s">
        <v>202</v>
      </c>
      <c r="H119" s="48" t="s">
        <v>69</v>
      </c>
    </row>
    <row r="120" spans="4:8">
      <c r="D120" s="46">
        <f t="shared" si="1"/>
        <v>-2.0000000000000001E-4</v>
      </c>
      <c r="E120" s="49">
        <v>2.0000000000000001E-4</v>
      </c>
      <c r="F120" s="47" t="s">
        <v>294</v>
      </c>
      <c r="G120" s="48" t="s">
        <v>132</v>
      </c>
      <c r="H120" s="48" t="s">
        <v>67</v>
      </c>
    </row>
    <row r="121" spans="4:8">
      <c r="D121" s="46">
        <f t="shared" si="1"/>
        <v>-6.1000000000000004E-3</v>
      </c>
      <c r="E121" s="49">
        <v>6.1000000000000004E-3</v>
      </c>
      <c r="F121" s="47" t="s">
        <v>294</v>
      </c>
      <c r="G121" s="48" t="s">
        <v>81</v>
      </c>
      <c r="H121" s="48" t="s">
        <v>15</v>
      </c>
    </row>
    <row r="122" spans="4:8">
      <c r="D122" s="46">
        <f t="shared" si="1"/>
        <v>-8.0000000000000004E-4</v>
      </c>
      <c r="E122" s="49">
        <v>8.0000000000000004E-4</v>
      </c>
      <c r="F122" s="47" t="s">
        <v>294</v>
      </c>
      <c r="G122" s="48" t="s">
        <v>147</v>
      </c>
      <c r="H122" s="48" t="s">
        <v>271</v>
      </c>
    </row>
    <row r="123" spans="4:8">
      <c r="D123" s="46">
        <f t="shared" si="1"/>
        <v>4.999999999999999E-4</v>
      </c>
      <c r="E123" s="49">
        <v>8.0000000000000004E-4</v>
      </c>
      <c r="F123" s="46">
        <v>1.2999999999999999E-3</v>
      </c>
      <c r="G123" s="48" t="s">
        <v>97</v>
      </c>
      <c r="H123" s="48" t="s">
        <v>15</v>
      </c>
    </row>
    <row r="124" spans="4:8">
      <c r="D124" s="46">
        <f t="shared" si="1"/>
        <v>-2.9999999999999997E-4</v>
      </c>
      <c r="E124" s="49">
        <v>2.9999999999999997E-4</v>
      </c>
      <c r="F124" s="47" t="s">
        <v>294</v>
      </c>
      <c r="G124" s="48" t="s">
        <v>127</v>
      </c>
      <c r="H124" s="48" t="s">
        <v>66</v>
      </c>
    </row>
    <row r="125" spans="4:8">
      <c r="D125" s="46">
        <f t="shared" si="1"/>
        <v>-1.5000000000000005E-3</v>
      </c>
      <c r="E125" s="49">
        <v>5.1000000000000004E-3</v>
      </c>
      <c r="F125" s="46">
        <v>3.5999999999999999E-3</v>
      </c>
      <c r="G125" s="48" t="s">
        <v>113</v>
      </c>
      <c r="H125" s="48" t="s">
        <v>15</v>
      </c>
    </row>
    <row r="126" spans="4:8">
      <c r="D126" s="46">
        <f t="shared" si="1"/>
        <v>0</v>
      </c>
      <c r="E126" s="49">
        <v>0</v>
      </c>
      <c r="F126" s="47" t="s">
        <v>294</v>
      </c>
      <c r="G126" s="48" t="s">
        <v>170</v>
      </c>
      <c r="H126" s="48" t="s">
        <v>75</v>
      </c>
    </row>
    <row r="127" spans="4:8">
      <c r="D127" s="46">
        <f t="shared" si="1"/>
        <v>-2.0000000000000001E-4</v>
      </c>
      <c r="E127" s="49">
        <v>2.0000000000000001E-4</v>
      </c>
      <c r="F127" s="47" t="s">
        <v>294</v>
      </c>
      <c r="G127" s="48" t="s">
        <v>155</v>
      </c>
      <c r="H127" s="48" t="s">
        <v>79</v>
      </c>
    </row>
    <row r="128" spans="4:8">
      <c r="D128" s="46">
        <f t="shared" si="1"/>
        <v>-4.0000000000000002E-4</v>
      </c>
      <c r="E128" s="49">
        <v>4.0000000000000002E-4</v>
      </c>
      <c r="F128" s="47" t="s">
        <v>294</v>
      </c>
      <c r="G128" s="48" t="s">
        <v>190</v>
      </c>
      <c r="H128" s="48" t="s">
        <v>73</v>
      </c>
    </row>
    <row r="129" spans="4:8">
      <c r="D129" s="46">
        <f t="shared" si="1"/>
        <v>-5.0000000000000001E-4</v>
      </c>
      <c r="E129" s="49">
        <v>5.0000000000000001E-4</v>
      </c>
      <c r="F129" s="47" t="s">
        <v>294</v>
      </c>
      <c r="G129" s="48" t="s">
        <v>111</v>
      </c>
      <c r="H129" s="48" t="s">
        <v>15</v>
      </c>
    </row>
    <row r="130" spans="4:8">
      <c r="D130" s="46">
        <f t="shared" si="1"/>
        <v>2.9999999999999997E-4</v>
      </c>
      <c r="E130" s="49">
        <v>0</v>
      </c>
      <c r="F130" s="46">
        <v>2.9999999999999997E-4</v>
      </c>
      <c r="G130" s="48" t="s">
        <v>189</v>
      </c>
      <c r="H130" s="48" t="s">
        <v>73</v>
      </c>
    </row>
    <row r="131" spans="4:8">
      <c r="D131" s="46">
        <f t="shared" ref="D131:D194" si="2">F131-E131</f>
        <v>2.3999999999999998E-3</v>
      </c>
      <c r="E131" s="49">
        <v>2.0000000000000001E-4</v>
      </c>
      <c r="F131" s="46">
        <v>2.5999999999999999E-3</v>
      </c>
      <c r="G131" s="48" t="s">
        <v>93</v>
      </c>
      <c r="H131" s="48" t="s">
        <v>15</v>
      </c>
    </row>
    <row r="132" spans="4:8">
      <c r="D132" s="46">
        <f t="shared" si="2"/>
        <v>2.9999999999999992E-4</v>
      </c>
      <c r="E132" s="49">
        <v>1E-3</v>
      </c>
      <c r="F132" s="46">
        <v>1.2999999999999999E-3</v>
      </c>
      <c r="G132" s="48" t="s">
        <v>116</v>
      </c>
      <c r="H132" s="48" t="s">
        <v>15</v>
      </c>
    </row>
    <row r="133" spans="4:8">
      <c r="D133" s="46">
        <f t="shared" si="2"/>
        <v>-6.9999999999999999E-4</v>
      </c>
      <c r="E133" s="49">
        <v>6.9999999999999999E-4</v>
      </c>
      <c r="F133" s="47" t="s">
        <v>294</v>
      </c>
      <c r="G133" s="48" t="s">
        <v>197</v>
      </c>
      <c r="H133" s="48" t="s">
        <v>71</v>
      </c>
    </row>
    <row r="134" spans="4:8">
      <c r="D134" s="46">
        <f t="shared" si="2"/>
        <v>-8.0000000000000004E-4</v>
      </c>
      <c r="E134" s="49">
        <v>8.0000000000000004E-4</v>
      </c>
      <c r="F134" s="47" t="s">
        <v>294</v>
      </c>
      <c r="G134" s="48" t="s">
        <v>293</v>
      </c>
      <c r="H134" s="48" t="s">
        <v>15</v>
      </c>
    </row>
    <row r="135" spans="4:8">
      <c r="D135" s="46">
        <f t="shared" si="2"/>
        <v>1.5E-3</v>
      </c>
      <c r="E135" s="49">
        <v>1.5E-3</v>
      </c>
      <c r="F135" s="46">
        <v>3.0000000000000001E-3</v>
      </c>
      <c r="G135" s="48" t="s">
        <v>134</v>
      </c>
      <c r="H135" s="48" t="s">
        <v>274</v>
      </c>
    </row>
    <row r="136" spans="4:8">
      <c r="D136" s="46">
        <f t="shared" si="2"/>
        <v>-6.9999999999999999E-4</v>
      </c>
      <c r="E136" s="49">
        <v>6.9999999999999999E-4</v>
      </c>
      <c r="F136" s="47" t="s">
        <v>294</v>
      </c>
      <c r="G136" s="48" t="s">
        <v>166</v>
      </c>
      <c r="H136" s="48" t="s">
        <v>78</v>
      </c>
    </row>
    <row r="137" spans="4:8">
      <c r="D137" s="46">
        <f t="shared" si="2"/>
        <v>1.2000000000000001E-3</v>
      </c>
      <c r="E137" s="49">
        <v>5.9999999999999995E-4</v>
      </c>
      <c r="F137" s="46">
        <v>1.8E-3</v>
      </c>
      <c r="G137" s="48" t="s">
        <v>165</v>
      </c>
      <c r="H137" s="48" t="s">
        <v>78</v>
      </c>
    </row>
    <row r="138" spans="4:8">
      <c r="D138" s="46">
        <f t="shared" si="2"/>
        <v>9.999999999999998E-4</v>
      </c>
      <c r="E138" s="49">
        <v>1.6000000000000001E-3</v>
      </c>
      <c r="F138" s="46">
        <v>2.5999999999999999E-3</v>
      </c>
      <c r="G138" s="48" t="s">
        <v>118</v>
      </c>
      <c r="H138" s="48" t="s">
        <v>15</v>
      </c>
    </row>
    <row r="139" spans="4:8">
      <c r="D139" s="46">
        <f t="shared" si="2"/>
        <v>2.0999999999999999E-3</v>
      </c>
      <c r="E139" s="49">
        <v>0</v>
      </c>
      <c r="F139" s="50">
        <v>2.0999999999999999E-3</v>
      </c>
      <c r="G139" s="48" t="s">
        <v>142</v>
      </c>
      <c r="H139" s="48" t="s">
        <v>271</v>
      </c>
    </row>
    <row r="140" spans="4:8">
      <c r="D140" s="46">
        <f t="shared" si="2"/>
        <v>0</v>
      </c>
      <c r="E140" s="49">
        <v>0</v>
      </c>
      <c r="F140" s="47" t="s">
        <v>294</v>
      </c>
      <c r="G140" s="48" t="s">
        <v>201</v>
      </c>
      <c r="H140" s="48" t="s">
        <v>69</v>
      </c>
    </row>
    <row r="141" spans="4:8">
      <c r="D141" s="46">
        <f t="shared" si="2"/>
        <v>-1.5999999999999999E-3</v>
      </c>
      <c r="E141" s="49">
        <v>3.3999999999999998E-3</v>
      </c>
      <c r="F141" s="46">
        <v>1.8E-3</v>
      </c>
      <c r="G141" s="48" t="s">
        <v>250</v>
      </c>
      <c r="H141" s="48" t="s">
        <v>80</v>
      </c>
    </row>
    <row r="142" spans="4:8">
      <c r="D142" s="46">
        <f t="shared" si="2"/>
        <v>-1E-4</v>
      </c>
      <c r="E142" s="49">
        <v>1E-4</v>
      </c>
      <c r="F142" s="47" t="s">
        <v>294</v>
      </c>
      <c r="G142" s="48" t="s">
        <v>312</v>
      </c>
      <c r="H142" s="48" t="s">
        <v>15</v>
      </c>
    </row>
    <row r="143" spans="4:8">
      <c r="D143" s="46">
        <f t="shared" si="2"/>
        <v>-5.9999999999999995E-4</v>
      </c>
      <c r="E143" s="49">
        <v>5.9999999999999995E-4</v>
      </c>
      <c r="F143" s="47" t="s">
        <v>294</v>
      </c>
      <c r="G143" s="48" t="s">
        <v>131</v>
      </c>
      <c r="H143" s="48" t="s">
        <v>279</v>
      </c>
    </row>
    <row r="144" spans="4:8">
      <c r="D144" s="46">
        <f t="shared" si="2"/>
        <v>9.9999999999999991E-5</v>
      </c>
      <c r="E144" s="49">
        <v>4.0000000000000002E-4</v>
      </c>
      <c r="F144" s="46">
        <v>5.0000000000000001E-4</v>
      </c>
      <c r="G144" s="48" t="s">
        <v>104</v>
      </c>
      <c r="H144" s="48" t="s">
        <v>15</v>
      </c>
    </row>
    <row r="145" spans="4:8">
      <c r="D145" s="46">
        <f t="shared" si="2"/>
        <v>-1E-4</v>
      </c>
      <c r="E145" s="49">
        <v>1E-4</v>
      </c>
      <c r="F145" s="47" t="s">
        <v>294</v>
      </c>
      <c r="G145" s="48" t="s">
        <v>321</v>
      </c>
      <c r="H145" s="48" t="s">
        <v>69</v>
      </c>
    </row>
    <row r="146" spans="4:8">
      <c r="D146" s="46">
        <f t="shared" si="2"/>
        <v>-1E-4</v>
      </c>
      <c r="E146" s="49">
        <v>1E-4</v>
      </c>
      <c r="F146" s="47" t="s">
        <v>294</v>
      </c>
      <c r="G146" s="48" t="s">
        <v>130</v>
      </c>
      <c r="H146" s="48" t="s">
        <v>279</v>
      </c>
    </row>
    <row r="147" spans="4:8">
      <c r="D147" s="46">
        <f t="shared" si="2"/>
        <v>-7.000000000000001E-4</v>
      </c>
      <c r="E147" s="49">
        <v>1.6000000000000001E-3</v>
      </c>
      <c r="F147" s="46">
        <v>8.9999999999999998E-4</v>
      </c>
      <c r="G147" s="48" t="s">
        <v>251</v>
      </c>
      <c r="H147" s="48" t="s">
        <v>15</v>
      </c>
    </row>
    <row r="148" spans="4:8">
      <c r="D148" s="46">
        <f t="shared" si="2"/>
        <v>0</v>
      </c>
      <c r="E148" s="49">
        <v>0</v>
      </c>
      <c r="F148" s="47" t="s">
        <v>294</v>
      </c>
      <c r="G148" s="48" t="s">
        <v>316</v>
      </c>
      <c r="H148" s="48" t="s">
        <v>15</v>
      </c>
    </row>
    <row r="149" spans="4:8">
      <c r="D149" s="46">
        <f t="shared" si="2"/>
        <v>0</v>
      </c>
      <c r="E149" s="49">
        <v>0</v>
      </c>
      <c r="F149" s="47" t="s">
        <v>294</v>
      </c>
      <c r="G149" s="48" t="s">
        <v>311</v>
      </c>
      <c r="H149" s="48" t="s">
        <v>75</v>
      </c>
    </row>
    <row r="150" spans="4:8">
      <c r="D150" s="46">
        <f t="shared" si="2"/>
        <v>2.9999999999999992E-4</v>
      </c>
      <c r="E150" s="49">
        <v>3.3E-3</v>
      </c>
      <c r="F150" s="46">
        <v>3.5999999999999999E-3</v>
      </c>
      <c r="G150" s="48" t="s">
        <v>107</v>
      </c>
      <c r="H150" s="48" t="s">
        <v>15</v>
      </c>
    </row>
    <row r="151" spans="4:8">
      <c r="D151" s="46">
        <f t="shared" si="2"/>
        <v>-5.0000000000000001E-4</v>
      </c>
      <c r="E151" s="49">
        <v>5.0000000000000001E-4</v>
      </c>
      <c r="F151" s="47" t="s">
        <v>294</v>
      </c>
      <c r="G151" s="48" t="s">
        <v>162</v>
      </c>
      <c r="H151" s="48" t="s">
        <v>285</v>
      </c>
    </row>
    <row r="152" spans="4:8">
      <c r="D152" s="46">
        <f t="shared" si="2"/>
        <v>-2.0000000000000001E-4</v>
      </c>
      <c r="E152" s="49">
        <v>2.0000000000000001E-4</v>
      </c>
      <c r="F152" s="47" t="s">
        <v>294</v>
      </c>
      <c r="G152" s="48" t="s">
        <v>173</v>
      </c>
      <c r="H152" s="48" t="s">
        <v>75</v>
      </c>
    </row>
    <row r="153" spans="4:8">
      <c r="D153" s="46">
        <f t="shared" si="2"/>
        <v>-4.0000000000000002E-4</v>
      </c>
      <c r="E153" s="49">
        <v>4.0000000000000002E-4</v>
      </c>
      <c r="F153" s="47" t="s">
        <v>294</v>
      </c>
      <c r="G153" s="48" t="s">
        <v>331</v>
      </c>
      <c r="H153" s="48" t="s">
        <v>66</v>
      </c>
    </row>
    <row r="154" spans="4:8">
      <c r="D154" s="46">
        <f t="shared" si="2"/>
        <v>-5.0000000000000001E-4</v>
      </c>
      <c r="E154" s="49">
        <v>5.0000000000000001E-4</v>
      </c>
      <c r="F154" s="47" t="s">
        <v>294</v>
      </c>
      <c r="G154" s="48" t="s">
        <v>181</v>
      </c>
      <c r="H154" s="48" t="s">
        <v>74</v>
      </c>
    </row>
    <row r="155" spans="4:8">
      <c r="D155" s="46">
        <f t="shared" si="2"/>
        <v>-1E-4</v>
      </c>
      <c r="E155" s="49">
        <v>1E-4</v>
      </c>
      <c r="F155" s="47" t="s">
        <v>294</v>
      </c>
      <c r="G155" s="48" t="s">
        <v>320</v>
      </c>
      <c r="H155" s="48" t="s">
        <v>275</v>
      </c>
    </row>
    <row r="156" spans="4:8">
      <c r="D156" s="46">
        <f t="shared" si="2"/>
        <v>-1E-4</v>
      </c>
      <c r="E156" s="49">
        <v>1E-4</v>
      </c>
      <c r="F156" s="47" t="s">
        <v>294</v>
      </c>
      <c r="G156" s="48" t="s">
        <v>319</v>
      </c>
      <c r="H156" s="48" t="s">
        <v>274</v>
      </c>
    </row>
    <row r="157" spans="4:8">
      <c r="D157" s="46">
        <f t="shared" si="2"/>
        <v>1.3000000000000008E-3</v>
      </c>
      <c r="E157" s="49">
        <v>7.4999999999999997E-3</v>
      </c>
      <c r="F157" s="46">
        <v>8.8000000000000005E-3</v>
      </c>
      <c r="G157" s="48" t="s">
        <v>82</v>
      </c>
      <c r="H157" s="48" t="s">
        <v>80</v>
      </c>
    </row>
    <row r="158" spans="4:8">
      <c r="D158" s="46">
        <f t="shared" si="2"/>
        <v>-5.9999999999999995E-4</v>
      </c>
      <c r="E158" s="49">
        <v>5.9999999999999995E-4</v>
      </c>
      <c r="F158" s="47" t="s">
        <v>294</v>
      </c>
      <c r="G158" s="48" t="s">
        <v>150</v>
      </c>
      <c r="H158" s="48" t="s">
        <v>271</v>
      </c>
    </row>
    <row r="159" spans="4:8">
      <c r="D159" s="46">
        <f t="shared" si="2"/>
        <v>5.0000000000000001E-4</v>
      </c>
      <c r="E159" s="49">
        <v>1.1000000000000001E-3</v>
      </c>
      <c r="F159" s="46">
        <v>1.6000000000000001E-3</v>
      </c>
      <c r="G159" s="48" t="s">
        <v>247</v>
      </c>
      <c r="H159" s="48" t="s">
        <v>274</v>
      </c>
    </row>
    <row r="160" spans="4:8">
      <c r="D160" s="46">
        <f t="shared" si="2"/>
        <v>6.9999999999999999E-4</v>
      </c>
      <c r="E160" s="49">
        <v>0</v>
      </c>
      <c r="F160" s="46">
        <v>6.9999999999999999E-4</v>
      </c>
      <c r="G160" s="48" t="s">
        <v>95</v>
      </c>
      <c r="H160" s="48" t="s">
        <v>15</v>
      </c>
    </row>
    <row r="161" spans="4:8">
      <c r="D161" s="46">
        <f t="shared" si="2"/>
        <v>-2.0000000000000001E-4</v>
      </c>
      <c r="E161" s="49">
        <v>2.0000000000000001E-4</v>
      </c>
      <c r="F161" s="47" t="s">
        <v>294</v>
      </c>
      <c r="G161" s="48" t="s">
        <v>203</v>
      </c>
      <c r="H161" s="48" t="s">
        <v>66</v>
      </c>
    </row>
    <row r="162" spans="4:8">
      <c r="D162" s="46">
        <f t="shared" si="2"/>
        <v>-1.1000000000000001E-3</v>
      </c>
      <c r="E162" s="49">
        <v>1.1000000000000001E-3</v>
      </c>
      <c r="F162" s="47" t="s">
        <v>294</v>
      </c>
      <c r="G162" s="48" t="s">
        <v>174</v>
      </c>
      <c r="H162" s="48" t="s">
        <v>75</v>
      </c>
    </row>
    <row r="163" spans="4:8">
      <c r="D163" s="46">
        <f t="shared" si="2"/>
        <v>-6.9999999999999999E-4</v>
      </c>
      <c r="E163" s="49">
        <v>6.9999999999999999E-4</v>
      </c>
      <c r="F163" s="47" t="s">
        <v>294</v>
      </c>
      <c r="G163" s="48" t="s">
        <v>300</v>
      </c>
      <c r="H163" s="48" t="s">
        <v>80</v>
      </c>
    </row>
    <row r="164" spans="4:8">
      <c r="D164" s="46">
        <f t="shared" si="2"/>
        <v>-2.0000000000000001E-4</v>
      </c>
      <c r="E164" s="49">
        <v>2.0000000000000001E-4</v>
      </c>
      <c r="F164" s="47" t="s">
        <v>294</v>
      </c>
      <c r="G164" s="48" t="s">
        <v>303</v>
      </c>
      <c r="H164" s="48" t="s">
        <v>65</v>
      </c>
    </row>
    <row r="165" spans="4:8">
      <c r="D165" s="46">
        <f t="shared" si="2"/>
        <v>-2.0000000000000001E-4</v>
      </c>
      <c r="E165" s="49">
        <v>2.0000000000000001E-4</v>
      </c>
      <c r="F165" s="47" t="s">
        <v>294</v>
      </c>
      <c r="G165" s="48" t="s">
        <v>329</v>
      </c>
      <c r="H165" s="48" t="s">
        <v>75</v>
      </c>
    </row>
    <row r="166" spans="4:8">
      <c r="D166" s="46">
        <f t="shared" si="2"/>
        <v>1.7000000000000001E-3</v>
      </c>
      <c r="E166" s="49">
        <v>2E-3</v>
      </c>
      <c r="F166" s="46">
        <v>3.7000000000000002E-3</v>
      </c>
      <c r="G166" s="48" t="s">
        <v>249</v>
      </c>
      <c r="H166" s="48" t="s">
        <v>77</v>
      </c>
    </row>
    <row r="167" spans="4:8">
      <c r="D167" s="46">
        <f t="shared" si="2"/>
        <v>-2.9999999999999997E-4</v>
      </c>
      <c r="E167" s="49">
        <v>2.9999999999999997E-4</v>
      </c>
      <c r="F167" s="47" t="s">
        <v>294</v>
      </c>
      <c r="G167" s="48" t="s">
        <v>395</v>
      </c>
      <c r="H167" s="48" t="s">
        <v>89</v>
      </c>
    </row>
    <row r="168" spans="4:8">
      <c r="D168" s="46">
        <f t="shared" si="2"/>
        <v>-8.9999999999999998E-4</v>
      </c>
      <c r="E168" s="49">
        <v>8.9999999999999998E-4</v>
      </c>
      <c r="F168" s="47" t="s">
        <v>294</v>
      </c>
      <c r="G168" s="48" t="s">
        <v>375</v>
      </c>
      <c r="H168" s="48" t="s">
        <v>89</v>
      </c>
    </row>
    <row r="169" spans="4:8">
      <c r="D169" s="46">
        <f t="shared" si="2"/>
        <v>-6.4000000000000003E-3</v>
      </c>
      <c r="E169" s="49">
        <v>6.4000000000000003E-3</v>
      </c>
      <c r="F169" s="47" t="s">
        <v>294</v>
      </c>
      <c r="G169" s="48" t="s">
        <v>396</v>
      </c>
      <c r="H169" s="48" t="s">
        <v>89</v>
      </c>
    </row>
    <row r="170" spans="4:8">
      <c r="D170" s="46">
        <f t="shared" si="2"/>
        <v>-4.1999999999999997E-3</v>
      </c>
      <c r="E170" s="49">
        <v>4.1999999999999997E-3</v>
      </c>
      <c r="F170" s="47" t="s">
        <v>294</v>
      </c>
      <c r="G170" s="48" t="s">
        <v>382</v>
      </c>
      <c r="H170" s="48" t="s">
        <v>89</v>
      </c>
    </row>
    <row r="171" spans="4:8">
      <c r="D171" s="46">
        <f t="shared" si="2"/>
        <v>-1E-4</v>
      </c>
      <c r="E171" s="49">
        <v>1E-4</v>
      </c>
      <c r="F171" s="47" t="s">
        <v>294</v>
      </c>
      <c r="G171" s="48" t="s">
        <v>385</v>
      </c>
      <c r="H171" s="48" t="s">
        <v>89</v>
      </c>
    </row>
    <row r="172" spans="4:8">
      <c r="D172" s="46">
        <f t="shared" si="2"/>
        <v>-5.9999999999999995E-4</v>
      </c>
      <c r="E172" s="49">
        <v>5.9999999999999995E-4</v>
      </c>
      <c r="F172" s="47" t="s">
        <v>294</v>
      </c>
      <c r="G172" s="48" t="s">
        <v>376</v>
      </c>
      <c r="H172" s="48" t="s">
        <v>89</v>
      </c>
    </row>
    <row r="173" spans="4:8" ht="24">
      <c r="D173" s="46">
        <f t="shared" si="2"/>
        <v>-1E-4</v>
      </c>
      <c r="E173" s="49">
        <v>1E-4</v>
      </c>
      <c r="F173" s="47" t="s">
        <v>294</v>
      </c>
      <c r="G173" s="48" t="s">
        <v>384</v>
      </c>
      <c r="H173" s="48" t="s">
        <v>89</v>
      </c>
    </row>
    <row r="174" spans="4:8">
      <c r="D174" s="46">
        <f t="shared" si="2"/>
        <v>4.1000000000000003E-3</v>
      </c>
      <c r="E174" s="49">
        <v>0</v>
      </c>
      <c r="F174" s="46">
        <v>4.1000000000000003E-3</v>
      </c>
      <c r="G174" s="48" t="s">
        <v>263</v>
      </c>
      <c r="H174" s="48" t="s">
        <v>89</v>
      </c>
    </row>
    <row r="175" spans="4:8">
      <c r="D175" s="46">
        <f t="shared" si="2"/>
        <v>-8.9999999999999998E-4</v>
      </c>
      <c r="E175" s="49">
        <v>8.9999999999999998E-4</v>
      </c>
      <c r="F175" s="47" t="s">
        <v>294</v>
      </c>
      <c r="G175" s="48" t="s">
        <v>159</v>
      </c>
      <c r="H175" s="48" t="s">
        <v>79</v>
      </c>
    </row>
    <row r="176" spans="4:8">
      <c r="D176" s="46">
        <f t="shared" si="2"/>
        <v>-1E-4</v>
      </c>
      <c r="E176" s="49">
        <v>1E-4</v>
      </c>
      <c r="F176" s="47" t="s">
        <v>294</v>
      </c>
      <c r="G176" s="48" t="s">
        <v>314</v>
      </c>
      <c r="H176" s="48" t="s">
        <v>15</v>
      </c>
    </row>
    <row r="177" spans="4:8">
      <c r="D177" s="46">
        <f t="shared" si="2"/>
        <v>-1.2999999999999999E-3</v>
      </c>
      <c r="E177" s="49">
        <v>1.2999999999999999E-3</v>
      </c>
      <c r="F177" s="47" t="s">
        <v>294</v>
      </c>
      <c r="G177" s="48" t="s">
        <v>115</v>
      </c>
      <c r="H177" s="48" t="s">
        <v>15</v>
      </c>
    </row>
    <row r="178" spans="4:8">
      <c r="D178" s="46">
        <f t="shared" si="2"/>
        <v>0</v>
      </c>
      <c r="E178" s="49">
        <v>0</v>
      </c>
      <c r="F178" s="47" t="s">
        <v>294</v>
      </c>
      <c r="G178" s="48" t="s">
        <v>322</v>
      </c>
      <c r="H178" s="48" t="s">
        <v>15</v>
      </c>
    </row>
    <row r="179" spans="4:8">
      <c r="D179" s="46">
        <f t="shared" si="2"/>
        <v>3.0000000000000001E-3</v>
      </c>
      <c r="E179" s="49">
        <v>0</v>
      </c>
      <c r="F179" s="50">
        <v>3.0000000000000001E-3</v>
      </c>
      <c r="G179" s="48" t="s">
        <v>94</v>
      </c>
      <c r="H179" s="48" t="s">
        <v>15</v>
      </c>
    </row>
    <row r="180" spans="4:8">
      <c r="D180" s="46">
        <f t="shared" si="2"/>
        <v>-8.0000000000000004E-4</v>
      </c>
      <c r="E180" s="49">
        <v>8.0000000000000004E-4</v>
      </c>
      <c r="F180" s="47" t="s">
        <v>294</v>
      </c>
      <c r="G180" s="48" t="s">
        <v>148</v>
      </c>
      <c r="H180" s="48" t="s">
        <v>271</v>
      </c>
    </row>
    <row r="181" spans="4:8">
      <c r="D181" s="46">
        <f t="shared" si="2"/>
        <v>-1E-3</v>
      </c>
      <c r="E181" s="49">
        <v>1E-3</v>
      </c>
      <c r="F181" s="47" t="s">
        <v>294</v>
      </c>
      <c r="G181" s="48" t="s">
        <v>157</v>
      </c>
      <c r="H181" s="48" t="s">
        <v>79</v>
      </c>
    </row>
    <row r="182" spans="4:8">
      <c r="D182" s="46">
        <f t="shared" si="2"/>
        <v>-4.0000000000000002E-4</v>
      </c>
      <c r="E182" s="49">
        <v>4.0000000000000002E-4</v>
      </c>
      <c r="F182" s="47" t="s">
        <v>294</v>
      </c>
      <c r="G182" s="48" t="s">
        <v>192</v>
      </c>
      <c r="H182" s="48" t="s">
        <v>72</v>
      </c>
    </row>
    <row r="183" spans="4:8">
      <c r="D183" s="46">
        <f t="shared" si="2"/>
        <v>1.6999999999999999E-3</v>
      </c>
      <c r="E183" s="49">
        <v>4.0000000000000002E-4</v>
      </c>
      <c r="F183" s="46">
        <v>2.0999999999999999E-3</v>
      </c>
      <c r="G183" s="48" t="s">
        <v>153</v>
      </c>
      <c r="H183" s="48" t="s">
        <v>278</v>
      </c>
    </row>
    <row r="184" spans="4:8">
      <c r="D184" s="46">
        <f t="shared" si="2"/>
        <v>-2.0000000000000001E-4</v>
      </c>
      <c r="E184" s="49">
        <v>2.0000000000000001E-4</v>
      </c>
      <c r="F184" s="47" t="s">
        <v>294</v>
      </c>
      <c r="G184" s="48" t="s">
        <v>182</v>
      </c>
      <c r="H184" s="48" t="s">
        <v>66</v>
      </c>
    </row>
    <row r="185" spans="4:8">
      <c r="D185" s="46">
        <f t="shared" si="2"/>
        <v>-2.0000000000000001E-4</v>
      </c>
      <c r="E185" s="49">
        <v>2.0000000000000001E-4</v>
      </c>
      <c r="F185" s="47" t="s">
        <v>294</v>
      </c>
      <c r="G185" s="48" t="s">
        <v>156</v>
      </c>
      <c r="H185" s="48" t="s">
        <v>79</v>
      </c>
    </row>
    <row r="186" spans="4:8">
      <c r="D186" s="46">
        <f t="shared" si="2"/>
        <v>-2.0000000000000001E-4</v>
      </c>
      <c r="E186" s="49">
        <v>2.0000000000000001E-4</v>
      </c>
      <c r="F186" s="47" t="s">
        <v>294</v>
      </c>
      <c r="G186" s="48" t="s">
        <v>163</v>
      </c>
      <c r="H186" s="48" t="s">
        <v>78</v>
      </c>
    </row>
    <row r="187" spans="4:8">
      <c r="D187" s="46">
        <f t="shared" si="2"/>
        <v>2.3999999999999998E-3</v>
      </c>
      <c r="E187" s="49">
        <v>0</v>
      </c>
      <c r="F187" s="46">
        <v>2.3999999999999998E-3</v>
      </c>
      <c r="G187" s="48" t="s">
        <v>230</v>
      </c>
      <c r="H187" s="48" t="s">
        <v>274</v>
      </c>
    </row>
    <row r="188" spans="4:8">
      <c r="D188" s="46">
        <f t="shared" si="2"/>
        <v>-1.2999999999999999E-3</v>
      </c>
      <c r="E188" s="49">
        <v>1.2999999999999999E-3</v>
      </c>
      <c r="F188" s="47" t="s">
        <v>294</v>
      </c>
      <c r="G188" s="48" t="s">
        <v>151</v>
      </c>
      <c r="H188" s="48" t="s">
        <v>271</v>
      </c>
    </row>
    <row r="189" spans="4:8">
      <c r="D189" s="46">
        <f t="shared" si="2"/>
        <v>-1E-4</v>
      </c>
      <c r="E189" s="49">
        <v>1E-4</v>
      </c>
      <c r="F189" s="47" t="s">
        <v>294</v>
      </c>
      <c r="G189" s="48" t="s">
        <v>328</v>
      </c>
      <c r="H189" s="48" t="s">
        <v>15</v>
      </c>
    </row>
    <row r="190" spans="4:8">
      <c r="D190" s="46">
        <f t="shared" si="2"/>
        <v>0</v>
      </c>
      <c r="E190" s="49">
        <v>0</v>
      </c>
      <c r="F190" s="47" t="s">
        <v>294</v>
      </c>
      <c r="G190" s="48" t="s">
        <v>143</v>
      </c>
      <c r="H190" s="48" t="s">
        <v>271</v>
      </c>
    </row>
    <row r="191" spans="4:8">
      <c r="D191" s="46">
        <f t="shared" si="2"/>
        <v>-1E-4</v>
      </c>
      <c r="E191" s="49">
        <v>1E-4</v>
      </c>
      <c r="F191" s="47" t="s">
        <v>294</v>
      </c>
      <c r="G191" s="48" t="s">
        <v>205</v>
      </c>
      <c r="H191" s="48" t="s">
        <v>281</v>
      </c>
    </row>
    <row r="192" spans="4:8">
      <c r="D192" s="46">
        <f t="shared" si="2"/>
        <v>-1.6000000000000001E-3</v>
      </c>
      <c r="E192" s="49">
        <v>1.6000000000000001E-3</v>
      </c>
      <c r="F192" s="47" t="s">
        <v>294</v>
      </c>
      <c r="G192" s="48" t="s">
        <v>230</v>
      </c>
      <c r="H192" s="48" t="s">
        <v>274</v>
      </c>
    </row>
    <row r="193" spans="4:8">
      <c r="D193" s="46">
        <f t="shared" si="2"/>
        <v>0</v>
      </c>
      <c r="E193" s="49">
        <v>0</v>
      </c>
      <c r="F193" s="47" t="s">
        <v>294</v>
      </c>
      <c r="G193" s="48" t="s">
        <v>297</v>
      </c>
      <c r="H193" s="48" t="s">
        <v>15</v>
      </c>
    </row>
    <row r="194" spans="4:8">
      <c r="D194" s="46">
        <f t="shared" si="2"/>
        <v>6.3E-3</v>
      </c>
      <c r="E194" s="49">
        <v>5.9999999999999995E-4</v>
      </c>
      <c r="F194" s="46">
        <v>6.8999999999999999E-3</v>
      </c>
      <c r="G194" s="48" t="s">
        <v>179</v>
      </c>
      <c r="H194" s="48" t="s">
        <v>275</v>
      </c>
    </row>
    <row r="195" spans="4:8">
      <c r="D195" s="46">
        <f t="shared" ref="D195:D258" si="3">F195-E195</f>
        <v>3.2000000000000002E-3</v>
      </c>
      <c r="E195" s="49">
        <v>5.0000000000000001E-4</v>
      </c>
      <c r="F195" s="46">
        <v>3.7000000000000002E-3</v>
      </c>
      <c r="G195" s="48" t="s">
        <v>229</v>
      </c>
      <c r="H195" s="48" t="s">
        <v>15</v>
      </c>
    </row>
    <row r="196" spans="4:8">
      <c r="D196" s="46">
        <f t="shared" si="3"/>
        <v>-1E-4</v>
      </c>
      <c r="E196" s="49">
        <v>1E-4</v>
      </c>
      <c r="F196" s="47" t="s">
        <v>294</v>
      </c>
      <c r="G196" s="48" t="s">
        <v>207</v>
      </c>
      <c r="H196" s="48" t="s">
        <v>68</v>
      </c>
    </row>
    <row r="197" spans="4:8">
      <c r="D197" s="46">
        <f t="shared" si="3"/>
        <v>-5.0000000000000001E-4</v>
      </c>
      <c r="E197" s="49">
        <v>5.0000000000000001E-4</v>
      </c>
      <c r="F197" s="47" t="s">
        <v>294</v>
      </c>
      <c r="G197" s="48" t="s">
        <v>168</v>
      </c>
      <c r="H197" s="48" t="s">
        <v>77</v>
      </c>
    </row>
    <row r="198" spans="4:8">
      <c r="D198" s="46">
        <f t="shared" si="3"/>
        <v>-1E-3</v>
      </c>
      <c r="E198" s="49">
        <v>1E-3</v>
      </c>
      <c r="F198" s="47" t="s">
        <v>294</v>
      </c>
      <c r="G198" s="48" t="s">
        <v>332</v>
      </c>
      <c r="H198" s="48" t="s">
        <v>74</v>
      </c>
    </row>
    <row r="199" spans="4:8">
      <c r="D199" s="46">
        <f t="shared" si="3"/>
        <v>-4.0000000000000002E-4</v>
      </c>
      <c r="E199" s="49">
        <v>4.0000000000000002E-4</v>
      </c>
      <c r="F199" s="47" t="s">
        <v>294</v>
      </c>
      <c r="G199" s="48" t="s">
        <v>178</v>
      </c>
      <c r="H199" s="48" t="s">
        <v>275</v>
      </c>
    </row>
    <row r="200" spans="4:8">
      <c r="D200" s="46">
        <f t="shared" si="3"/>
        <v>-3.3999999999999985E-3</v>
      </c>
      <c r="E200" s="49">
        <v>1.6799999999999999E-2</v>
      </c>
      <c r="F200" s="46">
        <v>1.34E-2</v>
      </c>
      <c r="G200" s="48" t="s">
        <v>140</v>
      </c>
      <c r="H200" s="48" t="s">
        <v>80</v>
      </c>
    </row>
    <row r="201" spans="4:8">
      <c r="D201" s="46">
        <f t="shared" si="3"/>
        <v>-5.0000000000000001E-4</v>
      </c>
      <c r="E201" s="49">
        <v>5.0000000000000001E-4</v>
      </c>
      <c r="F201" s="47" t="s">
        <v>294</v>
      </c>
      <c r="G201" s="48" t="s">
        <v>112</v>
      </c>
      <c r="H201" s="48" t="s">
        <v>15</v>
      </c>
    </row>
    <row r="202" spans="4:8">
      <c r="D202" s="46">
        <f t="shared" si="3"/>
        <v>5.0000000000000001E-4</v>
      </c>
      <c r="E202" s="49">
        <v>0</v>
      </c>
      <c r="F202" s="50">
        <v>5.0000000000000001E-4</v>
      </c>
      <c r="G202" s="48" t="s">
        <v>103</v>
      </c>
      <c r="H202" s="48" t="s">
        <v>15</v>
      </c>
    </row>
    <row r="203" spans="4:8">
      <c r="D203" s="46">
        <f t="shared" si="3"/>
        <v>5.3E-3</v>
      </c>
      <c r="E203" s="49" t="s">
        <v>294</v>
      </c>
      <c r="F203" s="46">
        <v>5.3E-3</v>
      </c>
      <c r="G203" s="48" t="s">
        <v>137</v>
      </c>
      <c r="H203" s="48" t="s">
        <v>80</v>
      </c>
    </row>
    <row r="204" spans="4:8">
      <c r="D204" s="46">
        <f t="shared" si="3"/>
        <v>-3.6999999999999997E-3</v>
      </c>
      <c r="E204" s="49">
        <v>4.1999999999999997E-3</v>
      </c>
      <c r="F204" s="46">
        <v>5.0000000000000001E-4</v>
      </c>
      <c r="G204" s="48" t="s">
        <v>119</v>
      </c>
      <c r="H204" s="48" t="s">
        <v>15</v>
      </c>
    </row>
    <row r="205" spans="4:8">
      <c r="D205" s="46">
        <f t="shared" si="3"/>
        <v>7.000000000000001E-4</v>
      </c>
      <c r="E205" s="49">
        <v>4.0000000000000002E-4</v>
      </c>
      <c r="F205" s="46">
        <v>1.1000000000000001E-3</v>
      </c>
      <c r="G205" s="48" t="s">
        <v>98</v>
      </c>
      <c r="H205" s="48" t="s">
        <v>15</v>
      </c>
    </row>
    <row r="206" spans="4:8">
      <c r="D206" s="46">
        <f t="shared" si="3"/>
        <v>2E-3</v>
      </c>
      <c r="E206" s="49">
        <v>0</v>
      </c>
      <c r="F206" s="46">
        <v>2E-3</v>
      </c>
      <c r="G206" s="48" t="s">
        <v>254</v>
      </c>
      <c r="H206" s="48" t="s">
        <v>66</v>
      </c>
    </row>
    <row r="207" spans="4:8">
      <c r="D207" s="46">
        <f t="shared" si="3"/>
        <v>-5.9999999999999995E-4</v>
      </c>
      <c r="E207" s="49">
        <v>5.9999999999999995E-4</v>
      </c>
      <c r="F207" s="47" t="s">
        <v>294</v>
      </c>
      <c r="G207" s="48" t="s">
        <v>149</v>
      </c>
      <c r="H207" s="48" t="s">
        <v>271</v>
      </c>
    </row>
    <row r="208" spans="4:8">
      <c r="D208" s="46">
        <f t="shared" si="3"/>
        <v>-2.9999999999999997E-4</v>
      </c>
      <c r="E208" s="49">
        <v>2.9999999999999997E-4</v>
      </c>
      <c r="F208" s="47" t="s">
        <v>294</v>
      </c>
      <c r="G208" s="48" t="s">
        <v>110</v>
      </c>
      <c r="H208" s="48" t="s">
        <v>15</v>
      </c>
    </row>
    <row r="209" spans="4:8">
      <c r="D209" s="46">
        <f t="shared" si="3"/>
        <v>-1.2999999999999999E-3</v>
      </c>
      <c r="E209" s="49">
        <v>1.2999999999999999E-3</v>
      </c>
      <c r="F209" s="47" t="s">
        <v>294</v>
      </c>
      <c r="G209" s="48" t="s">
        <v>169</v>
      </c>
      <c r="H209" s="48" t="s">
        <v>77</v>
      </c>
    </row>
    <row r="210" spans="4:8">
      <c r="D210" s="46">
        <f t="shared" si="3"/>
        <v>-5.0000000000000001E-4</v>
      </c>
      <c r="E210" s="49">
        <v>5.0000000000000001E-4</v>
      </c>
      <c r="F210" s="47" t="s">
        <v>294</v>
      </c>
      <c r="G210" s="48" t="s">
        <v>109</v>
      </c>
      <c r="H210" s="48" t="s">
        <v>15</v>
      </c>
    </row>
    <row r="211" spans="4:8">
      <c r="D211" s="46">
        <f t="shared" si="3"/>
        <v>-8.9999999999999998E-4</v>
      </c>
      <c r="E211" s="49">
        <v>8.9999999999999998E-4</v>
      </c>
      <c r="F211" s="47" t="s">
        <v>294</v>
      </c>
      <c r="G211" s="48" t="s">
        <v>120</v>
      </c>
      <c r="H211" s="48" t="s">
        <v>15</v>
      </c>
    </row>
    <row r="212" spans="4:8">
      <c r="D212" s="46">
        <f t="shared" si="3"/>
        <v>-5.0000000000000001E-4</v>
      </c>
      <c r="E212" s="49">
        <v>5.0000000000000001E-4</v>
      </c>
      <c r="F212" s="47" t="s">
        <v>294</v>
      </c>
      <c r="G212" s="48" t="s">
        <v>304</v>
      </c>
      <c r="H212" s="48" t="s">
        <v>76</v>
      </c>
    </row>
    <row r="213" spans="4:8">
      <c r="D213" s="46">
        <f t="shared" si="3"/>
        <v>-1E-4</v>
      </c>
      <c r="E213" s="49">
        <v>1E-4</v>
      </c>
      <c r="F213" s="47" t="s">
        <v>294</v>
      </c>
      <c r="G213" s="48" t="s">
        <v>126</v>
      </c>
      <c r="H213" s="48" t="s">
        <v>66</v>
      </c>
    </row>
    <row r="214" spans="4:8">
      <c r="D214" s="46">
        <f t="shared" si="3"/>
        <v>-1E-4</v>
      </c>
      <c r="E214" s="49">
        <v>1E-4</v>
      </c>
      <c r="F214" s="47" t="s">
        <v>294</v>
      </c>
      <c r="G214" s="48" t="s">
        <v>325</v>
      </c>
      <c r="H214" s="48" t="s">
        <v>15</v>
      </c>
    </row>
    <row r="215" spans="4:8">
      <c r="D215" s="46">
        <f t="shared" si="3"/>
        <v>-1E-4</v>
      </c>
      <c r="E215" s="49">
        <v>1E-4</v>
      </c>
      <c r="F215" s="47" t="s">
        <v>294</v>
      </c>
      <c r="G215" s="48" t="s">
        <v>334</v>
      </c>
      <c r="H215" s="48" t="s">
        <v>69</v>
      </c>
    </row>
    <row r="216" spans="4:8">
      <c r="D216" s="46">
        <f t="shared" si="3"/>
        <v>-2E-3</v>
      </c>
      <c r="E216" s="49">
        <v>2E-3</v>
      </c>
      <c r="F216" s="47" t="s">
        <v>294</v>
      </c>
      <c r="G216" s="48" t="s">
        <v>137</v>
      </c>
      <c r="H216" s="48" t="s">
        <v>80</v>
      </c>
    </row>
    <row r="217" spans="4:8">
      <c r="D217" s="46">
        <f t="shared" si="3"/>
        <v>0</v>
      </c>
      <c r="E217" s="49">
        <v>0</v>
      </c>
      <c r="F217" s="47" t="s">
        <v>294</v>
      </c>
      <c r="G217" s="48" t="s">
        <v>154</v>
      </c>
      <c r="H217" s="48" t="s">
        <v>79</v>
      </c>
    </row>
    <row r="218" spans="4:8">
      <c r="D218" s="46">
        <f t="shared" si="3"/>
        <v>-6.9999999999999999E-4</v>
      </c>
      <c r="E218" s="49">
        <v>6.9999999999999999E-4</v>
      </c>
      <c r="F218" s="47" t="s">
        <v>294</v>
      </c>
      <c r="G218" s="48" t="s">
        <v>195</v>
      </c>
      <c r="H218" s="48" t="s">
        <v>71</v>
      </c>
    </row>
    <row r="219" spans="4:8">
      <c r="D219" s="46">
        <f t="shared" si="3"/>
        <v>-8.0000000000000004E-4</v>
      </c>
      <c r="E219" s="49">
        <v>8.0000000000000004E-4</v>
      </c>
      <c r="F219" s="47" t="s">
        <v>294</v>
      </c>
      <c r="G219" s="48" t="s">
        <v>296</v>
      </c>
      <c r="H219" s="48" t="s">
        <v>77</v>
      </c>
    </row>
    <row r="220" spans="4:8">
      <c r="D220" s="46">
        <f t="shared" si="3"/>
        <v>-2.0000000000000001E-4</v>
      </c>
      <c r="E220" s="49">
        <v>2.0000000000000001E-4</v>
      </c>
      <c r="F220" s="47" t="s">
        <v>294</v>
      </c>
      <c r="G220" s="48" t="s">
        <v>87</v>
      </c>
      <c r="H220" s="48" t="s">
        <v>74</v>
      </c>
    </row>
    <row r="221" spans="4:8">
      <c r="D221" s="46">
        <f t="shared" si="3"/>
        <v>-6.9999999999999999E-4</v>
      </c>
      <c r="E221" s="49">
        <v>6.9999999999999999E-4</v>
      </c>
      <c r="F221" s="47" t="s">
        <v>294</v>
      </c>
      <c r="G221" s="48" t="s">
        <v>122</v>
      </c>
      <c r="H221" s="48" t="s">
        <v>65</v>
      </c>
    </row>
    <row r="222" spans="4:8">
      <c r="D222" s="46">
        <f t="shared" si="3"/>
        <v>-5.9999999999999995E-4</v>
      </c>
      <c r="E222" s="49">
        <v>5.9999999999999995E-4</v>
      </c>
      <c r="F222" s="47" t="s">
        <v>294</v>
      </c>
      <c r="G222" s="48" t="s">
        <v>175</v>
      </c>
      <c r="H222" s="48" t="s">
        <v>75</v>
      </c>
    </row>
    <row r="223" spans="4:8">
      <c r="D223" s="46">
        <f t="shared" si="3"/>
        <v>-2.0000000000000001E-4</v>
      </c>
      <c r="E223" s="49">
        <v>2.0000000000000001E-4</v>
      </c>
      <c r="F223" s="47" t="s">
        <v>294</v>
      </c>
      <c r="G223" s="48" t="s">
        <v>194</v>
      </c>
      <c r="H223" s="48" t="s">
        <v>15</v>
      </c>
    </row>
    <row r="224" spans="4:8">
      <c r="D224" s="46">
        <f t="shared" si="3"/>
        <v>-8.9999999999999998E-4</v>
      </c>
      <c r="E224" s="49">
        <v>8.9999999999999998E-4</v>
      </c>
      <c r="F224" s="47" t="s">
        <v>294</v>
      </c>
      <c r="G224" s="48" t="s">
        <v>183</v>
      </c>
      <c r="H224" s="48" t="s">
        <v>74</v>
      </c>
    </row>
    <row r="225" spans="4:8">
      <c r="D225" s="46">
        <f t="shared" si="3"/>
        <v>6.9999999999999999E-4</v>
      </c>
      <c r="E225" s="49">
        <v>5.9999999999999995E-4</v>
      </c>
      <c r="F225" s="46">
        <v>1.2999999999999999E-3</v>
      </c>
      <c r="G225" s="48" t="s">
        <v>193</v>
      </c>
      <c r="H225" s="48" t="s">
        <v>72</v>
      </c>
    </row>
    <row r="226" spans="4:8">
      <c r="D226" s="46">
        <f t="shared" si="3"/>
        <v>-1.1000000000000003E-3</v>
      </c>
      <c r="E226" s="49">
        <v>4.1000000000000003E-3</v>
      </c>
      <c r="F226" s="46">
        <v>3.0000000000000001E-3</v>
      </c>
      <c r="G226" s="48" t="s">
        <v>90</v>
      </c>
      <c r="H226" s="48" t="s">
        <v>76</v>
      </c>
    </row>
    <row r="227" spans="4:8">
      <c r="D227" s="46">
        <f t="shared" si="3"/>
        <v>-2.0000000000000001E-4</v>
      </c>
      <c r="E227" s="49">
        <v>2.0000000000000001E-4</v>
      </c>
      <c r="F227" s="47" t="s">
        <v>294</v>
      </c>
      <c r="G227" s="48" t="s">
        <v>186</v>
      </c>
      <c r="H227" s="48" t="s">
        <v>299</v>
      </c>
    </row>
    <row r="228" spans="4:8">
      <c r="D228" s="46">
        <f t="shared" si="3"/>
        <v>-1E-4</v>
      </c>
      <c r="E228" s="49">
        <v>1E-4</v>
      </c>
      <c r="F228" s="47" t="s">
        <v>294</v>
      </c>
      <c r="G228" s="48" t="s">
        <v>185</v>
      </c>
      <c r="H228" s="48" t="s">
        <v>299</v>
      </c>
    </row>
    <row r="229" spans="4:8">
      <c r="D229" s="46">
        <f t="shared" si="3"/>
        <v>1E-4</v>
      </c>
      <c r="E229" s="49">
        <v>0</v>
      </c>
      <c r="F229" s="46">
        <v>1E-4</v>
      </c>
      <c r="G229" s="48" t="s">
        <v>106</v>
      </c>
      <c r="H229" s="48" t="s">
        <v>15</v>
      </c>
    </row>
    <row r="230" spans="4:8">
      <c r="D230" s="46">
        <f t="shared" si="3"/>
        <v>1.52E-2</v>
      </c>
      <c r="E230" s="49">
        <v>0</v>
      </c>
      <c r="F230" s="46">
        <v>1.52E-2</v>
      </c>
      <c r="G230" s="48" t="s">
        <v>222</v>
      </c>
      <c r="H230" s="48" t="s">
        <v>271</v>
      </c>
    </row>
    <row r="231" spans="4:8">
      <c r="D231" s="46">
        <f t="shared" si="3"/>
        <v>-2.0000000000000001E-4</v>
      </c>
      <c r="E231" s="49">
        <v>2.0000000000000001E-4</v>
      </c>
      <c r="F231" s="47" t="s">
        <v>294</v>
      </c>
      <c r="G231" s="48" t="s">
        <v>133</v>
      </c>
      <c r="H231" s="48" t="s">
        <v>274</v>
      </c>
    </row>
    <row r="232" spans="4:8">
      <c r="D232" s="46">
        <f t="shared" si="3"/>
        <v>-8.9999999999999998E-4</v>
      </c>
      <c r="E232" s="49">
        <v>8.9999999999999998E-4</v>
      </c>
      <c r="F232" s="47" t="s">
        <v>294</v>
      </c>
      <c r="G232" s="48" t="s">
        <v>117</v>
      </c>
      <c r="H232" s="48" t="s">
        <v>15</v>
      </c>
    </row>
    <row r="233" spans="4:8">
      <c r="D233" s="46">
        <f t="shared" si="3"/>
        <v>-5.0000000000000001E-4</v>
      </c>
      <c r="E233" s="49">
        <v>5.0000000000000001E-4</v>
      </c>
      <c r="F233" s="47" t="s">
        <v>294</v>
      </c>
      <c r="G233" s="48" t="s">
        <v>306</v>
      </c>
      <c r="H233" s="48" t="s">
        <v>76</v>
      </c>
    </row>
    <row r="234" spans="4:8">
      <c r="D234" s="46">
        <f t="shared" si="3"/>
        <v>-1E-4</v>
      </c>
      <c r="E234" s="49">
        <v>1E-4</v>
      </c>
      <c r="F234" s="47" t="s">
        <v>294</v>
      </c>
      <c r="G234" s="48" t="s">
        <v>326</v>
      </c>
      <c r="H234" s="48" t="s">
        <v>15</v>
      </c>
    </row>
    <row r="235" spans="4:8">
      <c r="D235" s="46">
        <f t="shared" si="3"/>
        <v>-2.0000000000000001E-4</v>
      </c>
      <c r="E235" s="49">
        <v>2.0000000000000001E-4</v>
      </c>
      <c r="F235" s="47" t="s">
        <v>294</v>
      </c>
      <c r="G235" s="48" t="s">
        <v>164</v>
      </c>
      <c r="H235" s="48" t="s">
        <v>78</v>
      </c>
    </row>
    <row r="236" spans="4:8">
      <c r="D236" s="46">
        <f t="shared" si="3"/>
        <v>5.0000000000000001E-3</v>
      </c>
      <c r="E236" s="49">
        <v>2.9999999999999997E-4</v>
      </c>
      <c r="F236" s="46">
        <v>5.3E-3</v>
      </c>
      <c r="G236" s="48" t="s">
        <v>121</v>
      </c>
      <c r="H236" s="48" t="s">
        <v>15</v>
      </c>
    </row>
    <row r="237" spans="4:8">
      <c r="D237" s="46">
        <f t="shared" si="3"/>
        <v>-5.9999999999999995E-4</v>
      </c>
      <c r="E237" s="49">
        <v>5.9999999999999995E-4</v>
      </c>
      <c r="F237" s="47" t="s">
        <v>294</v>
      </c>
      <c r="G237" s="48" t="s">
        <v>307</v>
      </c>
      <c r="H237" s="48" t="s">
        <v>299</v>
      </c>
    </row>
    <row r="238" spans="4:8">
      <c r="D238" s="46">
        <f t="shared" si="3"/>
        <v>-2.9999999999999997E-4</v>
      </c>
      <c r="E238" s="49">
        <v>2.9999999999999997E-4</v>
      </c>
      <c r="F238" s="47" t="s">
        <v>294</v>
      </c>
      <c r="G238" s="48" t="s">
        <v>129</v>
      </c>
      <c r="H238" s="48" t="s">
        <v>66</v>
      </c>
    </row>
    <row r="239" spans="4:8">
      <c r="D239" s="46">
        <f t="shared" si="3"/>
        <v>-3.4000000000000002E-3</v>
      </c>
      <c r="E239" s="49">
        <v>7.7000000000000002E-3</v>
      </c>
      <c r="F239" s="46">
        <v>4.3E-3</v>
      </c>
      <c r="G239" s="48" t="s">
        <v>255</v>
      </c>
      <c r="H239" s="48" t="s">
        <v>15</v>
      </c>
    </row>
    <row r="240" spans="4:8">
      <c r="D240" s="46">
        <f t="shared" si="3"/>
        <v>0</v>
      </c>
      <c r="E240" s="49">
        <v>0</v>
      </c>
      <c r="F240" s="47" t="s">
        <v>294</v>
      </c>
      <c r="G240" s="48" t="s">
        <v>184</v>
      </c>
      <c r="H240" s="48" t="s">
        <v>299</v>
      </c>
    </row>
    <row r="241" spans="4:8">
      <c r="D241" s="46">
        <f t="shared" si="3"/>
        <v>0</v>
      </c>
      <c r="E241" s="49">
        <v>0</v>
      </c>
      <c r="F241" s="47" t="s">
        <v>294</v>
      </c>
      <c r="G241" s="48" t="s">
        <v>124</v>
      </c>
      <c r="H241" s="48" t="s">
        <v>66</v>
      </c>
    </row>
    <row r="242" spans="4:8">
      <c r="D242" s="46">
        <f t="shared" si="3"/>
        <v>-2.0000000000000001E-4</v>
      </c>
      <c r="E242" s="49">
        <v>2.0000000000000001E-4</v>
      </c>
      <c r="F242" s="47" t="s">
        <v>294</v>
      </c>
      <c r="G242" s="48" t="s">
        <v>144</v>
      </c>
      <c r="H242" s="48" t="s">
        <v>271</v>
      </c>
    </row>
    <row r="243" spans="4:8">
      <c r="D243" s="46">
        <f t="shared" si="3"/>
        <v>-2.0000000000000001E-4</v>
      </c>
      <c r="E243" s="49">
        <v>2.0000000000000001E-4</v>
      </c>
      <c r="F243" s="47" t="s">
        <v>294</v>
      </c>
      <c r="G243" s="48" t="s">
        <v>108</v>
      </c>
      <c r="H243" s="48" t="s">
        <v>15</v>
      </c>
    </row>
    <row r="244" spans="4:8">
      <c r="D244" s="46">
        <f t="shared" si="3"/>
        <v>6.2000000000000006E-3</v>
      </c>
      <c r="E244" s="49">
        <v>1.6199999999999999E-2</v>
      </c>
      <c r="F244" s="46">
        <v>2.24E-2</v>
      </c>
      <c r="G244" s="48" t="s">
        <v>141</v>
      </c>
      <c r="H244" s="48" t="s">
        <v>80</v>
      </c>
    </row>
    <row r="245" spans="4:8">
      <c r="D245" s="46">
        <f t="shared" si="3"/>
        <v>-5.0000000000000001E-4</v>
      </c>
      <c r="E245" s="49">
        <v>5.0000000000000001E-4</v>
      </c>
      <c r="F245" s="47" t="s">
        <v>294</v>
      </c>
      <c r="G245" s="48" t="s">
        <v>200</v>
      </c>
      <c r="H245" s="48" t="s">
        <v>305</v>
      </c>
    </row>
    <row r="246" spans="4:8">
      <c r="D246" s="46">
        <f t="shared" si="3"/>
        <v>-1.5E-3</v>
      </c>
      <c r="E246" s="49">
        <v>1.5E-3</v>
      </c>
      <c r="F246" s="47" t="s">
        <v>294</v>
      </c>
      <c r="G246" s="48" t="s">
        <v>158</v>
      </c>
      <c r="H246" s="48" t="s">
        <v>79</v>
      </c>
    </row>
    <row r="247" spans="4:8">
      <c r="D247" s="46">
        <f t="shared" si="3"/>
        <v>3.2000000000000002E-3</v>
      </c>
      <c r="E247" s="49">
        <v>2.0999999999999999E-3</v>
      </c>
      <c r="F247" s="46">
        <v>5.3E-3</v>
      </c>
      <c r="G247" s="48" t="s">
        <v>136</v>
      </c>
      <c r="H247" s="48" t="s">
        <v>274</v>
      </c>
    </row>
    <row r="248" spans="4:8">
      <c r="D248" s="46">
        <f t="shared" si="3"/>
        <v>-6.9999999999999999E-4</v>
      </c>
      <c r="E248" s="49">
        <v>6.9999999999999999E-4</v>
      </c>
      <c r="F248" s="47" t="s">
        <v>294</v>
      </c>
      <c r="G248" s="48" t="s">
        <v>139</v>
      </c>
      <c r="H248" s="48" t="s">
        <v>80</v>
      </c>
    </row>
    <row r="249" spans="4:8">
      <c r="D249" s="46">
        <f t="shared" si="3"/>
        <v>-2.0000000000000001E-4</v>
      </c>
      <c r="E249" s="49">
        <v>2.0000000000000001E-4</v>
      </c>
      <c r="F249" s="47" t="s">
        <v>294</v>
      </c>
      <c r="G249" s="48" t="s">
        <v>302</v>
      </c>
      <c r="H249" s="48" t="s">
        <v>275</v>
      </c>
    </row>
    <row r="250" spans="4:8">
      <c r="D250" s="46">
        <f t="shared" si="3"/>
        <v>3.3999999999999994E-3</v>
      </c>
      <c r="E250" s="49">
        <v>1.1000000000000001E-3</v>
      </c>
      <c r="F250" s="46">
        <v>4.4999999999999997E-3</v>
      </c>
      <c r="G250" s="48" t="s">
        <v>252</v>
      </c>
      <c r="H250" s="48" t="s">
        <v>77</v>
      </c>
    </row>
    <row r="251" spans="4:8">
      <c r="D251" s="46">
        <f t="shared" si="3"/>
        <v>-4.0000000000000002E-4</v>
      </c>
      <c r="E251" s="49">
        <v>4.0000000000000002E-4</v>
      </c>
      <c r="F251" s="47" t="s">
        <v>294</v>
      </c>
      <c r="G251" s="48" t="s">
        <v>327</v>
      </c>
      <c r="H251" s="48" t="s">
        <v>65</v>
      </c>
    </row>
    <row r="252" spans="4:8">
      <c r="D252" s="46">
        <f t="shared" si="3"/>
        <v>-1E-4</v>
      </c>
      <c r="E252" s="49">
        <v>1E-4</v>
      </c>
      <c r="F252" s="47" t="s">
        <v>294</v>
      </c>
      <c r="G252" s="48" t="s">
        <v>383</v>
      </c>
      <c r="H252" s="48" t="s">
        <v>89</v>
      </c>
    </row>
    <row r="253" spans="4:8">
      <c r="D253" s="46">
        <f t="shared" si="3"/>
        <v>-4.5999999999999999E-3</v>
      </c>
      <c r="E253" s="49">
        <v>4.5999999999999999E-3</v>
      </c>
      <c r="F253" s="47" t="s">
        <v>294</v>
      </c>
      <c r="G253" s="48" t="s">
        <v>393</v>
      </c>
      <c r="H253" s="48" t="s">
        <v>89</v>
      </c>
    </row>
    <row r="254" spans="4:8">
      <c r="D254" s="46">
        <f t="shared" si="3"/>
        <v>-2.0000000000000001E-4</v>
      </c>
      <c r="E254" s="49">
        <v>2.0000000000000001E-4</v>
      </c>
      <c r="F254" s="47" t="s">
        <v>294</v>
      </c>
      <c r="G254" s="48" t="s">
        <v>392</v>
      </c>
      <c r="H254" s="48" t="s">
        <v>89</v>
      </c>
    </row>
    <row r="255" spans="4:8">
      <c r="D255" s="46">
        <f t="shared" si="3"/>
        <v>0</v>
      </c>
      <c r="E255" s="49">
        <v>0</v>
      </c>
      <c r="F255" s="47" t="s">
        <v>294</v>
      </c>
      <c r="G255" s="48" t="s">
        <v>394</v>
      </c>
      <c r="H255" s="48" t="s">
        <v>89</v>
      </c>
    </row>
    <row r="256" spans="4:8">
      <c r="D256" s="46">
        <f t="shared" si="3"/>
        <v>-8.9999999999999998E-4</v>
      </c>
      <c r="E256" s="49">
        <v>8.9999999999999998E-4</v>
      </c>
      <c r="F256" s="47" t="s">
        <v>294</v>
      </c>
      <c r="G256" s="48" t="s">
        <v>380</v>
      </c>
      <c r="H256" s="48" t="s">
        <v>89</v>
      </c>
    </row>
    <row r="257" spans="4:8">
      <c r="D257" s="46">
        <f t="shared" si="3"/>
        <v>-2.0999999999999999E-3</v>
      </c>
      <c r="E257" s="49">
        <v>2.0999999999999999E-3</v>
      </c>
      <c r="F257" s="47" t="s">
        <v>294</v>
      </c>
      <c r="G257" s="48" t="s">
        <v>381</v>
      </c>
      <c r="H257" s="48" t="s">
        <v>89</v>
      </c>
    </row>
    <row r="258" spans="4:8">
      <c r="D258" s="46">
        <f t="shared" si="3"/>
        <v>-1E-4</v>
      </c>
      <c r="E258" s="49">
        <v>1E-4</v>
      </c>
      <c r="F258" s="47" t="s">
        <v>294</v>
      </c>
      <c r="G258" s="48" t="s">
        <v>386</v>
      </c>
      <c r="H258" s="48" t="s">
        <v>89</v>
      </c>
    </row>
    <row r="259" spans="4:8">
      <c r="D259" s="46">
        <f t="shared" ref="D259:D308" si="4">F259-E259</f>
        <v>8.5000000000000006E-3</v>
      </c>
      <c r="E259" s="49">
        <v>0</v>
      </c>
      <c r="F259" s="46">
        <v>8.5000000000000006E-3</v>
      </c>
      <c r="G259" s="48" t="s">
        <v>262</v>
      </c>
      <c r="H259" s="48" t="s">
        <v>89</v>
      </c>
    </row>
    <row r="260" spans="4:8">
      <c r="D260" s="46">
        <f t="shared" si="4"/>
        <v>2.2000000000000001E-3</v>
      </c>
      <c r="E260" s="49">
        <v>0</v>
      </c>
      <c r="F260" s="46">
        <v>2.2000000000000001E-3</v>
      </c>
      <c r="G260" s="48" t="s">
        <v>257</v>
      </c>
      <c r="H260" s="48" t="s">
        <v>89</v>
      </c>
    </row>
    <row r="261" spans="4:8">
      <c r="D261" s="46">
        <f t="shared" si="4"/>
        <v>1.11E-2</v>
      </c>
      <c r="E261" s="49">
        <v>0</v>
      </c>
      <c r="F261" s="46">
        <v>1.11E-2</v>
      </c>
      <c r="G261" s="48" t="s">
        <v>260</v>
      </c>
      <c r="H261" s="48" t="s">
        <v>89</v>
      </c>
    </row>
    <row r="262" spans="4:8">
      <c r="D262" s="46">
        <f t="shared" si="4"/>
        <v>9.4999999999999998E-3</v>
      </c>
      <c r="E262" s="49">
        <v>0</v>
      </c>
      <c r="F262" s="46">
        <v>9.4999999999999998E-3</v>
      </c>
      <c r="G262" s="48" t="s">
        <v>261</v>
      </c>
      <c r="H262" s="48" t="s">
        <v>89</v>
      </c>
    </row>
    <row r="263" spans="4:8">
      <c r="D263" s="46">
        <f t="shared" si="4"/>
        <v>-2.0000000000000001E-4</v>
      </c>
      <c r="E263" s="49">
        <v>2.0000000000000001E-4</v>
      </c>
      <c r="F263" s="47" t="s">
        <v>294</v>
      </c>
      <c r="G263" s="48" t="s">
        <v>160</v>
      </c>
      <c r="H263" s="48" t="s">
        <v>78</v>
      </c>
    </row>
    <row r="264" spans="4:8">
      <c r="D264" s="46">
        <f t="shared" si="4"/>
        <v>1.0999999999999998E-3</v>
      </c>
      <c r="E264" s="49">
        <v>6.9999999999999999E-4</v>
      </c>
      <c r="F264" s="46">
        <v>1.8E-3</v>
      </c>
      <c r="G264" s="48" t="s">
        <v>256</v>
      </c>
      <c r="H264" s="48" t="s">
        <v>275</v>
      </c>
    </row>
    <row r="265" spans="4:8">
      <c r="D265" s="46">
        <f t="shared" si="4"/>
        <v>-1E-4</v>
      </c>
      <c r="E265" s="49">
        <v>1E-4</v>
      </c>
      <c r="F265" s="47" t="s">
        <v>294</v>
      </c>
      <c r="G265" s="48" t="s">
        <v>196</v>
      </c>
      <c r="H265" s="48" t="s">
        <v>71</v>
      </c>
    </row>
    <row r="266" spans="4:8">
      <c r="D266" s="46">
        <f t="shared" si="4"/>
        <v>-1.1000000000000001E-3</v>
      </c>
      <c r="E266" s="49">
        <v>1.1000000000000001E-3</v>
      </c>
      <c r="F266" s="47" t="s">
        <v>294</v>
      </c>
      <c r="G266" s="48" t="s">
        <v>336</v>
      </c>
      <c r="H266" s="48" t="s">
        <v>281</v>
      </c>
    </row>
    <row r="267" spans="4:8">
      <c r="D267" s="46">
        <f t="shared" si="4"/>
        <v>-8.9999999999999998E-4</v>
      </c>
      <c r="E267" s="49">
        <v>8.9999999999999998E-4</v>
      </c>
      <c r="F267" s="46">
        <v>0</v>
      </c>
      <c r="G267" s="48" t="s">
        <v>152</v>
      </c>
      <c r="H267" s="48" t="s">
        <v>271</v>
      </c>
    </row>
    <row r="268" spans="4:8">
      <c r="D268" s="46">
        <f t="shared" si="4"/>
        <v>-4.0000000000000002E-4</v>
      </c>
      <c r="E268" s="49">
        <v>4.0000000000000002E-4</v>
      </c>
      <c r="F268" s="46">
        <v>0</v>
      </c>
      <c r="G268" s="48" t="s">
        <v>101</v>
      </c>
      <c r="H268" s="48" t="s">
        <v>15</v>
      </c>
    </row>
    <row r="269" spans="4:8">
      <c r="D269" s="46">
        <f t="shared" si="4"/>
        <v>-2.9999999999999997E-4</v>
      </c>
      <c r="E269" s="49">
        <v>2.9999999999999997E-4</v>
      </c>
      <c r="F269" s="46">
        <v>0</v>
      </c>
      <c r="G269" s="48" t="s">
        <v>313</v>
      </c>
      <c r="H269" s="48" t="s">
        <v>15</v>
      </c>
    </row>
    <row r="270" spans="4:8">
      <c r="D270" s="46">
        <f t="shared" si="4"/>
        <v>0</v>
      </c>
      <c r="E270" s="49">
        <v>0</v>
      </c>
      <c r="F270" s="46">
        <v>0</v>
      </c>
      <c r="G270" s="48" t="s">
        <v>221</v>
      </c>
      <c r="H270" s="48" t="s">
        <v>75</v>
      </c>
    </row>
    <row r="271" spans="4:8">
      <c r="D271" s="46">
        <f t="shared" si="4"/>
        <v>-2.9999999999999997E-4</v>
      </c>
      <c r="E271" s="49">
        <v>2.9999999999999997E-4</v>
      </c>
      <c r="F271" s="46">
        <v>0</v>
      </c>
      <c r="G271" s="48" t="s">
        <v>301</v>
      </c>
      <c r="H271" s="48" t="s">
        <v>279</v>
      </c>
    </row>
    <row r="272" spans="4:8">
      <c r="D272" s="46">
        <f t="shared" si="4"/>
        <v>0</v>
      </c>
      <c r="E272" s="49">
        <v>0</v>
      </c>
      <c r="F272" s="46">
        <v>0</v>
      </c>
      <c r="G272" s="48" t="s">
        <v>199</v>
      </c>
      <c r="H272" s="48" t="s">
        <v>70</v>
      </c>
    </row>
    <row r="273" spans="4:8">
      <c r="D273" s="46">
        <f t="shared" si="4"/>
        <v>3.9999999999999996E-4</v>
      </c>
      <c r="E273" s="49">
        <v>8.9999999999999998E-4</v>
      </c>
      <c r="F273" s="46">
        <v>1.2999999999999999E-3</v>
      </c>
      <c r="G273" s="48" t="s">
        <v>146</v>
      </c>
      <c r="H273" s="48" t="s">
        <v>271</v>
      </c>
    </row>
    <row r="274" spans="4:8">
      <c r="D274" s="46">
        <f t="shared" si="4"/>
        <v>-2.0000000000000001E-4</v>
      </c>
      <c r="E274" s="49">
        <v>2.0000000000000001E-4</v>
      </c>
      <c r="F274" s="47" t="s">
        <v>294</v>
      </c>
      <c r="G274" s="48" t="s">
        <v>389</v>
      </c>
      <c r="H274" s="48" t="s">
        <v>89</v>
      </c>
    </row>
    <row r="275" spans="4:8">
      <c r="D275" s="46">
        <f t="shared" si="4"/>
        <v>-2.9999999999999997E-4</v>
      </c>
      <c r="E275" s="49">
        <v>2.9999999999999997E-4</v>
      </c>
      <c r="F275" s="47" t="s">
        <v>294</v>
      </c>
      <c r="G275" s="48" t="s">
        <v>390</v>
      </c>
      <c r="H275" s="48" t="s">
        <v>89</v>
      </c>
    </row>
    <row r="276" spans="4:8">
      <c r="D276" s="46">
        <f t="shared" si="4"/>
        <v>-0.01</v>
      </c>
      <c r="E276" s="49">
        <v>0.01</v>
      </c>
      <c r="F276" s="46">
        <v>0</v>
      </c>
      <c r="G276" s="48" t="s">
        <v>379</v>
      </c>
      <c r="H276" s="48" t="s">
        <v>89</v>
      </c>
    </row>
    <row r="277" spans="4:8">
      <c r="D277" s="46">
        <f t="shared" si="4"/>
        <v>-2E-3</v>
      </c>
      <c r="E277" s="49">
        <v>2E-3</v>
      </c>
      <c r="F277" s="46">
        <v>0</v>
      </c>
      <c r="G277" s="48" t="s">
        <v>391</v>
      </c>
      <c r="H277" s="48" t="s">
        <v>89</v>
      </c>
    </row>
    <row r="278" spans="4:8">
      <c r="D278" s="46">
        <f t="shared" si="4"/>
        <v>-3.2000000000000002E-3</v>
      </c>
      <c r="E278" s="49">
        <v>3.2000000000000002E-3</v>
      </c>
      <c r="F278" s="46">
        <v>0</v>
      </c>
      <c r="G278" s="48" t="s">
        <v>377</v>
      </c>
      <c r="H278" s="48" t="s">
        <v>89</v>
      </c>
    </row>
    <row r="279" spans="4:8">
      <c r="D279" s="46">
        <f t="shared" si="4"/>
        <v>-4.4999999999999997E-3</v>
      </c>
      <c r="E279" s="49">
        <v>4.4999999999999997E-3</v>
      </c>
      <c r="F279" s="46">
        <v>0</v>
      </c>
      <c r="G279" s="48" t="s">
        <v>378</v>
      </c>
      <c r="H279" s="48" t="s">
        <v>89</v>
      </c>
    </row>
    <row r="280" spans="4:8">
      <c r="D280" s="46">
        <f t="shared" si="4"/>
        <v>-2.9999999999999997E-4</v>
      </c>
      <c r="E280" s="49">
        <v>2.9999999999999997E-4</v>
      </c>
      <c r="F280" s="46">
        <v>0</v>
      </c>
      <c r="G280" s="48" t="s">
        <v>397</v>
      </c>
      <c r="H280" s="48" t="s">
        <v>89</v>
      </c>
    </row>
    <row r="281" spans="4:8">
      <c r="D281" s="46">
        <f t="shared" si="4"/>
        <v>-1E-4</v>
      </c>
      <c r="E281" s="49">
        <v>1E-4</v>
      </c>
      <c r="F281" s="46">
        <v>0</v>
      </c>
      <c r="G281" s="48" t="s">
        <v>208</v>
      </c>
      <c r="H281" s="48" t="s">
        <v>68</v>
      </c>
    </row>
    <row r="282" spans="4:8">
      <c r="D282" s="46">
        <f t="shared" si="4"/>
        <v>-2.0000000000000001E-4</v>
      </c>
      <c r="E282" s="49">
        <v>2.0000000000000001E-4</v>
      </c>
      <c r="F282" s="46">
        <v>0</v>
      </c>
      <c r="G282" s="48" t="s">
        <v>298</v>
      </c>
      <c r="H282" s="48" t="s">
        <v>74</v>
      </c>
    </row>
    <row r="283" spans="4:8">
      <c r="D283" s="46">
        <f t="shared" si="4"/>
        <v>-5.0000000000000001E-4</v>
      </c>
      <c r="E283" s="49">
        <v>5.0000000000000001E-4</v>
      </c>
      <c r="F283" s="46">
        <v>0</v>
      </c>
      <c r="G283" s="48" t="s">
        <v>204</v>
      </c>
      <c r="H283" s="48" t="s">
        <v>66</v>
      </c>
    </row>
    <row r="284" spans="4:8">
      <c r="D284" s="46">
        <f t="shared" si="4"/>
        <v>-4.0000000000000002E-4</v>
      </c>
      <c r="E284" s="49">
        <v>4.0000000000000002E-4</v>
      </c>
      <c r="F284" s="46">
        <v>0</v>
      </c>
      <c r="G284" s="48" t="s">
        <v>114</v>
      </c>
      <c r="H284" s="48" t="s">
        <v>15</v>
      </c>
    </row>
    <row r="285" spans="4:8">
      <c r="D285" s="46">
        <f t="shared" si="4"/>
        <v>-2.9999999999999997E-4</v>
      </c>
      <c r="E285" s="49">
        <v>2.9999999999999997E-4</v>
      </c>
      <c r="F285" s="46">
        <v>0</v>
      </c>
      <c r="G285" s="48" t="s">
        <v>177</v>
      </c>
      <c r="H285" s="48" t="s">
        <v>275</v>
      </c>
    </row>
    <row r="286" spans="4:8">
      <c r="D286" s="46">
        <f t="shared" si="4"/>
        <v>-2.0000000000000001E-4</v>
      </c>
      <c r="E286" s="49">
        <v>2.0000000000000001E-4</v>
      </c>
      <c r="F286" s="46">
        <v>0</v>
      </c>
      <c r="G286" s="48" t="s">
        <v>295</v>
      </c>
      <c r="H286" s="48" t="s">
        <v>79</v>
      </c>
    </row>
    <row r="287" spans="4:8">
      <c r="D287" s="46">
        <f t="shared" si="4"/>
        <v>2.8999999999999998E-3</v>
      </c>
      <c r="E287" s="49">
        <v>0</v>
      </c>
      <c r="F287" s="46">
        <v>2.8999999999999998E-3</v>
      </c>
      <c r="G287" s="48" t="s">
        <v>114</v>
      </c>
      <c r="H287" s="48" t="s">
        <v>15</v>
      </c>
    </row>
    <row r="288" spans="4:8">
      <c r="D288" s="46">
        <f t="shared" si="4"/>
        <v>2.0000000000000009E-4</v>
      </c>
      <c r="E288" s="49">
        <v>1.1999999999999999E-3</v>
      </c>
      <c r="F288" s="46">
        <v>1.4E-3</v>
      </c>
      <c r="G288" s="48" t="s">
        <v>91</v>
      </c>
      <c r="H288" s="48" t="s">
        <v>15</v>
      </c>
    </row>
    <row r="289" spans="4:8">
      <c r="D289" s="46">
        <f t="shared" si="4"/>
        <v>-2.9999999999999997E-4</v>
      </c>
      <c r="E289" s="49">
        <v>2.9999999999999997E-4</v>
      </c>
      <c r="F289" s="46">
        <v>0</v>
      </c>
      <c r="G289" s="48" t="s">
        <v>176</v>
      </c>
      <c r="H289" s="48" t="s">
        <v>275</v>
      </c>
    </row>
    <row r="290" spans="4:8">
      <c r="D290" s="46">
        <f t="shared" si="4"/>
        <v>0</v>
      </c>
      <c r="E290" s="49">
        <v>0</v>
      </c>
      <c r="F290" s="46">
        <v>0</v>
      </c>
      <c r="G290" s="48" t="s">
        <v>86</v>
      </c>
      <c r="H290" s="48" t="s">
        <v>66</v>
      </c>
    </row>
    <row r="291" spans="4:8">
      <c r="D291" s="46">
        <f t="shared" si="4"/>
        <v>-1E-4</v>
      </c>
      <c r="E291" s="49">
        <v>1E-4</v>
      </c>
      <c r="F291" s="46">
        <v>0</v>
      </c>
      <c r="G291" s="48" t="s">
        <v>330</v>
      </c>
      <c r="H291" s="48" t="s">
        <v>15</v>
      </c>
    </row>
    <row r="292" spans="4:8">
      <c r="D292" s="46">
        <f t="shared" si="4"/>
        <v>-1E-4</v>
      </c>
      <c r="E292" s="49">
        <v>1E-4</v>
      </c>
      <c r="F292" s="46">
        <v>0</v>
      </c>
      <c r="G292" s="48" t="s">
        <v>171</v>
      </c>
      <c r="H292" s="48" t="s">
        <v>75</v>
      </c>
    </row>
    <row r="293" spans="4:8">
      <c r="D293" s="46">
        <f t="shared" si="4"/>
        <v>8.9999999999999998E-4</v>
      </c>
      <c r="E293" s="49" t="s">
        <v>294</v>
      </c>
      <c r="F293" s="46">
        <v>8.9999999999999998E-4</v>
      </c>
      <c r="G293" s="48" t="s">
        <v>239</v>
      </c>
      <c r="H293" s="48" t="s">
        <v>274</v>
      </c>
    </row>
    <row r="294" spans="4:8">
      <c r="D294" s="46">
        <f t="shared" si="4"/>
        <v>-4.9999999999999958E-4</v>
      </c>
      <c r="E294" s="49">
        <v>4.7999999999999996E-3</v>
      </c>
      <c r="F294" s="46">
        <v>4.3E-3</v>
      </c>
      <c r="G294" s="48" t="s">
        <v>180</v>
      </c>
      <c r="H294" s="48" t="s">
        <v>66</v>
      </c>
    </row>
    <row r="295" spans="4:8">
      <c r="D295" s="46">
        <f t="shared" si="4"/>
        <v>2.8000000000000004E-3</v>
      </c>
      <c r="E295" s="49">
        <v>0.01</v>
      </c>
      <c r="F295" s="46">
        <v>1.2800000000000001E-2</v>
      </c>
      <c r="G295" s="48" t="s">
        <v>259</v>
      </c>
      <c r="H295" s="48" t="s">
        <v>89</v>
      </c>
    </row>
    <row r="296" spans="4:8">
      <c r="D296" s="46">
        <f t="shared" si="4"/>
        <v>8.9999999999999976E-4</v>
      </c>
      <c r="E296" s="49">
        <v>5.0000000000000001E-3</v>
      </c>
      <c r="F296" s="46">
        <v>5.8999999999999999E-3</v>
      </c>
      <c r="G296" s="48" t="s">
        <v>258</v>
      </c>
      <c r="H296" s="48" t="s">
        <v>89</v>
      </c>
    </row>
    <row r="297" spans="4:8">
      <c r="D297" s="46">
        <f t="shared" si="4"/>
        <v>-2.3E-3</v>
      </c>
      <c r="E297" s="49">
        <v>2.3E-3</v>
      </c>
      <c r="F297" s="46">
        <v>0</v>
      </c>
      <c r="G297" s="48" t="s">
        <v>333</v>
      </c>
      <c r="H297" s="48" t="s">
        <v>74</v>
      </c>
    </row>
    <row r="298" spans="4:8">
      <c r="D298" s="46">
        <f t="shared" si="4"/>
        <v>-5.0000000000000001E-4</v>
      </c>
      <c r="E298" s="49">
        <v>5.0000000000000001E-4</v>
      </c>
      <c r="F298" s="46">
        <v>0</v>
      </c>
      <c r="G298" s="48" t="s">
        <v>96</v>
      </c>
      <c r="H298" s="48" t="s">
        <v>15</v>
      </c>
    </row>
    <row r="299" spans="4:8">
      <c r="D299" s="46">
        <f t="shared" si="4"/>
        <v>-2.9999999999999997E-4</v>
      </c>
      <c r="E299" s="49">
        <v>2.9999999999999997E-4</v>
      </c>
      <c r="F299" s="46">
        <v>0</v>
      </c>
      <c r="G299" s="48" t="s">
        <v>187</v>
      </c>
      <c r="H299" s="48" t="s">
        <v>299</v>
      </c>
    </row>
    <row r="300" spans="4:8">
      <c r="D300" s="46">
        <f t="shared" si="4"/>
        <v>-1E-4</v>
      </c>
      <c r="E300" s="49">
        <v>1E-4</v>
      </c>
      <c r="F300" s="46">
        <v>0</v>
      </c>
      <c r="G300" s="48" t="s">
        <v>317</v>
      </c>
      <c r="H300" s="48" t="s">
        <v>299</v>
      </c>
    </row>
    <row r="301" spans="4:8">
      <c r="D301" s="46">
        <f t="shared" si="4"/>
        <v>-2.0000000000000001E-4</v>
      </c>
      <c r="E301" s="49">
        <v>2.0000000000000001E-4</v>
      </c>
      <c r="F301" s="46">
        <v>0</v>
      </c>
      <c r="G301" s="48" t="s">
        <v>102</v>
      </c>
      <c r="H301" s="48"/>
    </row>
    <row r="302" spans="4:8">
      <c r="D302" s="46">
        <f t="shared" si="4"/>
        <v>-1.8E-3</v>
      </c>
      <c r="E302" s="49">
        <v>1.8E-3</v>
      </c>
      <c r="F302" s="46">
        <v>0</v>
      </c>
      <c r="G302" s="48" t="s">
        <v>308</v>
      </c>
      <c r="H302" s="48" t="s">
        <v>279</v>
      </c>
    </row>
    <row r="303" spans="4:8">
      <c r="D303" s="46">
        <f t="shared" si="4"/>
        <v>-1E-4</v>
      </c>
      <c r="E303" s="49">
        <v>1E-4</v>
      </c>
      <c r="F303" s="46">
        <v>0</v>
      </c>
      <c r="G303" s="48" t="s">
        <v>318</v>
      </c>
      <c r="H303" s="48"/>
    </row>
    <row r="304" spans="4:8">
      <c r="D304" s="46">
        <f t="shared" si="4"/>
        <v>0</v>
      </c>
      <c r="E304" s="49">
        <v>0</v>
      </c>
      <c r="F304" s="46">
        <v>0</v>
      </c>
      <c r="G304" s="48" t="s">
        <v>123</v>
      </c>
      <c r="H304" s="48" t="s">
        <v>66</v>
      </c>
    </row>
    <row r="305" spans="4:8">
      <c r="D305" s="46">
        <f t="shared" si="4"/>
        <v>-4.0000000000000002E-4</v>
      </c>
      <c r="E305" s="49">
        <v>4.0000000000000002E-4</v>
      </c>
      <c r="F305" s="46">
        <v>0</v>
      </c>
      <c r="G305" s="48" t="s">
        <v>374</v>
      </c>
      <c r="H305" s="48" t="s">
        <v>89</v>
      </c>
    </row>
    <row r="306" spans="4:8">
      <c r="D306" s="46">
        <f t="shared" si="4"/>
        <v>-2.0000000000000001E-4</v>
      </c>
      <c r="E306" s="49">
        <v>2.0000000000000001E-4</v>
      </c>
      <c r="F306" s="46">
        <v>0</v>
      </c>
      <c r="G306" s="48" t="s">
        <v>388</v>
      </c>
      <c r="H306" s="48" t="s">
        <v>89</v>
      </c>
    </row>
    <row r="307" spans="4:8">
      <c r="D307" s="46">
        <f t="shared" si="4"/>
        <v>-5.0000000000000001E-4</v>
      </c>
      <c r="E307" s="49">
        <v>5.0000000000000001E-4</v>
      </c>
      <c r="F307" s="46">
        <v>0</v>
      </c>
      <c r="G307" s="48" t="s">
        <v>387</v>
      </c>
      <c r="H307" s="48" t="s">
        <v>89</v>
      </c>
    </row>
    <row r="308" spans="4:8">
      <c r="D308" s="46">
        <f t="shared" si="4"/>
        <v>-1.2999999999999999E-3</v>
      </c>
      <c r="E308" s="49">
        <v>1.2999999999999999E-3</v>
      </c>
      <c r="F308" s="46">
        <v>0</v>
      </c>
      <c r="G308" s="48" t="s">
        <v>135</v>
      </c>
      <c r="H308" s="48" t="s">
        <v>274</v>
      </c>
    </row>
  </sheetData>
  <sortState ref="F5:H327">
    <sortCondition ref="G5:G32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1"/>
  <sheetViews>
    <sheetView rightToLeft="1" zoomScale="90" zoomScaleNormal="90" workbookViewId="0">
      <selection activeCell="A26" sqref="A26"/>
    </sheetView>
  </sheetViews>
  <sheetFormatPr defaultColWidth="17.75" defaultRowHeight="14.25"/>
  <cols>
    <col min="1" max="1" width="64.125" style="14" bestFit="1" customWidth="1"/>
    <col min="2" max="2" width="14.375" style="14" bestFit="1" customWidth="1"/>
    <col min="3" max="3" width="14.25" style="14" bestFit="1" customWidth="1"/>
    <col min="4" max="4" width="18.875" style="14" bestFit="1" customWidth="1"/>
    <col min="5" max="5" width="8.625" style="14" bestFit="1" customWidth="1"/>
    <col min="6" max="6" width="14" style="14" bestFit="1" customWidth="1"/>
    <col min="7" max="7" width="32.25" style="14" bestFit="1" customWidth="1"/>
    <col min="8" max="8" width="17.25" style="14" customWidth="1"/>
    <col min="9" max="16384" width="17.75" style="14"/>
  </cols>
  <sheetData>
    <row r="1" spans="1:8" ht="16.5" thickBot="1">
      <c r="A1" s="299" t="s">
        <v>30</v>
      </c>
      <c r="B1" s="1"/>
      <c r="C1" s="2"/>
      <c r="D1" s="2"/>
      <c r="E1" s="3"/>
      <c r="F1" s="4"/>
    </row>
    <row r="2" spans="1:8" s="82" customFormat="1" ht="17.25" thickTop="1" thickBot="1">
      <c r="A2" s="13"/>
      <c r="B2" s="1"/>
      <c r="C2" s="2"/>
      <c r="D2" s="2"/>
      <c r="E2" s="3"/>
      <c r="F2" s="4"/>
    </row>
    <row r="3" spans="1:8" s="55" customFormat="1" ht="30.75" thickBot="1">
      <c r="A3" s="276" t="s">
        <v>0</v>
      </c>
      <c r="B3" s="219" t="s">
        <v>467</v>
      </c>
      <c r="C3" s="84" t="s">
        <v>468</v>
      </c>
      <c r="D3" s="83" t="s">
        <v>469</v>
      </c>
      <c r="E3" s="231" t="s">
        <v>1</v>
      </c>
      <c r="F3" s="284" t="s">
        <v>2</v>
      </c>
      <c r="G3" s="278" t="s">
        <v>3</v>
      </c>
      <c r="H3" s="279" t="s">
        <v>470</v>
      </c>
    </row>
    <row r="4" spans="1:8" ht="15" customHeight="1">
      <c r="A4" s="373" t="s">
        <v>500</v>
      </c>
      <c r="B4" s="382">
        <v>0.40279999999999999</v>
      </c>
      <c r="C4" s="394">
        <v>0.4</v>
      </c>
      <c r="D4" s="393">
        <v>0.4</v>
      </c>
      <c r="E4" s="379" t="s">
        <v>6</v>
      </c>
      <c r="F4" s="352" t="s">
        <v>59</v>
      </c>
      <c r="G4" s="61" t="s">
        <v>39</v>
      </c>
      <c r="H4" s="384">
        <f>D4-C4</f>
        <v>0</v>
      </c>
    </row>
    <row r="5" spans="1:8">
      <c r="A5" s="374"/>
      <c r="B5" s="383"/>
      <c r="C5" s="375"/>
      <c r="D5" s="392"/>
      <c r="E5" s="363"/>
      <c r="F5" s="353"/>
      <c r="G5" s="61" t="s">
        <v>22</v>
      </c>
      <c r="H5" s="385"/>
    </row>
    <row r="6" spans="1:8" ht="15" thickBot="1">
      <c r="A6" s="387"/>
      <c r="B6" s="383"/>
      <c r="C6" s="376"/>
      <c r="D6" s="392"/>
      <c r="E6" s="363"/>
      <c r="F6" s="353"/>
      <c r="G6" s="61"/>
      <c r="H6" s="385"/>
    </row>
    <row r="7" spans="1:8">
      <c r="A7" s="261" t="s">
        <v>14</v>
      </c>
      <c r="B7" s="389">
        <v>0.41010000000000002</v>
      </c>
      <c r="C7" s="360">
        <v>0.41</v>
      </c>
      <c r="D7" s="390">
        <v>0.41</v>
      </c>
      <c r="E7" s="363" t="s">
        <v>7</v>
      </c>
      <c r="F7" s="388" t="s">
        <v>443</v>
      </c>
      <c r="G7" s="62" t="s">
        <v>25</v>
      </c>
      <c r="H7" s="386">
        <f>D7-C7</f>
        <v>0</v>
      </c>
    </row>
    <row r="8" spans="1:8">
      <c r="A8" s="262" t="s">
        <v>13</v>
      </c>
      <c r="B8" s="389"/>
      <c r="C8" s="361"/>
      <c r="D8" s="390"/>
      <c r="E8" s="363"/>
      <c r="F8" s="388"/>
      <c r="G8" s="35" t="s">
        <v>26</v>
      </c>
      <c r="H8" s="385"/>
    </row>
    <row r="9" spans="1:8" ht="15">
      <c r="A9" s="262" t="s">
        <v>11</v>
      </c>
      <c r="B9" s="215">
        <f>B7-B10</f>
        <v>0</v>
      </c>
      <c r="C9" s="63">
        <v>0.04</v>
      </c>
      <c r="D9" s="265">
        <v>0.04</v>
      </c>
      <c r="E9" s="232"/>
      <c r="F9" s="69" t="s">
        <v>486</v>
      </c>
      <c r="G9" s="35"/>
      <c r="H9" s="64">
        <f>D9-C9</f>
        <v>0</v>
      </c>
    </row>
    <row r="10" spans="1:8" ht="15.75" thickBot="1">
      <c r="A10" s="263" t="s">
        <v>12</v>
      </c>
      <c r="B10" s="215">
        <v>0.41010000000000002</v>
      </c>
      <c r="C10" s="202">
        <v>0.39</v>
      </c>
      <c r="D10" s="265">
        <v>0.39</v>
      </c>
      <c r="E10" s="232"/>
      <c r="F10" s="69" t="s">
        <v>487</v>
      </c>
      <c r="G10" s="65"/>
      <c r="H10" s="64">
        <f>D10-C10</f>
        <v>0</v>
      </c>
    </row>
    <row r="11" spans="1:8" ht="14.25" customHeight="1">
      <c r="A11" s="310" t="s">
        <v>498</v>
      </c>
      <c r="B11" s="383">
        <v>2.86E-2</v>
      </c>
      <c r="C11" s="391">
        <v>7.0000000000000007E-2</v>
      </c>
      <c r="D11" s="392">
        <v>0.05</v>
      </c>
      <c r="E11" s="363" t="s">
        <v>6</v>
      </c>
      <c r="F11" s="388" t="s">
        <v>475</v>
      </c>
      <c r="G11" s="62" t="s">
        <v>27</v>
      </c>
      <c r="H11" s="386">
        <f>D11-C11</f>
        <v>-2.0000000000000004E-2</v>
      </c>
    </row>
    <row r="12" spans="1:8">
      <c r="A12" s="139"/>
      <c r="B12" s="383"/>
      <c r="C12" s="376"/>
      <c r="D12" s="392"/>
      <c r="E12" s="363"/>
      <c r="F12" s="388"/>
      <c r="G12" s="35" t="s">
        <v>28</v>
      </c>
      <c r="H12" s="385"/>
    </row>
    <row r="13" spans="1:8" ht="15">
      <c r="A13" s="133" t="s">
        <v>15</v>
      </c>
      <c r="B13" s="222">
        <v>1E-3</v>
      </c>
      <c r="C13" s="60">
        <v>0.01</v>
      </c>
      <c r="D13" s="266">
        <v>0.01</v>
      </c>
      <c r="E13" s="233" t="s">
        <v>7</v>
      </c>
      <c r="F13" s="70" t="s">
        <v>419</v>
      </c>
      <c r="G13" s="115" t="s">
        <v>428</v>
      </c>
      <c r="H13" s="59">
        <f>D13-C13</f>
        <v>0</v>
      </c>
    </row>
    <row r="14" spans="1:8" s="82" customFormat="1" ht="15">
      <c r="A14" s="308" t="s">
        <v>501</v>
      </c>
      <c r="B14" s="222">
        <v>0.1076</v>
      </c>
      <c r="C14" s="60">
        <v>0.08</v>
      </c>
      <c r="D14" s="266">
        <v>0.1</v>
      </c>
      <c r="E14" s="233" t="s">
        <v>7</v>
      </c>
      <c r="F14" s="70" t="s">
        <v>449</v>
      </c>
      <c r="G14" s="93" t="s">
        <v>435</v>
      </c>
      <c r="H14" s="64">
        <f>D14-C14</f>
        <v>2.0000000000000004E-2</v>
      </c>
    </row>
    <row r="15" spans="1:8" ht="15">
      <c r="A15" s="308" t="s">
        <v>426</v>
      </c>
      <c r="B15" s="223">
        <v>1.21E-2</v>
      </c>
      <c r="C15" s="202">
        <v>0.02</v>
      </c>
      <c r="D15" s="265">
        <v>0.02</v>
      </c>
      <c r="E15" s="234" t="s">
        <v>7</v>
      </c>
      <c r="F15" s="70" t="s">
        <v>61</v>
      </c>
      <c r="G15" s="116" t="s">
        <v>429</v>
      </c>
      <c r="H15" s="64">
        <f>D15-C15</f>
        <v>0</v>
      </c>
    </row>
    <row r="16" spans="1:8" ht="15.75" thickBot="1">
      <c r="A16" s="309" t="s">
        <v>499</v>
      </c>
      <c r="B16" s="224">
        <v>5.0599999999999999E-2</v>
      </c>
      <c r="C16" s="203">
        <v>0.09</v>
      </c>
      <c r="D16" s="267">
        <v>0.09</v>
      </c>
      <c r="E16" s="235" t="s">
        <v>7</v>
      </c>
      <c r="F16" s="127" t="s">
        <v>432</v>
      </c>
      <c r="G16" s="96" t="s">
        <v>18</v>
      </c>
      <c r="H16" s="128">
        <f>D16-C16</f>
        <v>0</v>
      </c>
    </row>
    <row r="17" spans="1:8" ht="15.75" thickBot="1">
      <c r="A17" s="134" t="s">
        <v>4</v>
      </c>
      <c r="B17" s="149">
        <f>B16+B15+B14+B13+B11+B7+B4</f>
        <v>1.0128000000000001</v>
      </c>
      <c r="C17" s="206">
        <f>SUM(C4:C16)-C9-C10</f>
        <v>1.0800000000000005</v>
      </c>
      <c r="D17" s="268">
        <f>SUM(D4:D16)-D9-D10</f>
        <v>1.0800000000000005</v>
      </c>
      <c r="E17" s="236"/>
      <c r="F17" s="130"/>
      <c r="G17" s="131"/>
      <c r="H17" s="132">
        <f>SUM(H4:H16)</f>
        <v>0</v>
      </c>
    </row>
    <row r="18" spans="1:8" ht="15.75" thickBot="1">
      <c r="A18" s="135" t="s">
        <v>5</v>
      </c>
      <c r="B18" s="225">
        <v>0.17660000000000001</v>
      </c>
      <c r="C18" s="71">
        <v>0.19</v>
      </c>
      <c r="D18" s="269">
        <v>0.15</v>
      </c>
      <c r="E18" s="237" t="s">
        <v>6</v>
      </c>
      <c r="F18" s="129" t="s">
        <v>446</v>
      </c>
      <c r="G18" s="72" t="s">
        <v>29</v>
      </c>
      <c r="H18" s="79">
        <f>D18-C18</f>
        <v>-4.0000000000000008E-2</v>
      </c>
    </row>
    <row r="19" spans="1:8">
      <c r="A19" s="6"/>
      <c r="B19" s="7"/>
      <c r="C19" s="1"/>
      <c r="D19" s="1"/>
      <c r="E19" s="8"/>
      <c r="F19" s="6"/>
      <c r="G19" s="9"/>
    </row>
    <row r="20" spans="1:8">
      <c r="A20" s="126"/>
    </row>
    <row r="21" spans="1:8" ht="15">
      <c r="A21" s="36"/>
    </row>
  </sheetData>
  <dataConsolidate link="1"/>
  <mergeCells count="19">
    <mergeCell ref="H11:H12"/>
    <mergeCell ref="A4:A6"/>
    <mergeCell ref="E11:E12"/>
    <mergeCell ref="F11:F12"/>
    <mergeCell ref="E7:E8"/>
    <mergeCell ref="F7:F8"/>
    <mergeCell ref="B11:B12"/>
    <mergeCell ref="B7:B8"/>
    <mergeCell ref="C7:C8"/>
    <mergeCell ref="D7:D8"/>
    <mergeCell ref="C11:C12"/>
    <mergeCell ref="D11:D12"/>
    <mergeCell ref="D4:D6"/>
    <mergeCell ref="C4:C6"/>
    <mergeCell ref="B4:B6"/>
    <mergeCell ref="F4:F6"/>
    <mergeCell ref="E4:E6"/>
    <mergeCell ref="H4:H6"/>
    <mergeCell ref="H7:H8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18"/>
  <sheetViews>
    <sheetView rightToLeft="1" zoomScale="90" zoomScaleNormal="90" workbookViewId="0">
      <selection activeCell="A22" sqref="A22"/>
    </sheetView>
  </sheetViews>
  <sheetFormatPr defaultColWidth="58" defaultRowHeight="14.25"/>
  <cols>
    <col min="1" max="1" width="57.5" style="14" bestFit="1" customWidth="1"/>
    <col min="2" max="2" width="18.25" style="14" bestFit="1" customWidth="1"/>
    <col min="3" max="3" width="13.5" style="14" bestFit="1" customWidth="1"/>
    <col min="4" max="4" width="11.75" style="14" bestFit="1" customWidth="1"/>
    <col min="5" max="5" width="9.25" style="14" bestFit="1" customWidth="1"/>
    <col min="6" max="6" width="12.25" style="14" bestFit="1" customWidth="1"/>
    <col min="7" max="7" width="31.875" style="14" bestFit="1" customWidth="1"/>
    <col min="8" max="8" width="11.375" style="14" bestFit="1" customWidth="1"/>
    <col min="9" max="16384" width="58" style="14"/>
  </cols>
  <sheetData>
    <row r="1" spans="1:8" ht="16.5" customHeight="1" thickBot="1">
      <c r="A1" s="299" t="s">
        <v>40</v>
      </c>
    </row>
    <row r="2" spans="1:8" ht="15.75" thickTop="1" thickBot="1"/>
    <row r="3" spans="1:8" s="55" customFormat="1" ht="45.75" thickBot="1">
      <c r="A3" s="320" t="s">
        <v>0</v>
      </c>
      <c r="B3" s="324" t="s">
        <v>467</v>
      </c>
      <c r="C3" s="84" t="s">
        <v>468</v>
      </c>
      <c r="D3" s="83" t="s">
        <v>469</v>
      </c>
      <c r="E3" s="85" t="s">
        <v>1</v>
      </c>
      <c r="F3" s="281" t="s">
        <v>35</v>
      </c>
      <c r="G3" s="282" t="s">
        <v>3</v>
      </c>
      <c r="H3" s="283" t="s">
        <v>471</v>
      </c>
    </row>
    <row r="4" spans="1:8" ht="15" customHeight="1">
      <c r="A4" s="405" t="s">
        <v>496</v>
      </c>
      <c r="B4" s="401">
        <v>0.456507</v>
      </c>
      <c r="C4" s="407">
        <v>0.42</v>
      </c>
      <c r="D4" s="377">
        <v>0.44</v>
      </c>
      <c r="E4" s="415" t="s">
        <v>6</v>
      </c>
      <c r="F4" s="410" t="s">
        <v>478</v>
      </c>
      <c r="G4" s="86" t="s">
        <v>39</v>
      </c>
      <c r="H4" s="420">
        <f>D4-C4</f>
        <v>2.0000000000000018E-2</v>
      </c>
    </row>
    <row r="5" spans="1:8">
      <c r="A5" s="406"/>
      <c r="B5" s="402"/>
      <c r="C5" s="408"/>
      <c r="D5" s="378"/>
      <c r="E5" s="415"/>
      <c r="F5" s="411"/>
      <c r="G5" s="86" t="s">
        <v>22</v>
      </c>
      <c r="H5" s="421"/>
    </row>
    <row r="6" spans="1:8" ht="18" customHeight="1">
      <c r="A6" s="373"/>
      <c r="B6" s="400"/>
      <c r="C6" s="409"/>
      <c r="D6" s="378"/>
      <c r="E6" s="416"/>
      <c r="F6" s="412"/>
      <c r="G6" s="87"/>
      <c r="H6" s="414"/>
    </row>
    <row r="7" spans="1:8">
      <c r="A7" s="397" t="s">
        <v>497</v>
      </c>
      <c r="B7" s="403">
        <v>0.21280878</v>
      </c>
      <c r="C7" s="395">
        <v>0.22</v>
      </c>
      <c r="D7" s="362">
        <v>0.23</v>
      </c>
      <c r="E7" s="417" t="s">
        <v>7</v>
      </c>
      <c r="F7" s="424" t="s">
        <v>485</v>
      </c>
      <c r="G7" s="88" t="s">
        <v>25</v>
      </c>
      <c r="H7" s="422">
        <f>D7-C7</f>
        <v>1.0000000000000009E-2</v>
      </c>
    </row>
    <row r="8" spans="1:8">
      <c r="A8" s="398"/>
      <c r="B8" s="404"/>
      <c r="C8" s="396"/>
      <c r="D8" s="362"/>
      <c r="E8" s="418"/>
      <c r="F8" s="425"/>
      <c r="G8" s="87" t="s">
        <v>26</v>
      </c>
      <c r="H8" s="423"/>
    </row>
    <row r="9" spans="1:8" ht="14.25" customHeight="1">
      <c r="A9" s="312" t="s">
        <v>498</v>
      </c>
      <c r="B9" s="399">
        <v>8.8640129999999998E-2</v>
      </c>
      <c r="C9" s="395">
        <v>0.14000000000000001</v>
      </c>
      <c r="D9" s="362">
        <v>0.08</v>
      </c>
      <c r="E9" s="419" t="s">
        <v>6</v>
      </c>
      <c r="F9" s="426" t="s">
        <v>474</v>
      </c>
      <c r="G9" s="88" t="s">
        <v>27</v>
      </c>
      <c r="H9" s="413">
        <f>D9-C9</f>
        <v>-6.0000000000000012E-2</v>
      </c>
    </row>
    <row r="10" spans="1:8">
      <c r="A10" s="146"/>
      <c r="B10" s="400"/>
      <c r="C10" s="396"/>
      <c r="D10" s="368"/>
      <c r="E10" s="416"/>
      <c r="F10" s="412"/>
      <c r="G10" s="89" t="s">
        <v>28</v>
      </c>
      <c r="H10" s="414">
        <f t="shared" ref="H10:H14" si="0">D10-C10</f>
        <v>0</v>
      </c>
    </row>
    <row r="11" spans="1:8" ht="15">
      <c r="A11" s="136" t="s">
        <v>15</v>
      </c>
      <c r="B11" s="325">
        <v>2.906651E-2</v>
      </c>
      <c r="C11" s="204">
        <v>0.05</v>
      </c>
      <c r="D11" s="256">
        <v>0.05</v>
      </c>
      <c r="E11" s="91" t="s">
        <v>7</v>
      </c>
      <c r="F11" s="114" t="s">
        <v>10</v>
      </c>
      <c r="G11" s="115" t="s">
        <v>428</v>
      </c>
      <c r="H11" s="117">
        <f>D11-C11</f>
        <v>0</v>
      </c>
    </row>
    <row r="12" spans="1:8" ht="15">
      <c r="A12" s="311" t="s">
        <v>501</v>
      </c>
      <c r="B12" s="326">
        <v>9.7608410000000007E-2</v>
      </c>
      <c r="C12" s="75">
        <v>0.12</v>
      </c>
      <c r="D12" s="256">
        <v>0.12</v>
      </c>
      <c r="E12" s="91" t="s">
        <v>7</v>
      </c>
      <c r="F12" s="92" t="s">
        <v>427</v>
      </c>
      <c r="G12" s="93" t="s">
        <v>435</v>
      </c>
      <c r="H12" s="94">
        <f t="shared" si="0"/>
        <v>0</v>
      </c>
    </row>
    <row r="13" spans="1:8" ht="15">
      <c r="A13" s="311" t="s">
        <v>426</v>
      </c>
      <c r="B13" s="327">
        <v>1.8534490000000001E-2</v>
      </c>
      <c r="C13" s="75">
        <v>0.03</v>
      </c>
      <c r="D13" s="257">
        <v>0.03</v>
      </c>
      <c r="E13" s="91" t="s">
        <v>7</v>
      </c>
      <c r="F13" s="92" t="s">
        <v>447</v>
      </c>
      <c r="G13" s="116" t="s">
        <v>429</v>
      </c>
      <c r="H13" s="80">
        <f t="shared" si="0"/>
        <v>0</v>
      </c>
    </row>
    <row r="14" spans="1:8" ht="15.75" thickBot="1">
      <c r="A14" s="313" t="s">
        <v>499</v>
      </c>
      <c r="B14" s="328">
        <v>0.15283274999999999</v>
      </c>
      <c r="C14" s="68">
        <v>0.14000000000000001</v>
      </c>
      <c r="D14" s="257">
        <v>0.15</v>
      </c>
      <c r="E14" s="95" t="s">
        <v>7</v>
      </c>
      <c r="F14" s="108" t="s">
        <v>460</v>
      </c>
      <c r="G14" s="96" t="s">
        <v>18</v>
      </c>
      <c r="H14" s="97">
        <f t="shared" si="0"/>
        <v>9.9999999999999811E-3</v>
      </c>
    </row>
    <row r="15" spans="1:8" ht="15.75" thickBot="1">
      <c r="A15" s="147" t="s">
        <v>4</v>
      </c>
      <c r="B15" s="329">
        <f>SUM(B4:B14)</f>
        <v>1.05599807</v>
      </c>
      <c r="C15" s="98">
        <f>SUM(C4:C14)</f>
        <v>1.1200000000000001</v>
      </c>
      <c r="D15" s="259">
        <f>SUM(D4:D14)</f>
        <v>1.1000000000000001</v>
      </c>
      <c r="E15" s="99"/>
      <c r="F15" s="100"/>
      <c r="G15" s="101"/>
      <c r="H15" s="102">
        <f>D15-C15</f>
        <v>-2.0000000000000018E-2</v>
      </c>
    </row>
    <row r="16" spans="1:8" ht="15.75" thickBot="1">
      <c r="A16" s="148" t="s">
        <v>5</v>
      </c>
      <c r="B16" s="330">
        <v>0.1429</v>
      </c>
      <c r="C16" s="103">
        <v>0.19</v>
      </c>
      <c r="D16" s="264">
        <v>0.14000000000000001</v>
      </c>
      <c r="E16" s="104" t="s">
        <v>6</v>
      </c>
      <c r="F16" s="105" t="s">
        <v>457</v>
      </c>
      <c r="G16" s="106" t="s">
        <v>29</v>
      </c>
      <c r="H16" s="107">
        <f>D16-C16</f>
        <v>-4.9999999999999989E-2</v>
      </c>
    </row>
    <row r="18" spans="1:1">
      <c r="A18" s="81"/>
    </row>
  </sheetData>
  <mergeCells count="20">
    <mergeCell ref="F4:F6"/>
    <mergeCell ref="H9:H10"/>
    <mergeCell ref="E4:E6"/>
    <mergeCell ref="E7:E8"/>
    <mergeCell ref="E9:E10"/>
    <mergeCell ref="H4:H6"/>
    <mergeCell ref="H7:H8"/>
    <mergeCell ref="F7:F8"/>
    <mergeCell ref="F9:F10"/>
    <mergeCell ref="B4:B6"/>
    <mergeCell ref="B7:B8"/>
    <mergeCell ref="A4:A6"/>
    <mergeCell ref="C4:C6"/>
    <mergeCell ref="D4:D6"/>
    <mergeCell ref="C9:C10"/>
    <mergeCell ref="D9:D10"/>
    <mergeCell ref="A7:A8"/>
    <mergeCell ref="C7:C8"/>
    <mergeCell ref="D7:D8"/>
    <mergeCell ref="B9:B1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30"/>
  <sheetViews>
    <sheetView rightToLeft="1" zoomScale="90" zoomScaleNormal="90" workbookViewId="0">
      <selection activeCell="E31" sqref="E31"/>
    </sheetView>
  </sheetViews>
  <sheetFormatPr defaultColWidth="9" defaultRowHeight="14.25"/>
  <cols>
    <col min="1" max="1" width="57.5" style="14" bestFit="1" customWidth="1"/>
    <col min="2" max="2" width="17.75" style="14"/>
    <col min="3" max="3" width="18.125" style="14" bestFit="1" customWidth="1"/>
    <col min="4" max="4" width="15" style="14" customWidth="1"/>
    <col min="5" max="5" width="8.5" style="14" bestFit="1" customWidth="1"/>
    <col min="6" max="6" width="12.5" style="14" bestFit="1" customWidth="1"/>
    <col min="7" max="7" width="31.875" style="14" bestFit="1" customWidth="1"/>
    <col min="8" max="8" width="16.75" style="14" bestFit="1" customWidth="1"/>
    <col min="9" max="16384" width="9" style="14"/>
  </cols>
  <sheetData>
    <row r="1" spans="1:8" ht="16.5" thickBot="1">
      <c r="A1" s="299" t="s">
        <v>31</v>
      </c>
      <c r="B1" s="5"/>
      <c r="C1" s="5"/>
      <c r="D1" s="5"/>
      <c r="E1" s="6"/>
      <c r="F1" s="5"/>
      <c r="G1" s="6"/>
    </row>
    <row r="2" spans="1:8" s="82" customFormat="1" ht="17.25" thickTop="1" thickBot="1">
      <c r="A2" s="13"/>
      <c r="B2" s="5"/>
      <c r="C2" s="5"/>
      <c r="D2" s="5"/>
      <c r="E2" s="6"/>
      <c r="F2" s="5"/>
      <c r="G2" s="6"/>
    </row>
    <row r="3" spans="1:8" s="55" customFormat="1" ht="45.75" thickBot="1">
      <c r="A3" s="276" t="s">
        <v>0</v>
      </c>
      <c r="B3" s="219" t="s">
        <v>467</v>
      </c>
      <c r="C3" s="84" t="s">
        <v>468</v>
      </c>
      <c r="D3" s="83" t="s">
        <v>469</v>
      </c>
      <c r="E3" s="231" t="s">
        <v>1</v>
      </c>
      <c r="F3" s="277" t="s">
        <v>2</v>
      </c>
      <c r="G3" s="278" t="s">
        <v>3</v>
      </c>
      <c r="H3" s="279" t="s">
        <v>470</v>
      </c>
    </row>
    <row r="4" spans="1:8" ht="15">
      <c r="A4" s="405" t="s">
        <v>500</v>
      </c>
      <c r="B4" s="226"/>
      <c r="C4" s="408">
        <v>0.46</v>
      </c>
      <c r="D4" s="437">
        <v>0.46</v>
      </c>
      <c r="E4" s="439" t="s">
        <v>6</v>
      </c>
      <c r="F4" s="433" t="s">
        <v>455</v>
      </c>
      <c r="G4" s="86" t="s">
        <v>39</v>
      </c>
      <c r="H4" s="434">
        <f>D4-C4</f>
        <v>0</v>
      </c>
    </row>
    <row r="5" spans="1:8" ht="15">
      <c r="A5" s="406"/>
      <c r="B5" s="227">
        <v>0.48539399999999999</v>
      </c>
      <c r="C5" s="408"/>
      <c r="D5" s="437"/>
      <c r="E5" s="440"/>
      <c r="F5" s="433"/>
      <c r="G5" s="86" t="s">
        <v>22</v>
      </c>
      <c r="H5" s="421"/>
    </row>
    <row r="6" spans="1:8" ht="15">
      <c r="A6" s="373"/>
      <c r="B6" s="228"/>
      <c r="C6" s="409"/>
      <c r="D6" s="438"/>
      <c r="E6" s="440"/>
      <c r="F6" s="430"/>
      <c r="G6" s="87"/>
      <c r="H6" s="414"/>
    </row>
    <row r="7" spans="1:8">
      <c r="A7" s="397" t="s">
        <v>497</v>
      </c>
      <c r="B7" s="442">
        <v>0.13673189999999999</v>
      </c>
      <c r="C7" s="395">
        <v>0.18</v>
      </c>
      <c r="D7" s="427">
        <v>0.18</v>
      </c>
      <c r="E7" s="441" t="s">
        <v>7</v>
      </c>
      <c r="F7" s="431" t="s">
        <v>450</v>
      </c>
      <c r="G7" s="88" t="s">
        <v>25</v>
      </c>
      <c r="H7" s="422">
        <f>D7-C7</f>
        <v>0</v>
      </c>
    </row>
    <row r="8" spans="1:8">
      <c r="A8" s="398"/>
      <c r="B8" s="443"/>
      <c r="C8" s="396"/>
      <c r="D8" s="428"/>
      <c r="E8" s="441"/>
      <c r="F8" s="432"/>
      <c r="G8" s="87" t="s">
        <v>26</v>
      </c>
      <c r="H8" s="423"/>
    </row>
    <row r="9" spans="1:8" ht="14.25" customHeight="1">
      <c r="A9" s="309" t="s">
        <v>498</v>
      </c>
      <c r="B9" s="435">
        <v>9.5523949999999996E-2</v>
      </c>
      <c r="C9" s="395">
        <v>0.11</v>
      </c>
      <c r="D9" s="427">
        <v>0.08</v>
      </c>
      <c r="E9" s="363" t="s">
        <v>6</v>
      </c>
      <c r="F9" s="429" t="s">
        <v>474</v>
      </c>
      <c r="G9" s="88" t="s">
        <v>27</v>
      </c>
      <c r="H9" s="422">
        <f>D9-C9</f>
        <v>-0.03</v>
      </c>
    </row>
    <row r="10" spans="1:8">
      <c r="A10" s="146"/>
      <c r="B10" s="436"/>
      <c r="C10" s="396"/>
      <c r="D10" s="428"/>
      <c r="E10" s="363"/>
      <c r="F10" s="430"/>
      <c r="G10" s="89" t="s">
        <v>28</v>
      </c>
      <c r="H10" s="423"/>
    </row>
    <row r="11" spans="1:8" ht="15">
      <c r="A11" s="136" t="s">
        <v>15</v>
      </c>
      <c r="B11" s="229">
        <v>1.6187110000000001E-2</v>
      </c>
      <c r="C11" s="75">
        <v>0.04</v>
      </c>
      <c r="D11" s="300">
        <v>0.04</v>
      </c>
      <c r="E11" s="233" t="s">
        <v>7</v>
      </c>
      <c r="F11" s="58" t="s">
        <v>38</v>
      </c>
      <c r="G11" s="115" t="s">
        <v>428</v>
      </c>
      <c r="H11" s="56">
        <f>D11-C11</f>
        <v>0</v>
      </c>
    </row>
    <row r="12" spans="1:8" s="82" customFormat="1" ht="15">
      <c r="A12" s="308" t="s">
        <v>501</v>
      </c>
      <c r="B12" s="229">
        <v>0.15166763</v>
      </c>
      <c r="C12" s="75">
        <v>0.11</v>
      </c>
      <c r="D12" s="300">
        <v>0.13</v>
      </c>
      <c r="E12" s="233" t="s">
        <v>7</v>
      </c>
      <c r="F12" s="19" t="s">
        <v>463</v>
      </c>
      <c r="G12" s="93" t="s">
        <v>435</v>
      </c>
      <c r="H12" s="119">
        <f>D12-C12</f>
        <v>2.0000000000000004E-2</v>
      </c>
    </row>
    <row r="13" spans="1:8" ht="15">
      <c r="A13" s="308" t="s">
        <v>426</v>
      </c>
      <c r="B13" s="229">
        <v>1.603941E-2</v>
      </c>
      <c r="C13" s="75">
        <v>0.03</v>
      </c>
      <c r="D13" s="300">
        <v>0.03</v>
      </c>
      <c r="E13" s="233" t="s">
        <v>7</v>
      </c>
      <c r="F13" s="19" t="s">
        <v>447</v>
      </c>
      <c r="G13" s="116" t="s">
        <v>429</v>
      </c>
      <c r="H13" s="76">
        <f>D13-C13</f>
        <v>0</v>
      </c>
    </row>
    <row r="14" spans="1:8" ht="15.75" thickBot="1">
      <c r="A14" s="309" t="s">
        <v>499</v>
      </c>
      <c r="B14" s="230">
        <v>0.12138641999999999</v>
      </c>
      <c r="C14" s="68">
        <v>0.16</v>
      </c>
      <c r="D14" s="301">
        <v>0.16</v>
      </c>
      <c r="E14" s="238" t="s">
        <v>7</v>
      </c>
      <c r="F14" s="57" t="s">
        <v>459</v>
      </c>
      <c r="G14" s="96" t="s">
        <v>18</v>
      </c>
      <c r="H14" s="77">
        <f>D14-C14</f>
        <v>0</v>
      </c>
    </row>
    <row r="15" spans="1:8" ht="15.75" thickBot="1">
      <c r="A15" s="147" t="s">
        <v>4</v>
      </c>
      <c r="B15" s="149">
        <f>SUM(B5:B14)</f>
        <v>1.02293042</v>
      </c>
      <c r="C15" s="206">
        <f>SUM(C4:C14)</f>
        <v>1.0900000000000001</v>
      </c>
      <c r="D15" s="259">
        <f>SUM(D4:D14)</f>
        <v>1.08</v>
      </c>
      <c r="E15" s="236"/>
      <c r="F15" s="78"/>
      <c r="G15" s="101"/>
      <c r="H15" s="73">
        <f>SUM(H4:H14)</f>
        <v>-9.999999999999995E-3</v>
      </c>
    </row>
    <row r="16" spans="1:8" ht="15.75" thickBot="1">
      <c r="A16" s="148" t="s">
        <v>5</v>
      </c>
      <c r="B16" s="225">
        <v>0.18023700000000001</v>
      </c>
      <c r="C16" s="71">
        <v>0.19</v>
      </c>
      <c r="D16" s="260">
        <v>0.16</v>
      </c>
      <c r="E16" s="239" t="s">
        <v>6</v>
      </c>
      <c r="F16" s="67" t="s">
        <v>448</v>
      </c>
      <c r="G16" s="106" t="s">
        <v>29</v>
      </c>
      <c r="H16" s="79">
        <f>D16-C16</f>
        <v>-0.03</v>
      </c>
    </row>
    <row r="17" spans="1:5">
      <c r="A17" s="17"/>
    </row>
    <row r="18" spans="1:5" ht="15">
      <c r="A18" s="36" t="s">
        <v>502</v>
      </c>
      <c r="B18" s="54"/>
      <c r="C18" s="302"/>
      <c r="D18" s="82"/>
      <c r="E18" s="55"/>
    </row>
    <row r="19" spans="1:5" ht="45">
      <c r="A19" s="303" t="s">
        <v>0</v>
      </c>
      <c r="B19" s="303" t="s">
        <v>469</v>
      </c>
      <c r="C19" s="303" t="s">
        <v>503</v>
      </c>
      <c r="D19" s="303" t="s">
        <v>489</v>
      </c>
      <c r="E19" s="303" t="s">
        <v>490</v>
      </c>
    </row>
    <row r="20" spans="1:5" ht="15">
      <c r="A20" s="311" t="s">
        <v>501</v>
      </c>
      <c r="B20" s="305">
        <v>0.13</v>
      </c>
      <c r="C20" s="306">
        <v>0.16</v>
      </c>
      <c r="D20" s="306">
        <f>C20-B20</f>
        <v>0.03</v>
      </c>
      <c r="E20" s="307" t="s">
        <v>459</v>
      </c>
    </row>
    <row r="22" spans="1:5" s="82" customFormat="1" ht="15">
      <c r="A22" s="36" t="s">
        <v>504</v>
      </c>
      <c r="B22" s="54"/>
      <c r="C22" s="302"/>
      <c r="E22" s="55"/>
    </row>
    <row r="23" spans="1:5" s="82" customFormat="1" ht="45">
      <c r="A23" s="303" t="s">
        <v>0</v>
      </c>
      <c r="B23" s="303" t="s">
        <v>505</v>
      </c>
      <c r="C23" s="303" t="s">
        <v>506</v>
      </c>
      <c r="D23" s="303" t="s">
        <v>489</v>
      </c>
      <c r="E23" s="303" t="s">
        <v>490</v>
      </c>
    </row>
    <row r="24" spans="1:5" s="82" customFormat="1" ht="15">
      <c r="A24" s="314" t="s">
        <v>501</v>
      </c>
      <c r="B24" s="305">
        <v>0.16</v>
      </c>
      <c r="C24" s="306">
        <v>0.17</v>
      </c>
      <c r="D24" s="306">
        <f>C24-B24</f>
        <v>1.0000000000000009E-2</v>
      </c>
      <c r="E24" s="307" t="s">
        <v>507</v>
      </c>
    </row>
    <row r="25" spans="1:5" s="82" customFormat="1" ht="15">
      <c r="A25" s="314" t="s">
        <v>508</v>
      </c>
      <c r="B25" s="305">
        <v>0.16</v>
      </c>
      <c r="C25" s="306">
        <v>0.15</v>
      </c>
      <c r="D25" s="306">
        <f>C25-B25</f>
        <v>-1.0000000000000009E-2</v>
      </c>
      <c r="E25" s="307" t="s">
        <v>460</v>
      </c>
    </row>
    <row r="27" spans="1:5" s="82" customFormat="1" ht="15">
      <c r="A27" s="36" t="s">
        <v>517</v>
      </c>
      <c r="B27" s="54"/>
      <c r="C27" s="302"/>
      <c r="E27" s="55"/>
    </row>
    <row r="28" spans="1:5" s="82" customFormat="1" ht="45">
      <c r="A28" s="303" t="s">
        <v>0</v>
      </c>
      <c r="B28" s="303" t="s">
        <v>505</v>
      </c>
      <c r="C28" s="303" t="s">
        <v>519</v>
      </c>
      <c r="D28" s="303" t="s">
        <v>489</v>
      </c>
      <c r="E28" s="303" t="s">
        <v>490</v>
      </c>
    </row>
    <row r="29" spans="1:5" s="82" customFormat="1" ht="15">
      <c r="A29" s="333" t="s">
        <v>501</v>
      </c>
      <c r="B29" s="305">
        <v>0.17</v>
      </c>
      <c r="C29" s="306">
        <v>0.2</v>
      </c>
      <c r="D29" s="306">
        <f>C29-B29</f>
        <v>0.03</v>
      </c>
      <c r="E29" s="307" t="s">
        <v>441</v>
      </c>
    </row>
    <row r="30" spans="1:5" s="82" customFormat="1" ht="15">
      <c r="A30" s="333" t="s">
        <v>508</v>
      </c>
      <c r="B30" s="305">
        <v>0.15</v>
      </c>
      <c r="C30" s="306">
        <v>0.12</v>
      </c>
      <c r="D30" s="306">
        <f>C30-B30</f>
        <v>-0.03</v>
      </c>
      <c r="E30" s="307" t="s">
        <v>427</v>
      </c>
    </row>
  </sheetData>
  <mergeCells count="19">
    <mergeCell ref="B9:B10"/>
    <mergeCell ref="A4:A6"/>
    <mergeCell ref="C4:C6"/>
    <mergeCell ref="D4:D6"/>
    <mergeCell ref="E4:E6"/>
    <mergeCell ref="A7:A8"/>
    <mergeCell ref="C7:C8"/>
    <mergeCell ref="E7:E8"/>
    <mergeCell ref="B7:B8"/>
    <mergeCell ref="F7:F8"/>
    <mergeCell ref="F4:F6"/>
    <mergeCell ref="H4:H6"/>
    <mergeCell ref="D7:D8"/>
    <mergeCell ref="H7:H8"/>
    <mergeCell ref="H9:H10"/>
    <mergeCell ref="C9:C10"/>
    <mergeCell ref="D9:D10"/>
    <mergeCell ref="E9:E10"/>
    <mergeCell ref="F9:F10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9"/>
  <sheetViews>
    <sheetView rightToLeft="1" zoomScale="90" zoomScaleNormal="90" workbookViewId="0">
      <selection activeCell="E30" sqref="E30"/>
    </sheetView>
  </sheetViews>
  <sheetFormatPr defaultRowHeight="14.25"/>
  <cols>
    <col min="1" max="1" width="57.5" bestFit="1" customWidth="1"/>
    <col min="2" max="2" width="14.125" bestFit="1" customWidth="1"/>
    <col min="3" max="3" width="18.125" bestFit="1" customWidth="1"/>
    <col min="4" max="4" width="16.875" bestFit="1" customWidth="1"/>
    <col min="5" max="5" width="8.5" bestFit="1" customWidth="1"/>
    <col min="6" max="6" width="23.875" bestFit="1" customWidth="1"/>
    <col min="7" max="7" width="31.875" bestFit="1" customWidth="1"/>
    <col min="8" max="8" width="16.75" bestFit="1" customWidth="1"/>
  </cols>
  <sheetData>
    <row r="1" spans="1:8" ht="16.5" thickBot="1">
      <c r="A1" s="299" t="s">
        <v>32</v>
      </c>
      <c r="B1" s="5"/>
      <c r="C1" s="5"/>
      <c r="D1" s="6"/>
      <c r="E1" s="5"/>
      <c r="F1" s="6"/>
    </row>
    <row r="2" spans="1:8" ht="15.75" thickTop="1" thickBot="1"/>
    <row r="3" spans="1:8" s="280" customFormat="1" ht="30.75" thickBot="1">
      <c r="A3" s="276" t="s">
        <v>0</v>
      </c>
      <c r="B3" s="219" t="s">
        <v>467</v>
      </c>
      <c r="C3" s="84" t="s">
        <v>468</v>
      </c>
      <c r="D3" s="83" t="s">
        <v>469</v>
      </c>
      <c r="E3" s="231" t="s">
        <v>1</v>
      </c>
      <c r="F3" s="277" t="s">
        <v>2</v>
      </c>
      <c r="G3" s="278" t="s">
        <v>3</v>
      </c>
      <c r="H3" s="279" t="s">
        <v>470</v>
      </c>
    </row>
    <row r="4" spans="1:8">
      <c r="A4" s="406" t="s">
        <v>500</v>
      </c>
      <c r="B4" s="453">
        <v>0.436222</v>
      </c>
      <c r="C4" s="449">
        <v>0.4</v>
      </c>
      <c r="D4" s="437">
        <v>0.42</v>
      </c>
      <c r="E4" s="439" t="s">
        <v>6</v>
      </c>
      <c r="F4" s="433" t="s">
        <v>421</v>
      </c>
      <c r="G4" s="86" t="s">
        <v>39</v>
      </c>
      <c r="H4" s="434">
        <f>D4-C4</f>
        <v>1.9999999999999962E-2</v>
      </c>
    </row>
    <row r="5" spans="1:8">
      <c r="A5" s="406"/>
      <c r="B5" s="454"/>
      <c r="C5" s="449"/>
      <c r="D5" s="437"/>
      <c r="E5" s="440"/>
      <c r="F5" s="433"/>
      <c r="G5" s="86" t="s">
        <v>22</v>
      </c>
      <c r="H5" s="421"/>
    </row>
    <row r="6" spans="1:8">
      <c r="A6" s="373"/>
      <c r="B6" s="455"/>
      <c r="C6" s="450"/>
      <c r="D6" s="438"/>
      <c r="E6" s="440"/>
      <c r="F6" s="430"/>
      <c r="G6" s="87"/>
      <c r="H6" s="414"/>
    </row>
    <row r="7" spans="1:8">
      <c r="A7" s="397" t="s">
        <v>497</v>
      </c>
      <c r="B7" s="451">
        <v>0.18721198999999999</v>
      </c>
      <c r="C7" s="446">
        <v>0.21</v>
      </c>
      <c r="D7" s="427">
        <v>0.21</v>
      </c>
      <c r="E7" s="441" t="s">
        <v>7</v>
      </c>
      <c r="F7" s="431" t="s">
        <v>451</v>
      </c>
      <c r="G7" s="88" t="s">
        <v>25</v>
      </c>
      <c r="H7" s="422">
        <f>D7-C7</f>
        <v>0</v>
      </c>
    </row>
    <row r="8" spans="1:8">
      <c r="A8" s="448"/>
      <c r="B8" s="452"/>
      <c r="C8" s="447"/>
      <c r="D8" s="428"/>
      <c r="E8" s="441"/>
      <c r="F8" s="432"/>
      <c r="G8" s="87" t="s">
        <v>26</v>
      </c>
      <c r="H8" s="423"/>
    </row>
    <row r="9" spans="1:8" ht="14.25" customHeight="1">
      <c r="A9" s="309" t="s">
        <v>498</v>
      </c>
      <c r="B9" s="444">
        <v>0.13841094000000001</v>
      </c>
      <c r="C9" s="446">
        <v>0.16</v>
      </c>
      <c r="D9" s="427">
        <v>0.12</v>
      </c>
      <c r="E9" s="363" t="s">
        <v>6</v>
      </c>
      <c r="F9" s="429" t="s">
        <v>458</v>
      </c>
      <c r="G9" s="88" t="s">
        <v>27</v>
      </c>
      <c r="H9" s="422">
        <f>D9-C9</f>
        <v>-4.0000000000000008E-2</v>
      </c>
    </row>
    <row r="10" spans="1:8">
      <c r="A10" s="146"/>
      <c r="B10" s="445"/>
      <c r="C10" s="447"/>
      <c r="D10" s="428"/>
      <c r="E10" s="363"/>
      <c r="F10" s="430"/>
      <c r="G10" s="89" t="s">
        <v>28</v>
      </c>
      <c r="H10" s="423"/>
    </row>
    <row r="11" spans="1:8" ht="15">
      <c r="A11" s="136" t="s">
        <v>15</v>
      </c>
      <c r="B11" s="216">
        <v>1.4381059999999999E-2</v>
      </c>
      <c r="C11" s="270">
        <v>0.04</v>
      </c>
      <c r="D11" s="300">
        <v>0.04</v>
      </c>
      <c r="E11" s="233" t="s">
        <v>7</v>
      </c>
      <c r="F11" s="120" t="s">
        <v>38</v>
      </c>
      <c r="G11" s="115" t="s">
        <v>428</v>
      </c>
      <c r="H11" s="119">
        <f>D11-C11</f>
        <v>0</v>
      </c>
    </row>
    <row r="12" spans="1:8" ht="15">
      <c r="A12" s="308" t="s">
        <v>501</v>
      </c>
      <c r="B12" s="216">
        <v>0.12595017</v>
      </c>
      <c r="C12" s="270">
        <v>0.1</v>
      </c>
      <c r="D12" s="300">
        <v>0.1</v>
      </c>
      <c r="E12" s="233" t="s">
        <v>7</v>
      </c>
      <c r="F12" s="19" t="s">
        <v>449</v>
      </c>
      <c r="G12" s="93" t="s">
        <v>435</v>
      </c>
      <c r="H12" s="119">
        <f>D12-C12</f>
        <v>0</v>
      </c>
    </row>
    <row r="13" spans="1:8" ht="15">
      <c r="A13" s="308" t="s">
        <v>426</v>
      </c>
      <c r="B13" s="216">
        <v>1.204186E-2</v>
      </c>
      <c r="C13" s="270">
        <v>0.03</v>
      </c>
      <c r="D13" s="300">
        <v>0.03</v>
      </c>
      <c r="E13" s="233" t="s">
        <v>7</v>
      </c>
      <c r="F13" s="19" t="s">
        <v>447</v>
      </c>
      <c r="G13" s="116" t="s">
        <v>429</v>
      </c>
      <c r="H13" s="76">
        <f>D13-C13</f>
        <v>0</v>
      </c>
    </row>
    <row r="14" spans="1:8" ht="15.75" thickBot="1">
      <c r="A14" s="309" t="s">
        <v>499</v>
      </c>
      <c r="B14" s="217">
        <v>0.11564563</v>
      </c>
      <c r="C14" s="271">
        <v>0.15</v>
      </c>
      <c r="D14" s="301">
        <v>0.15</v>
      </c>
      <c r="E14" s="238" t="s">
        <v>7</v>
      </c>
      <c r="F14" s="121" t="s">
        <v>460</v>
      </c>
      <c r="G14" s="96" t="s">
        <v>18</v>
      </c>
      <c r="H14" s="77">
        <f>D14-C14</f>
        <v>0</v>
      </c>
    </row>
    <row r="15" spans="1:8" ht="15.75" thickBot="1">
      <c r="A15" s="147" t="s">
        <v>4</v>
      </c>
      <c r="B15" s="149">
        <f>SUM(B4:B14)</f>
        <v>1.0298636499999998</v>
      </c>
      <c r="C15" s="272">
        <f>SUM(C4:C14)</f>
        <v>1.0900000000000001</v>
      </c>
      <c r="D15" s="259">
        <f>SUM(D4:D14)</f>
        <v>1.07</v>
      </c>
      <c r="E15" s="236"/>
      <c r="F15" s="78"/>
      <c r="G15" s="101"/>
      <c r="H15" s="73">
        <f>SUM(H4:H14)</f>
        <v>-2.0000000000000046E-2</v>
      </c>
    </row>
    <row r="16" spans="1:8" ht="15.75" thickBot="1">
      <c r="A16" s="148" t="s">
        <v>5</v>
      </c>
      <c r="B16" s="218">
        <v>0.177339</v>
      </c>
      <c r="C16" s="273">
        <v>0.19</v>
      </c>
      <c r="D16" s="260">
        <v>0.15</v>
      </c>
      <c r="E16" s="239" t="s">
        <v>6</v>
      </c>
      <c r="F16" s="67" t="s">
        <v>446</v>
      </c>
      <c r="G16" s="106" t="s">
        <v>29</v>
      </c>
      <c r="H16" s="79">
        <f>D16-C16</f>
        <v>-4.0000000000000008E-2</v>
      </c>
    </row>
    <row r="17" spans="1:5">
      <c r="C17" s="274"/>
    </row>
    <row r="18" spans="1:5" s="82" customFormat="1" ht="15">
      <c r="A18" s="36" t="s">
        <v>504</v>
      </c>
      <c r="B18" s="54"/>
      <c r="C18" s="302"/>
      <c r="E18" s="55"/>
    </row>
    <row r="19" spans="1:5" s="82" customFormat="1" ht="45">
      <c r="A19" s="303" t="s">
        <v>0</v>
      </c>
      <c r="B19" s="303" t="s">
        <v>469</v>
      </c>
      <c r="C19" s="303" t="s">
        <v>506</v>
      </c>
      <c r="D19" s="303" t="s">
        <v>489</v>
      </c>
      <c r="E19" s="303" t="s">
        <v>490</v>
      </c>
    </row>
    <row r="20" spans="1:5" s="82" customFormat="1" ht="15">
      <c r="A20" s="314" t="s">
        <v>491</v>
      </c>
      <c r="B20" s="305">
        <v>0.21</v>
      </c>
      <c r="C20" s="306">
        <v>0.2</v>
      </c>
      <c r="D20" s="306">
        <f>C20-B20</f>
        <v>-9.9999999999999811E-3</v>
      </c>
      <c r="E20" s="307" t="s">
        <v>441</v>
      </c>
    </row>
    <row r="21" spans="1:5" s="82" customFormat="1" ht="15">
      <c r="A21" s="314" t="s">
        <v>501</v>
      </c>
      <c r="B21" s="305">
        <v>0.1</v>
      </c>
      <c r="C21" s="306">
        <v>0.12</v>
      </c>
      <c r="D21" s="306">
        <f>C21-B21</f>
        <v>1.999999999999999E-2</v>
      </c>
      <c r="E21" s="307" t="s">
        <v>427</v>
      </c>
    </row>
    <row r="22" spans="1:5" s="82" customFormat="1" ht="15">
      <c r="A22" s="314" t="s">
        <v>508</v>
      </c>
      <c r="B22" s="305">
        <v>0.15</v>
      </c>
      <c r="C22" s="306">
        <v>0.14000000000000001</v>
      </c>
      <c r="D22" s="306">
        <f>C22-B22</f>
        <v>-9.9999999999999811E-3</v>
      </c>
      <c r="E22" s="307" t="s">
        <v>509</v>
      </c>
    </row>
    <row r="25" spans="1:5" s="82" customFormat="1" ht="15">
      <c r="A25" s="36" t="s">
        <v>517</v>
      </c>
      <c r="B25" s="54"/>
      <c r="C25" s="302"/>
      <c r="E25" s="55"/>
    </row>
    <row r="26" spans="1:5" s="82" customFormat="1" ht="45">
      <c r="A26" s="303" t="s">
        <v>0</v>
      </c>
      <c r="B26" s="303" t="s">
        <v>469</v>
      </c>
      <c r="C26" s="303" t="s">
        <v>519</v>
      </c>
      <c r="D26" s="303" t="s">
        <v>489</v>
      </c>
      <c r="E26" s="303" t="s">
        <v>490</v>
      </c>
    </row>
    <row r="27" spans="1:5" s="82" customFormat="1" ht="15">
      <c r="A27" s="333" t="s">
        <v>518</v>
      </c>
      <c r="B27" s="305">
        <v>0.42</v>
      </c>
      <c r="C27" s="306">
        <v>0.4</v>
      </c>
      <c r="D27" s="306">
        <f>C27-B27</f>
        <v>-1.9999999999999962E-2</v>
      </c>
      <c r="E27" s="307" t="s">
        <v>59</v>
      </c>
    </row>
    <row r="28" spans="1:5" s="82" customFormat="1" ht="15">
      <c r="A28" s="333" t="s">
        <v>501</v>
      </c>
      <c r="B28" s="305">
        <v>0.12</v>
      </c>
      <c r="C28" s="306">
        <v>0.15</v>
      </c>
      <c r="D28" s="306">
        <f>C28-B28</f>
        <v>0.03</v>
      </c>
      <c r="E28" s="307" t="s">
        <v>460</v>
      </c>
    </row>
    <row r="29" spans="1:5" s="82" customFormat="1" ht="15">
      <c r="A29" s="333" t="s">
        <v>508</v>
      </c>
      <c r="B29" s="305">
        <v>0.14000000000000001</v>
      </c>
      <c r="C29" s="306">
        <v>0.13</v>
      </c>
      <c r="D29" s="306">
        <f>C29-B29</f>
        <v>-1.0000000000000009E-2</v>
      </c>
      <c r="E29" s="307" t="s">
        <v>463</v>
      </c>
    </row>
  </sheetData>
  <mergeCells count="20">
    <mergeCell ref="H4:H6"/>
    <mergeCell ref="A7:A8"/>
    <mergeCell ref="C7:C8"/>
    <mergeCell ref="D7:D8"/>
    <mergeCell ref="E7:E8"/>
    <mergeCell ref="F7:F8"/>
    <mergeCell ref="H7:H8"/>
    <mergeCell ref="A4:A6"/>
    <mergeCell ref="C4:C6"/>
    <mergeCell ref="D4:D6"/>
    <mergeCell ref="E4:E6"/>
    <mergeCell ref="F4:F6"/>
    <mergeCell ref="B7:B8"/>
    <mergeCell ref="B4:B6"/>
    <mergeCell ref="D9:D10"/>
    <mergeCell ref="E9:E10"/>
    <mergeCell ref="F9:F10"/>
    <mergeCell ref="B9:B10"/>
    <mergeCell ref="H9:H10"/>
    <mergeCell ref="C9:C10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6"/>
  <sheetViews>
    <sheetView rightToLeft="1" zoomScale="90" zoomScaleNormal="90" workbookViewId="0">
      <selection activeCell="B29" sqref="B29"/>
    </sheetView>
  </sheetViews>
  <sheetFormatPr defaultColWidth="9" defaultRowHeight="14.25"/>
  <cols>
    <col min="1" max="1" width="57.5" style="14" bestFit="1" customWidth="1"/>
    <col min="2" max="2" width="14.125" style="14" bestFit="1" customWidth="1"/>
    <col min="3" max="3" width="17.25" style="14" bestFit="1" customWidth="1"/>
    <col min="4" max="4" width="11.75" style="14" bestFit="1" customWidth="1"/>
    <col min="5" max="5" width="8.5" style="14" bestFit="1" customWidth="1"/>
    <col min="6" max="6" width="12.5" style="14" bestFit="1" customWidth="1"/>
    <col min="7" max="7" width="31.875" style="14" bestFit="1" customWidth="1"/>
    <col min="8" max="8" width="16.75" style="14" bestFit="1" customWidth="1"/>
    <col min="9" max="16384" width="9" style="14"/>
  </cols>
  <sheetData>
    <row r="1" spans="1:8" ht="16.5" thickBot="1">
      <c r="A1" s="299" t="s">
        <v>33</v>
      </c>
      <c r="B1" s="5"/>
      <c r="C1" s="5"/>
      <c r="D1" s="5"/>
      <c r="E1" s="6"/>
      <c r="F1" s="5"/>
      <c r="G1" s="6"/>
    </row>
    <row r="2" spans="1:8" ht="15.75" thickTop="1" thickBot="1"/>
    <row r="3" spans="1:8" s="55" customFormat="1" ht="45.75" thickBot="1">
      <c r="A3" s="276" t="s">
        <v>0</v>
      </c>
      <c r="B3" s="219" t="s">
        <v>467</v>
      </c>
      <c r="C3" s="84" t="s">
        <v>468</v>
      </c>
      <c r="D3" s="83" t="s">
        <v>469</v>
      </c>
      <c r="E3" s="231" t="s">
        <v>1</v>
      </c>
      <c r="F3" s="277" t="s">
        <v>2</v>
      </c>
      <c r="G3" s="278" t="s">
        <v>3</v>
      </c>
      <c r="H3" s="279" t="s">
        <v>470</v>
      </c>
    </row>
    <row r="4" spans="1:8">
      <c r="A4" s="406" t="s">
        <v>500</v>
      </c>
      <c r="B4" s="453">
        <v>0.29224699999999998</v>
      </c>
      <c r="C4" s="408">
        <v>0.28000000000000003</v>
      </c>
      <c r="D4" s="437">
        <v>0.3</v>
      </c>
      <c r="E4" s="458" t="s">
        <v>6</v>
      </c>
      <c r="F4" s="433" t="s">
        <v>484</v>
      </c>
      <c r="G4" s="86" t="s">
        <v>39</v>
      </c>
      <c r="H4" s="434">
        <f>D4-C4</f>
        <v>1.9999999999999962E-2</v>
      </c>
    </row>
    <row r="5" spans="1:8">
      <c r="A5" s="406"/>
      <c r="B5" s="454"/>
      <c r="C5" s="408"/>
      <c r="D5" s="437"/>
      <c r="E5" s="459"/>
      <c r="F5" s="433"/>
      <c r="G5" s="86" t="s">
        <v>22</v>
      </c>
      <c r="H5" s="421"/>
    </row>
    <row r="6" spans="1:8">
      <c r="A6" s="373"/>
      <c r="B6" s="455"/>
      <c r="C6" s="409"/>
      <c r="D6" s="438"/>
      <c r="E6" s="459"/>
      <c r="F6" s="430"/>
      <c r="G6" s="87"/>
      <c r="H6" s="414"/>
    </row>
    <row r="7" spans="1:8">
      <c r="A7" s="397" t="s">
        <v>497</v>
      </c>
      <c r="B7" s="451">
        <v>0.26735934</v>
      </c>
      <c r="C7" s="395">
        <v>0.31</v>
      </c>
      <c r="D7" s="427">
        <v>0.31</v>
      </c>
      <c r="E7" s="457" t="s">
        <v>7</v>
      </c>
      <c r="F7" s="431" t="s">
        <v>461</v>
      </c>
      <c r="G7" s="88" t="s">
        <v>25</v>
      </c>
      <c r="H7" s="422">
        <f>D7-C7</f>
        <v>0</v>
      </c>
    </row>
    <row r="8" spans="1:8">
      <c r="A8" s="448"/>
      <c r="B8" s="452"/>
      <c r="C8" s="396"/>
      <c r="D8" s="428"/>
      <c r="E8" s="457"/>
      <c r="F8" s="432"/>
      <c r="G8" s="87" t="s">
        <v>26</v>
      </c>
      <c r="H8" s="423"/>
    </row>
    <row r="9" spans="1:8" ht="14.25" customHeight="1">
      <c r="A9" s="309" t="s">
        <v>498</v>
      </c>
      <c r="B9" s="444">
        <v>0.15644860999999999</v>
      </c>
      <c r="C9" s="395">
        <v>0.16</v>
      </c>
      <c r="D9" s="427">
        <v>0.12</v>
      </c>
      <c r="E9" s="456" t="s">
        <v>6</v>
      </c>
      <c r="F9" s="429" t="s">
        <v>458</v>
      </c>
      <c r="G9" s="88" t="s">
        <v>27</v>
      </c>
      <c r="H9" s="422">
        <f>D9-C9</f>
        <v>-4.0000000000000008E-2</v>
      </c>
    </row>
    <row r="10" spans="1:8">
      <c r="A10" s="146"/>
      <c r="B10" s="445"/>
      <c r="C10" s="396"/>
      <c r="D10" s="428"/>
      <c r="E10" s="456"/>
      <c r="F10" s="430"/>
      <c r="G10" s="89" t="s">
        <v>28</v>
      </c>
      <c r="H10" s="423"/>
    </row>
    <row r="11" spans="1:8">
      <c r="A11" s="136" t="s">
        <v>15</v>
      </c>
      <c r="B11" s="216">
        <v>1.435256E-2</v>
      </c>
      <c r="C11" s="75">
        <v>0.04</v>
      </c>
      <c r="D11" s="300">
        <v>0.04</v>
      </c>
      <c r="E11" s="122" t="s">
        <v>7</v>
      </c>
      <c r="F11" s="120" t="s">
        <v>38</v>
      </c>
      <c r="G11" s="115" t="s">
        <v>428</v>
      </c>
      <c r="H11" s="119">
        <f>D11-C11</f>
        <v>0</v>
      </c>
    </row>
    <row r="12" spans="1:8" s="82" customFormat="1">
      <c r="A12" s="308" t="s">
        <v>501</v>
      </c>
      <c r="B12" s="216">
        <v>0.12784424999999999</v>
      </c>
      <c r="C12" s="75">
        <v>0.11</v>
      </c>
      <c r="D12" s="300">
        <v>0.11</v>
      </c>
      <c r="E12" s="122" t="s">
        <v>7</v>
      </c>
      <c r="F12" s="19" t="s">
        <v>442</v>
      </c>
      <c r="G12" s="93" t="s">
        <v>435</v>
      </c>
      <c r="H12" s="119">
        <f>D12-C12</f>
        <v>0</v>
      </c>
    </row>
    <row r="13" spans="1:8">
      <c r="A13" s="308" t="s">
        <v>426</v>
      </c>
      <c r="B13" s="216">
        <v>1.455453E-2</v>
      </c>
      <c r="C13" s="75">
        <v>0.02</v>
      </c>
      <c r="D13" s="300">
        <v>0.02</v>
      </c>
      <c r="E13" s="122" t="s">
        <v>7</v>
      </c>
      <c r="F13" s="19" t="s">
        <v>61</v>
      </c>
      <c r="G13" s="116" t="s">
        <v>429</v>
      </c>
      <c r="H13" s="76">
        <f>D13-C13</f>
        <v>0</v>
      </c>
    </row>
    <row r="14" spans="1:8" ht="15" thickBot="1">
      <c r="A14" s="309" t="s">
        <v>499</v>
      </c>
      <c r="B14" s="217">
        <v>0.12810984</v>
      </c>
      <c r="C14" s="68">
        <v>0.15</v>
      </c>
      <c r="D14" s="301">
        <v>0.15</v>
      </c>
      <c r="E14" s="118" t="s">
        <v>7</v>
      </c>
      <c r="F14" s="121" t="s">
        <v>460</v>
      </c>
      <c r="G14" s="96" t="s">
        <v>18</v>
      </c>
      <c r="H14" s="77">
        <f>D14-C14</f>
        <v>0</v>
      </c>
    </row>
    <row r="15" spans="1:8" ht="15.75" thickBot="1">
      <c r="A15" s="147" t="s">
        <v>4</v>
      </c>
      <c r="B15" s="149">
        <f>SUM(B4:B14)</f>
        <v>1.0009161299999998</v>
      </c>
      <c r="C15" s="206">
        <f>SUM(C4:C14)</f>
        <v>1.07</v>
      </c>
      <c r="D15" s="259">
        <f>SUM(D4:D14)</f>
        <v>1.05</v>
      </c>
      <c r="E15" s="78"/>
      <c r="F15" s="78"/>
      <c r="G15" s="101"/>
      <c r="H15" s="73">
        <f>SUM(H4:H14)</f>
        <v>-2.0000000000000046E-2</v>
      </c>
    </row>
    <row r="16" spans="1:8" ht="15" thickBot="1">
      <c r="A16" s="148" t="s">
        <v>5</v>
      </c>
      <c r="B16" s="218">
        <v>0.14431099999999999</v>
      </c>
      <c r="C16" s="255">
        <v>0.15</v>
      </c>
      <c r="D16" s="275">
        <v>0.14000000000000001</v>
      </c>
      <c r="E16" s="74" t="s">
        <v>6</v>
      </c>
      <c r="F16" s="67" t="s">
        <v>457</v>
      </c>
      <c r="G16" s="106" t="s">
        <v>29</v>
      </c>
      <c r="H16" s="79">
        <f>D16-C16</f>
        <v>-9.9999999999999811E-3</v>
      </c>
    </row>
    <row r="18" spans="1:5" s="82" customFormat="1" ht="15">
      <c r="A18" s="36" t="s">
        <v>504</v>
      </c>
      <c r="B18" s="54"/>
      <c r="C18" s="302"/>
      <c r="E18" s="55"/>
    </row>
    <row r="19" spans="1:5" s="82" customFormat="1" ht="45">
      <c r="A19" s="303" t="s">
        <v>0</v>
      </c>
      <c r="B19" s="303" t="s">
        <v>469</v>
      </c>
      <c r="C19" s="303" t="s">
        <v>506</v>
      </c>
      <c r="D19" s="303" t="s">
        <v>489</v>
      </c>
      <c r="E19" s="303" t="s">
        <v>490</v>
      </c>
    </row>
    <row r="20" spans="1:5" s="82" customFormat="1" ht="15">
      <c r="A20" s="314" t="s">
        <v>501</v>
      </c>
      <c r="B20" s="305">
        <v>0.11</v>
      </c>
      <c r="C20" s="306">
        <v>0.12</v>
      </c>
      <c r="D20" s="306">
        <f>C20-B20</f>
        <v>9.999999999999995E-3</v>
      </c>
      <c r="E20" s="307" t="s">
        <v>427</v>
      </c>
    </row>
    <row r="21" spans="1:5" s="82" customFormat="1" ht="15">
      <c r="A21" s="314" t="s">
        <v>508</v>
      </c>
      <c r="B21" s="305">
        <v>0.15</v>
      </c>
      <c r="C21" s="306">
        <v>0.14000000000000001</v>
      </c>
      <c r="D21" s="306">
        <f>C21-B21</f>
        <v>-9.9999999999999811E-3</v>
      </c>
      <c r="E21" s="307" t="s">
        <v>509</v>
      </c>
    </row>
    <row r="22" spans="1:5" customFormat="1"/>
    <row r="23" spans="1:5" s="82" customFormat="1" ht="15">
      <c r="A23" s="36" t="s">
        <v>517</v>
      </c>
      <c r="B23" s="54"/>
      <c r="C23" s="302"/>
      <c r="E23" s="55"/>
    </row>
    <row r="24" spans="1:5" s="82" customFormat="1" ht="45">
      <c r="A24" s="303" t="s">
        <v>0</v>
      </c>
      <c r="B24" s="303" t="s">
        <v>469</v>
      </c>
      <c r="C24" s="303" t="s">
        <v>519</v>
      </c>
      <c r="D24" s="303" t="s">
        <v>489</v>
      </c>
      <c r="E24" s="303" t="s">
        <v>490</v>
      </c>
    </row>
    <row r="25" spans="1:5" s="82" customFormat="1" ht="15">
      <c r="A25" s="333" t="s">
        <v>501</v>
      </c>
      <c r="B25" s="305">
        <v>0.12</v>
      </c>
      <c r="C25" s="306">
        <v>0.15</v>
      </c>
      <c r="D25" s="306">
        <f>C25-B25</f>
        <v>0.03</v>
      </c>
      <c r="E25" s="307" t="s">
        <v>460</v>
      </c>
    </row>
    <row r="26" spans="1:5" s="82" customFormat="1" ht="15">
      <c r="A26" s="333" t="s">
        <v>508</v>
      </c>
      <c r="B26" s="305">
        <v>0.14000000000000001</v>
      </c>
      <c r="C26" s="306">
        <v>0.11</v>
      </c>
      <c r="D26" s="306">
        <f>C26-B26</f>
        <v>-3.0000000000000013E-2</v>
      </c>
      <c r="E26" s="307" t="s">
        <v>442</v>
      </c>
    </row>
  </sheetData>
  <mergeCells count="20">
    <mergeCell ref="H4:H6"/>
    <mergeCell ref="A7:A8"/>
    <mergeCell ref="C7:C8"/>
    <mergeCell ref="D7:D8"/>
    <mergeCell ref="E7:E8"/>
    <mergeCell ref="F7:F8"/>
    <mergeCell ref="H7:H8"/>
    <mergeCell ref="A4:A6"/>
    <mergeCell ref="C4:C6"/>
    <mergeCell ref="D4:D6"/>
    <mergeCell ref="E4:E6"/>
    <mergeCell ref="F4:F6"/>
    <mergeCell ref="B7:B8"/>
    <mergeCell ref="B4:B6"/>
    <mergeCell ref="D9:D10"/>
    <mergeCell ref="E9:E10"/>
    <mergeCell ref="F9:F10"/>
    <mergeCell ref="B9:B10"/>
    <mergeCell ref="H9:H10"/>
    <mergeCell ref="C9:C10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19"/>
  <sheetViews>
    <sheetView rightToLeft="1" zoomScale="90" zoomScaleNormal="90" workbookViewId="0">
      <selection activeCell="A21" sqref="A21"/>
    </sheetView>
  </sheetViews>
  <sheetFormatPr defaultColWidth="9" defaultRowHeight="14.25"/>
  <cols>
    <col min="1" max="1" width="54.25" style="14" bestFit="1" customWidth="1"/>
    <col min="2" max="2" width="13.875" style="14" bestFit="1" customWidth="1"/>
    <col min="3" max="3" width="14" style="14" bestFit="1" customWidth="1"/>
    <col min="4" max="4" width="16.875" style="14" bestFit="1" customWidth="1"/>
    <col min="5" max="5" width="8.5" style="14" bestFit="1" customWidth="1"/>
    <col min="6" max="6" width="23.875" style="14" bestFit="1" customWidth="1"/>
    <col min="7" max="7" width="31.875" style="14" bestFit="1" customWidth="1"/>
    <col min="8" max="8" width="16.75" style="14" bestFit="1" customWidth="1"/>
    <col min="9" max="16384" width="9" style="14"/>
  </cols>
  <sheetData>
    <row r="1" spans="1:8" ht="16.5" thickBot="1">
      <c r="A1" s="299" t="s">
        <v>430</v>
      </c>
    </row>
    <row r="2" spans="1:8" ht="13.5" customHeight="1" thickTop="1" thickBot="1"/>
    <row r="3" spans="1:8" ht="83.25" customHeight="1" thickBot="1">
      <c r="A3" s="276" t="s">
        <v>0</v>
      </c>
      <c r="B3" s="219" t="s">
        <v>467</v>
      </c>
      <c r="C3" s="84" t="s">
        <v>468</v>
      </c>
      <c r="D3" s="83" t="s">
        <v>469</v>
      </c>
      <c r="E3" s="231" t="s">
        <v>1</v>
      </c>
      <c r="F3" s="277" t="s">
        <v>2</v>
      </c>
      <c r="G3" s="278" t="s">
        <v>3</v>
      </c>
      <c r="H3" s="279" t="s">
        <v>470</v>
      </c>
    </row>
    <row r="4" spans="1:8" ht="13.5" customHeight="1">
      <c r="A4" s="406" t="s">
        <v>500</v>
      </c>
      <c r="B4" s="453">
        <v>0.236376</v>
      </c>
      <c r="C4" s="408">
        <v>0.26</v>
      </c>
      <c r="D4" s="437">
        <v>0.26</v>
      </c>
      <c r="E4" s="458" t="s">
        <v>6</v>
      </c>
      <c r="F4" s="433" t="s">
        <v>440</v>
      </c>
      <c r="G4" s="86" t="s">
        <v>39</v>
      </c>
      <c r="H4" s="434">
        <f>D4-C4</f>
        <v>0</v>
      </c>
    </row>
    <row r="5" spans="1:8" ht="13.5" customHeight="1">
      <c r="A5" s="406"/>
      <c r="B5" s="454"/>
      <c r="C5" s="408"/>
      <c r="D5" s="437"/>
      <c r="E5" s="459"/>
      <c r="F5" s="433"/>
      <c r="G5" s="86" t="s">
        <v>22</v>
      </c>
      <c r="H5" s="421"/>
    </row>
    <row r="6" spans="1:8" ht="13.5" customHeight="1">
      <c r="A6" s="373"/>
      <c r="B6" s="455"/>
      <c r="C6" s="409"/>
      <c r="D6" s="438"/>
      <c r="E6" s="459"/>
      <c r="F6" s="430"/>
      <c r="G6" s="87"/>
      <c r="H6" s="414"/>
    </row>
    <row r="7" spans="1:8" ht="13.5" customHeight="1">
      <c r="A7" s="397" t="s">
        <v>497</v>
      </c>
      <c r="B7" s="451">
        <v>0.35032707000000002</v>
      </c>
      <c r="C7" s="395">
        <v>0.32</v>
      </c>
      <c r="D7" s="427">
        <v>0.32</v>
      </c>
      <c r="E7" s="457" t="s">
        <v>7</v>
      </c>
      <c r="F7" s="431" t="s">
        <v>452</v>
      </c>
      <c r="G7" s="88" t="s">
        <v>25</v>
      </c>
      <c r="H7" s="422">
        <f>D7-C7</f>
        <v>0</v>
      </c>
    </row>
    <row r="8" spans="1:8" ht="13.5" customHeight="1">
      <c r="A8" s="448"/>
      <c r="B8" s="452"/>
      <c r="C8" s="396"/>
      <c r="D8" s="428"/>
      <c r="E8" s="457"/>
      <c r="F8" s="432"/>
      <c r="G8" s="87" t="s">
        <v>26</v>
      </c>
      <c r="H8" s="423"/>
    </row>
    <row r="9" spans="1:8" ht="13.5" customHeight="1">
      <c r="A9" s="309" t="s">
        <v>498</v>
      </c>
      <c r="B9" s="444">
        <v>0.12913500999999999</v>
      </c>
      <c r="C9" s="395">
        <v>0.15</v>
      </c>
      <c r="D9" s="427">
        <v>0.12</v>
      </c>
      <c r="E9" s="456" t="s">
        <v>6</v>
      </c>
      <c r="F9" s="429" t="s">
        <v>458</v>
      </c>
      <c r="G9" s="88" t="s">
        <v>27</v>
      </c>
      <c r="H9" s="422">
        <f>D9-C9</f>
        <v>-0.03</v>
      </c>
    </row>
    <row r="10" spans="1:8">
      <c r="A10" s="146"/>
      <c r="B10" s="445"/>
      <c r="C10" s="396"/>
      <c r="D10" s="428"/>
      <c r="E10" s="456"/>
      <c r="F10" s="430"/>
      <c r="G10" s="89" t="s">
        <v>28</v>
      </c>
      <c r="H10" s="423"/>
    </row>
    <row r="11" spans="1:8" ht="13.5" customHeight="1">
      <c r="A11" s="136" t="s">
        <v>15</v>
      </c>
      <c r="B11" s="216">
        <v>1.54483E-2</v>
      </c>
      <c r="C11" s="75">
        <v>0.05</v>
      </c>
      <c r="D11" s="297">
        <v>0.05</v>
      </c>
      <c r="E11" s="122" t="s">
        <v>7</v>
      </c>
      <c r="F11" s="120" t="s">
        <v>10</v>
      </c>
      <c r="G11" s="115" t="s">
        <v>428</v>
      </c>
      <c r="H11" s="119">
        <f>D11-C11</f>
        <v>0</v>
      </c>
    </row>
    <row r="12" spans="1:8" s="82" customFormat="1" ht="13.5" customHeight="1">
      <c r="A12" s="308" t="s">
        <v>501</v>
      </c>
      <c r="B12" s="216">
        <v>7.4966400000000002E-2</v>
      </c>
      <c r="C12" s="75">
        <v>0.08</v>
      </c>
      <c r="D12" s="297">
        <v>0.08</v>
      </c>
      <c r="E12" s="122" t="s">
        <v>7</v>
      </c>
      <c r="F12" s="19" t="s">
        <v>431</v>
      </c>
      <c r="G12" s="93" t="s">
        <v>435</v>
      </c>
      <c r="H12" s="119">
        <f>D12-C12</f>
        <v>0</v>
      </c>
    </row>
    <row r="13" spans="1:8" ht="13.5" customHeight="1">
      <c r="A13" s="308" t="s">
        <v>426</v>
      </c>
      <c r="B13" s="216">
        <v>3.1438899999999999E-3</v>
      </c>
      <c r="C13" s="75">
        <v>0.02</v>
      </c>
      <c r="D13" s="297">
        <v>0.02</v>
      </c>
      <c r="E13" s="122" t="s">
        <v>7</v>
      </c>
      <c r="F13" s="19" t="s">
        <v>61</v>
      </c>
      <c r="G13" s="116" t="s">
        <v>429</v>
      </c>
      <c r="H13" s="76">
        <f>D13-C13</f>
        <v>0</v>
      </c>
    </row>
    <row r="14" spans="1:8" ht="13.5" customHeight="1" thickBot="1">
      <c r="A14" s="309" t="s">
        <v>499</v>
      </c>
      <c r="B14" s="217">
        <v>0.18262605000000001</v>
      </c>
      <c r="C14" s="68">
        <v>0.18</v>
      </c>
      <c r="D14" s="298">
        <v>0.18</v>
      </c>
      <c r="E14" s="118" t="s">
        <v>7</v>
      </c>
      <c r="F14" s="121" t="s">
        <v>450</v>
      </c>
      <c r="G14" s="96" t="s">
        <v>18</v>
      </c>
      <c r="H14" s="77">
        <f>D14-C14</f>
        <v>0</v>
      </c>
    </row>
    <row r="15" spans="1:8" ht="15.75" thickBot="1">
      <c r="A15" s="147" t="s">
        <v>4</v>
      </c>
      <c r="B15" s="149">
        <f>SUM(B4:B14)</f>
        <v>0.99202271999999991</v>
      </c>
      <c r="C15" s="206">
        <f>SUM(C4:C14)</f>
        <v>1.06</v>
      </c>
      <c r="D15" s="259">
        <f>SUM(D4:D14)</f>
        <v>1.03</v>
      </c>
      <c r="E15" s="78"/>
      <c r="F15" s="78"/>
      <c r="G15" s="101"/>
      <c r="H15" s="73">
        <f>SUM(H4:H14)</f>
        <v>-0.03</v>
      </c>
    </row>
    <row r="16" spans="1:8" ht="15" thickBot="1">
      <c r="A16" s="148" t="s">
        <v>5</v>
      </c>
      <c r="B16" s="218">
        <v>9.9753999999999995E-2</v>
      </c>
      <c r="C16" s="71">
        <v>0.15</v>
      </c>
      <c r="D16" s="260">
        <v>0.14000000000000001</v>
      </c>
      <c r="E16" s="74" t="s">
        <v>6</v>
      </c>
      <c r="F16" s="67" t="s">
        <v>457</v>
      </c>
      <c r="G16" s="106" t="s">
        <v>29</v>
      </c>
      <c r="H16" s="79">
        <f>D16-C16</f>
        <v>-9.9999999999999811E-3</v>
      </c>
    </row>
    <row r="17" spans="1:1">
      <c r="A17" s="82"/>
    </row>
    <row r="19" spans="1:1">
      <c r="A19" s="81"/>
    </row>
  </sheetData>
  <mergeCells count="20">
    <mergeCell ref="F7:F8"/>
    <mergeCell ref="C4:C6"/>
    <mergeCell ref="H4:H6"/>
    <mergeCell ref="H7:H8"/>
    <mergeCell ref="H9:H10"/>
    <mergeCell ref="D4:D6"/>
    <mergeCell ref="A4:A6"/>
    <mergeCell ref="E4:E6"/>
    <mergeCell ref="B9:B10"/>
    <mergeCell ref="E9:E10"/>
    <mergeCell ref="F9:F10"/>
    <mergeCell ref="C9:C10"/>
    <mergeCell ref="D9:D10"/>
    <mergeCell ref="B4:B6"/>
    <mergeCell ref="A7:A8"/>
    <mergeCell ref="C7:C8"/>
    <mergeCell ref="D7:D8"/>
    <mergeCell ref="B7:B8"/>
    <mergeCell ref="F4:F6"/>
    <mergeCell ref="E7:E8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C17"/>
  <sheetViews>
    <sheetView rightToLeft="1" zoomScaleNormal="100" workbookViewId="0"/>
  </sheetViews>
  <sheetFormatPr defaultColWidth="9" defaultRowHeight="14.25"/>
  <cols>
    <col min="1" max="1" width="69.625" style="14" customWidth="1"/>
    <col min="2" max="2" width="40.375" style="14" customWidth="1"/>
    <col min="3" max="16384" width="9" style="14"/>
  </cols>
  <sheetData>
    <row r="1" spans="1:3" ht="26.25" customHeight="1" thickBot="1">
      <c r="A1" s="18" t="s">
        <v>36</v>
      </c>
      <c r="B1" s="29"/>
    </row>
    <row r="2" spans="1:3" ht="15.75" thickTop="1" thickBot="1">
      <c r="A2" s="30" t="s">
        <v>8</v>
      </c>
      <c r="B2" s="31" t="s">
        <v>9</v>
      </c>
    </row>
    <row r="3" spans="1:3" ht="87.75" customHeight="1">
      <c r="A3" s="27" t="s">
        <v>23</v>
      </c>
      <c r="B3" s="12" t="s">
        <v>18</v>
      </c>
    </row>
    <row r="4" spans="1:3" ht="31.5">
      <c r="A4" s="28" t="s">
        <v>24</v>
      </c>
      <c r="B4" s="32"/>
    </row>
    <row r="5" spans="1:3" ht="31.5">
      <c r="A5" s="28" t="s">
        <v>20</v>
      </c>
      <c r="B5" s="32"/>
    </row>
    <row r="6" spans="1:3" s="82" customFormat="1" ht="15.75">
      <c r="A6" s="242" t="s">
        <v>445</v>
      </c>
      <c r="B6" s="32"/>
    </row>
    <row r="7" spans="1:3" ht="16.5" thickBot="1">
      <c r="A7" s="33" t="s">
        <v>21</v>
      </c>
      <c r="B7" s="34"/>
    </row>
    <row r="11" spans="1:3" ht="15" thickBot="1"/>
    <row r="12" spans="1:3" ht="23.25" customHeight="1">
      <c r="A12" s="460" t="s">
        <v>88</v>
      </c>
      <c r="B12" s="461"/>
      <c r="C12" s="462"/>
    </row>
    <row r="13" spans="1:3">
      <c r="A13" s="463"/>
      <c r="B13" s="464"/>
      <c r="C13" s="465"/>
    </row>
    <row r="14" spans="1:3" ht="15" thickBot="1">
      <c r="A14" s="466"/>
      <c r="B14" s="467"/>
      <c r="C14" s="468"/>
    </row>
    <row r="17" spans="1:1">
      <c r="A17" s="81"/>
    </row>
  </sheetData>
  <mergeCells count="1">
    <mergeCell ref="A12:C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B1:D13"/>
  <sheetViews>
    <sheetView rightToLeft="1" zoomScaleNormal="100" workbookViewId="0">
      <selection activeCell="B2" sqref="B2"/>
    </sheetView>
  </sheetViews>
  <sheetFormatPr defaultRowHeight="14.25"/>
  <cols>
    <col min="1" max="1" width="2" customWidth="1"/>
    <col min="2" max="2" width="66.375" bestFit="1" customWidth="1"/>
    <col min="3" max="3" width="25.125" customWidth="1"/>
  </cols>
  <sheetData>
    <row r="1" spans="2:4" ht="22.5" customHeight="1" thickBot="1">
      <c r="B1" s="155" t="s">
        <v>437</v>
      </c>
    </row>
    <row r="2" spans="2:4" ht="15.75">
      <c r="B2" s="11" t="s">
        <v>510</v>
      </c>
    </row>
    <row r="4" spans="2:4" ht="15" thickBot="1">
      <c r="B4" s="10" t="s">
        <v>8</v>
      </c>
      <c r="C4" s="10" t="s">
        <v>9</v>
      </c>
    </row>
    <row r="5" spans="2:4" ht="63">
      <c r="B5" s="154" t="s">
        <v>438</v>
      </c>
      <c r="C5" s="25" t="s">
        <v>17</v>
      </c>
    </row>
    <row r="6" spans="2:4" ht="56.25" customHeight="1" thickBot="1">
      <c r="B6" s="153" t="s">
        <v>21</v>
      </c>
      <c r="C6" s="26" t="s">
        <v>16</v>
      </c>
    </row>
    <row r="9" spans="2:4">
      <c r="B9" t="s">
        <v>420</v>
      </c>
    </row>
    <row r="10" spans="2:4" ht="15" thickBot="1"/>
    <row r="11" spans="2:4" s="82" customFormat="1" ht="23.25" customHeight="1">
      <c r="B11" s="460" t="s">
        <v>88</v>
      </c>
      <c r="C11" s="461"/>
      <c r="D11" s="462"/>
    </row>
    <row r="12" spans="2:4" s="82" customFormat="1">
      <c r="B12" s="463"/>
      <c r="C12" s="464"/>
      <c r="D12" s="465"/>
    </row>
    <row r="13" spans="2:4" s="82" customFormat="1" ht="15" thickBot="1">
      <c r="B13" s="466"/>
      <c r="C13" s="467"/>
      <c r="D13" s="468"/>
    </row>
  </sheetData>
  <mergeCells count="1">
    <mergeCell ref="B11:D1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ללא צורך בנגישות</IsAccessible>
  </documentManagement>
</p:properties>
</file>

<file path=customXml/itemProps1.xml><?xml version="1.0" encoding="utf-8"?>
<ds:datastoreItem xmlns:ds="http://schemas.openxmlformats.org/officeDocument/2006/customXml" ds:itemID="{46E0EA9C-119A-4291-9DFA-0BBECEBBF4A8}"/>
</file>

<file path=customXml/itemProps2.xml><?xml version="1.0" encoding="utf-8"?>
<ds:datastoreItem xmlns:ds="http://schemas.openxmlformats.org/officeDocument/2006/customXml" ds:itemID="{35B30A68-F7AA-4EEC-BC91-7867DA87A2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D16F68-D097-4C58-8C3F-2E497934F597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13</vt:i4>
      </vt:variant>
      <vt:variant>
        <vt:lpstr>טווחים בעלי שם</vt:lpstr>
      </vt:variant>
      <vt:variant>
        <vt:i4>2</vt:i4>
      </vt:variant>
    </vt:vector>
  </HeadingPairs>
  <TitlesOfParts>
    <vt:vector size="15" baseType="lpstr">
      <vt:lpstr>הכשרה - קרן י</vt:lpstr>
      <vt:lpstr>הכשרה- קרן ט</vt:lpstr>
      <vt:lpstr>הכשרה - כללי</vt:lpstr>
      <vt:lpstr>הכשרה - מסלול לבני 50 ומטה</vt:lpstr>
      <vt:lpstr>הכשרה - מסלול לבני 50 עד 60</vt:lpstr>
      <vt:lpstr>הכשרה - מסלול לבני 60 ומעלה</vt:lpstr>
      <vt:lpstr>הכשרה - מסלול בסיסי למקבלי קצבה</vt:lpstr>
      <vt:lpstr>הכשרה - שיקלי טווח קצר</vt:lpstr>
      <vt:lpstr>אג"ח ממשלת ישראל</vt:lpstr>
      <vt:lpstr>מסלול מניות</vt:lpstr>
      <vt:lpstr>בתי השקעות - כללי</vt:lpstr>
      <vt:lpstr>הכשרה - כללי פאסיבי</vt:lpstr>
      <vt:lpstr>פיזור ענפי - טיוטא</vt:lpstr>
      <vt:lpstr>'בתי השקעות - כללי'!WPrint_Area_W</vt:lpstr>
      <vt:lpstr>'הכשרה - מסלול בסיסי למקבלי קצבה'!WPrint_Area_W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השקעה  2018  שינוי דירקטוריון 27.4.2018 עדכון לאתר</dc:title>
  <dc:creator/>
  <cp:lastModifiedBy/>
  <dcterms:created xsi:type="dcterms:W3CDTF">2006-09-13T11:28:12Z</dcterms:created>
  <dcterms:modified xsi:type="dcterms:W3CDTF">2022-09-08T10:49:05Z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