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180" windowWidth="19440" windowHeight="10860" tabRatio="959" firstSheet="6" activeTab="8"/>
  </bookViews>
  <sheets>
    <sheet name="הכשרה - קרן י" sheetId="1" r:id="rId1"/>
    <sheet name="הכשרה- קרן ט" sheetId="2" r:id="rId2"/>
    <sheet name="הכשרה 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אג&quot;ח ממשלת ישראל" sheetId="12" r:id="rId9"/>
    <sheet name="מסלול מניות" sheetId="11" r:id="rId10"/>
    <sheet name="בתי השקעות - כללי" sheetId="24" r:id="rId11"/>
    <sheet name="מחקה מדד פסיבי - אקסלנס" sheetId="30" r:id="rId12"/>
    <sheet name="פיזור ענפי - טיוטא" sheetId="38" state="hidden" r:id="rId13"/>
  </sheets>
  <definedNames>
    <definedName name="_xlnm.Print_Area" localSheetId="10">'בתי השקעות - כללי'!$A$1:$H$58</definedName>
    <definedName name="_xlnm.Print_Area" localSheetId="6">'הכשרה - מסלול בסיסי למקבלי קצבה'!$A$1:$H$14</definedName>
  </definedNames>
  <calcPr calcId="162913"/>
</workbook>
</file>

<file path=xl/calcChain.xml><?xml version="1.0" encoding="utf-8"?>
<calcChain xmlns="http://schemas.openxmlformats.org/spreadsheetml/2006/main">
  <c r="H45" i="24" l="1"/>
  <c r="H32" i="24"/>
  <c r="D19" i="24"/>
  <c r="H14" i="24"/>
  <c r="D19" i="22" l="1"/>
  <c r="D18" i="22"/>
  <c r="D17" i="22"/>
  <c r="D19" i="20"/>
  <c r="D17" i="20"/>
  <c r="D20" i="20"/>
  <c r="D18" i="20"/>
  <c r="D18" i="19"/>
  <c r="D17" i="19"/>
  <c r="D18" i="18"/>
  <c r="D17" i="18"/>
  <c r="D20" i="2"/>
  <c r="D19" i="2"/>
  <c r="D18" i="1"/>
  <c r="D17" i="1"/>
  <c r="D18" i="10" l="1"/>
  <c r="D17" i="10"/>
  <c r="D18" i="24" l="1"/>
  <c r="D17" i="24"/>
  <c r="D16" i="24"/>
  <c r="H16" i="2" l="1"/>
  <c r="D43" i="24" l="1"/>
  <c r="D12" i="24" l="1"/>
  <c r="D56" i="24" l="1"/>
  <c r="D30" i="24" l="1"/>
  <c r="H14" i="19" l="1"/>
  <c r="D13" i="22" l="1"/>
  <c r="D13" i="20"/>
  <c r="D13" i="19"/>
  <c r="D13" i="18"/>
  <c r="D15" i="2"/>
  <c r="D13" i="10"/>
  <c r="D13" i="1"/>
  <c r="B56" i="24" l="1"/>
  <c r="B7" i="2" l="1"/>
  <c r="B30" i="24" l="1"/>
  <c r="B43" i="24"/>
  <c r="B12" i="24"/>
  <c r="B13" i="22"/>
  <c r="B13" i="20"/>
  <c r="B13" i="19"/>
  <c r="B13" i="18"/>
  <c r="B13" i="1"/>
  <c r="B15" i="2"/>
  <c r="B13" i="10"/>
  <c r="H57" i="24" l="1"/>
  <c r="H55" i="24"/>
  <c r="H54" i="24"/>
  <c r="H53" i="24"/>
  <c r="H51" i="24"/>
  <c r="H49" i="24"/>
  <c r="H47" i="24"/>
  <c r="H7" i="1" l="1"/>
  <c r="H8" i="2"/>
  <c r="C14" i="30" l="1"/>
  <c r="C56" i="24"/>
  <c r="H56" i="24" s="1"/>
  <c r="C43" i="24"/>
  <c r="C30" i="24"/>
  <c r="C12" i="24"/>
  <c r="C13" i="22"/>
  <c r="C13" i="20"/>
  <c r="C13" i="19"/>
  <c r="C13" i="18"/>
  <c r="C13" i="10"/>
  <c r="C13" i="1"/>
  <c r="C5" i="2"/>
  <c r="C15" i="2" l="1"/>
  <c r="H5" i="2"/>
  <c r="H15" i="30" l="1"/>
  <c r="H13" i="30"/>
  <c r="H14" i="30"/>
  <c r="H12" i="30"/>
  <c r="H11" i="30"/>
  <c r="H10" i="30"/>
  <c r="H8" i="30"/>
  <c r="H6" i="30"/>
  <c r="H3" i="30"/>
  <c r="B14" i="30"/>
  <c r="H14" i="20" l="1"/>
  <c r="H3" i="1"/>
  <c r="H10" i="20" l="1"/>
  <c r="H10" i="22"/>
  <c r="H10" i="19"/>
  <c r="H10" i="18"/>
  <c r="H14" i="10"/>
  <c r="H12" i="10"/>
  <c r="H11" i="10"/>
  <c r="H10" i="10"/>
  <c r="H9" i="10"/>
  <c r="H8" i="10"/>
  <c r="H7" i="10"/>
  <c r="H5" i="10"/>
  <c r="H3" i="10"/>
  <c r="H10" i="1"/>
  <c r="H13" i="10" l="1"/>
  <c r="H12" i="2"/>
  <c r="H28" i="24" l="1"/>
  <c r="H31" i="24" l="1"/>
  <c r="H29" i="24"/>
  <c r="H27" i="24"/>
  <c r="H25" i="24"/>
  <c r="H23" i="24"/>
  <c r="H21" i="24"/>
  <c r="H30" i="24" l="1"/>
  <c r="H13" i="24"/>
  <c r="H11" i="24"/>
  <c r="H10" i="24"/>
  <c r="H9" i="24"/>
  <c r="H7" i="24"/>
  <c r="H5" i="24"/>
  <c r="H3" i="24"/>
  <c r="H44" i="24"/>
  <c r="H42" i="24"/>
  <c r="H41" i="24"/>
  <c r="H40" i="24"/>
  <c r="H38" i="24"/>
  <c r="H36" i="24"/>
  <c r="H34" i="24"/>
  <c r="H43" i="24" l="1"/>
  <c r="H12" i="24"/>
  <c r="F11" i="30"/>
  <c r="H14" i="22" l="1"/>
  <c r="H9" i="22"/>
  <c r="H12" i="22" l="1"/>
  <c r="H11" i="22"/>
  <c r="H7" i="22"/>
  <c r="H5" i="22"/>
  <c r="H3" i="22"/>
  <c r="H12" i="20"/>
  <c r="H11" i="20"/>
  <c r="H9" i="20"/>
  <c r="H7" i="20"/>
  <c r="H5" i="20"/>
  <c r="H3" i="20"/>
  <c r="H14" i="1"/>
  <c r="H14" i="18"/>
  <c r="H3" i="19"/>
  <c r="H12" i="19"/>
  <c r="H11" i="19"/>
  <c r="H9" i="19"/>
  <c r="H7" i="19"/>
  <c r="H5" i="19"/>
  <c r="H9" i="18"/>
  <c r="H3" i="18"/>
  <c r="H9" i="2"/>
  <c r="H14" i="2"/>
  <c r="H13" i="2"/>
  <c r="H11" i="2"/>
  <c r="H7" i="2"/>
  <c r="H3" i="2"/>
  <c r="H15" i="2" l="1"/>
  <c r="H13" i="19"/>
  <c r="H13" i="22"/>
  <c r="H13" i="20"/>
  <c r="D4" i="38" l="1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" i="38"/>
  <c r="H12" i="18" l="1"/>
  <c r="H11" i="18"/>
  <c r="H7" i="18"/>
  <c r="H5" i="18"/>
  <c r="H13" i="18" l="1"/>
  <c r="H12" i="1"/>
  <c r="G5" i="30" l="1"/>
  <c r="G4" i="30"/>
  <c r="H11" i="1" l="1"/>
  <c r="H9" i="1"/>
  <c r="H5" i="1"/>
  <c r="H13" i="1" l="1"/>
</calcChain>
</file>

<file path=xl/sharedStrings.xml><?xml version="1.0" encoding="utf-8"?>
<sst xmlns="http://schemas.openxmlformats.org/spreadsheetml/2006/main" count="1402" uniqueCount="514">
  <si>
    <t>אפיק השקעה</t>
  </si>
  <si>
    <t>טווח סטייה</t>
  </si>
  <si>
    <t>גבולות שיעור החשיפה הצפויה</t>
  </si>
  <si>
    <t>מדד ייחוס</t>
  </si>
  <si>
    <t>סה"כ</t>
  </si>
  <si>
    <t>חשיפה למט"ח</t>
  </si>
  <si>
    <t>+/- 6%</t>
  </si>
  <si>
    <t>+/- 5%</t>
  </si>
  <si>
    <t>מדיניות השקעה</t>
  </si>
  <si>
    <t>מדד יחוס</t>
  </si>
  <si>
    <t>0%-10%</t>
  </si>
  <si>
    <t>ממשלתי סחיר</t>
  </si>
  <si>
    <t>אג"ח מיועדות</t>
  </si>
  <si>
    <t>מתוך זה :</t>
  </si>
  <si>
    <t xml:space="preserve">אג"ח ממשלתי </t>
  </si>
  <si>
    <t>נדל"ן</t>
  </si>
  <si>
    <t>20% - תל בונד 60</t>
  </si>
  <si>
    <t>80% - אג"ח ממשלתי כללי</t>
  </si>
  <si>
    <t>ריבית בנק ישראל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</si>
  <si>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</si>
  <si>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</si>
  <si>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</si>
  <si>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</si>
  <si>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 xml:space="preserve">נכסי המסלול יהיו חשופים לנכסים הבאים, שאינם צמודים : פקדונות שקליים, מלוות ממשלתיות, הלוואות שקליות   ואג"ח שקליות סחירות ושאינן סחירות, בשיעור חשיפה שלא יפחת מ-75% ולא יעלה על 120% מנכסי המסלול. 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</si>
  <si>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</si>
  <si>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</si>
  <si>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</si>
  <si>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</si>
  <si>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</si>
  <si>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</si>
  <si>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</si>
  <si>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</si>
  <si>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</si>
  <si>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הכשרה לבני 60 ומעלה</t>
  </si>
  <si>
    <t>מסלול מניות בניהול :</t>
  </si>
  <si>
    <t>גבולות שיעור החשיפה מומלץ הצפויה</t>
  </si>
  <si>
    <t>מזומן</t>
  </si>
  <si>
    <t>0%-9%</t>
  </si>
  <si>
    <t xml:space="preserve">40% - ת"א 125 </t>
  </si>
  <si>
    <t>מסלול כללי</t>
  </si>
  <si>
    <t>2%-6%</t>
  </si>
  <si>
    <t>22%-26%</t>
  </si>
  <si>
    <t>אג"ח ממשלתי כללי</t>
  </si>
  <si>
    <t>16%-20%</t>
  </si>
  <si>
    <t>תל בונד מאגר</t>
  </si>
  <si>
    <t>אייבוקס 30</t>
  </si>
  <si>
    <t>4%-8%</t>
  </si>
  <si>
    <t>אייבוקס 3-7</t>
  </si>
  <si>
    <t>אג"ח היי - יילד</t>
  </si>
  <si>
    <t>8%-12%</t>
  </si>
  <si>
    <t>S&amp;P500</t>
  </si>
  <si>
    <t>Nasdaq 100</t>
  </si>
  <si>
    <t>Mdax</t>
  </si>
  <si>
    <t>1%-5%</t>
  </si>
  <si>
    <t>11%-15%</t>
  </si>
  <si>
    <t>ת"א 125</t>
  </si>
  <si>
    <t>I BOXX30</t>
  </si>
  <si>
    <t>HYG</t>
  </si>
  <si>
    <t>נאסד"ק 100</t>
  </si>
  <si>
    <t>MDAX</t>
  </si>
  <si>
    <t>TA-125</t>
  </si>
  <si>
    <t>אפיק</t>
  </si>
  <si>
    <t>34%-46%</t>
  </si>
  <si>
    <t>16%-28%</t>
  </si>
  <si>
    <t>I BOXX3-7</t>
  </si>
  <si>
    <t>0%-7%</t>
  </si>
  <si>
    <t>קרן י'</t>
  </si>
  <si>
    <t>שיעורי חשיפה צפויים</t>
  </si>
  <si>
    <t>+/- 2%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</si>
  <si>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</si>
  <si>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</si>
  <si>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</si>
  <si>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</si>
  <si>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</si>
  <si>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</si>
  <si>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</si>
  <si>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</si>
  <si>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</si>
  <si>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</si>
  <si>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</si>
  <si>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</si>
  <si>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</si>
  <si>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</si>
  <si>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</si>
  <si>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</si>
  <si>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</si>
  <si>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</si>
  <si>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</si>
  <si>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</si>
  <si>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</si>
  <si>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</si>
  <si>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</si>
  <si>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12%-24%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</si>
  <si>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</si>
  <si>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</si>
  <si>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</si>
  <si>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</si>
  <si>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</si>
  <si>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</si>
  <si>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</si>
  <si>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</si>
  <si>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</si>
  <si>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</si>
  <si>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</si>
  <si>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</si>
  <si>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</si>
  <si>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</si>
  <si>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</si>
  <si>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</si>
  <si>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</si>
  <si>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</si>
  <si>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</si>
  <si>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</si>
  <si>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</si>
  <si>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</si>
  <si>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</si>
  <si>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</si>
  <si>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</si>
  <si>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</si>
  <si>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</si>
  <si>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</si>
  <si>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</si>
  <si>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</si>
  <si>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</si>
  <si>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</si>
  <si>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</si>
  <si>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</si>
  <si>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</si>
  <si>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</si>
  <si>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</si>
  <si>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</si>
  <si>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</si>
  <si>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</si>
  <si>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</si>
  <si>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</si>
  <si>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</si>
  <si>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</si>
  <si>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</si>
  <si>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</si>
  <si>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</si>
  <si>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</si>
  <si>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</si>
  <si>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</si>
  <si>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</si>
  <si>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</si>
  <si>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</si>
  <si>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</si>
  <si>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</si>
  <si>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</si>
  <si>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</si>
  <si>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</si>
  <si>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</si>
  <si>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</si>
  <si>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</si>
  <si>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</si>
  <si>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</si>
  <si>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</si>
  <si>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</si>
  <si>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</si>
  <si>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</si>
  <si>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</si>
  <si>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</si>
  <si>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</si>
  <si>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</si>
  <si>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</si>
  <si>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</si>
  <si>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</si>
  <si>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</si>
  <si>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</si>
  <si>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</si>
  <si>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</si>
  <si>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</si>
  <si>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</si>
  <si>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</si>
  <si>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</si>
  <si>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</si>
  <si>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</si>
  <si>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</si>
  <si>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</si>
  <si>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</si>
  <si>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</si>
  <si>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</si>
  <si>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</si>
  <si>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</si>
  <si>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</si>
  <si>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</si>
  <si>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</si>
  <si>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</si>
  <si>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</si>
  <si>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</si>
  <si>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</si>
  <si>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</si>
  <si>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</si>
  <si>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</si>
  <si>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</si>
  <si>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</si>
  <si>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</si>
  <si>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</si>
  <si>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</si>
  <si>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</si>
  <si>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</si>
  <si>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</si>
  <si>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</si>
  <si>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</si>
  <si>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</si>
  <si>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</si>
  <si>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</si>
  <si>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</si>
  <si>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</si>
  <si>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</si>
  <si>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</si>
  <si>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</si>
  <si>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</si>
  <si>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</si>
  <si>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</si>
  <si>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</si>
  <si>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</si>
  <si>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</si>
  <si>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</si>
  <si>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</si>
  <si>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</si>
  <si>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</si>
  <si>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</si>
  <si>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</si>
  <si>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</si>
  <si>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</si>
  <si>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</si>
  <si>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</si>
  <si>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</si>
  <si>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</si>
  <si>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</si>
  <si>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</si>
  <si>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</si>
  <si>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</si>
  <si>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</si>
  <si>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</si>
  <si>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</si>
  <si>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</si>
  <si>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</si>
  <si>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</si>
  <si>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</si>
  <si>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</si>
  <si>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</si>
  <si>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</si>
  <si>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</si>
  <si>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</si>
  <si>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</si>
  <si>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</si>
  <si>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</si>
  <si>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</si>
  <si>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</si>
  <si>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</si>
  <si>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</si>
  <si>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</si>
  <si>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</si>
  <si>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</si>
  <si>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</si>
  <si>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</si>
  <si>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</si>
  <si>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</si>
  <si>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</si>
  <si>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</si>
  <si>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</si>
  <si>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</si>
  <si>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</si>
  <si>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</si>
  <si>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</si>
  <si>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</si>
  <si>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</si>
  <si>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</si>
  <si>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</si>
  <si>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</si>
  <si>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</si>
  <si>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</si>
  <si>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</si>
  <si>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</si>
  <si>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</si>
  <si>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</si>
  <si>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</si>
  <si>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</si>
  <si>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</si>
  <si>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</si>
  <si>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</si>
  <si>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</si>
  <si>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</si>
  <si>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</si>
  <si>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</si>
  <si>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</si>
  <si>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</si>
  <si>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</si>
  <si>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</si>
  <si>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</si>
  <si>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</si>
  <si>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</si>
  <si>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</si>
  <si>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</si>
  <si>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</si>
  <si>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</si>
  <si>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</si>
  <si>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</si>
  <si>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</si>
  <si>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</si>
  <si>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</si>
  <si>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</si>
  <si>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</si>
  <si>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</si>
  <si>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</si>
  <si>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</si>
  <si>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</si>
  <si>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</si>
  <si>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</si>
  <si>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</si>
  <si>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</si>
  <si>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</si>
  <si>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</si>
  <si>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</si>
  <si>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</si>
  <si>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</si>
  <si>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</si>
  <si>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</si>
  <si>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</si>
  <si>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</si>
  <si>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</si>
  <si>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</si>
  <si>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</si>
  <si>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</si>
  <si>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</si>
  <si>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</si>
  <si>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</si>
  <si>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</si>
  <si>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</si>
  <si>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</si>
  <si>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</si>
  <si>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</si>
  <si>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</si>
  <si>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</si>
  <si>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</si>
  <si>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</si>
  <si>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</si>
  <si>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</si>
  <si>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</si>
  <si>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</si>
  <si>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</si>
  <si>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</si>
  <si>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</si>
  <si>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</si>
  <si>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</si>
  <si>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</si>
  <si>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</si>
  <si>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</si>
  <si>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</si>
  <si>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</si>
  <si>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</si>
  <si>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</si>
  <si>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</si>
  <si>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</si>
  <si>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</si>
  <si>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</si>
  <si>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</si>
  <si>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</si>
  <si>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</si>
  <si>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</si>
  <si>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</si>
  <si>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</si>
  <si>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</si>
  <si>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</si>
  <si>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</si>
  <si>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</si>
  <si>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</si>
  <si>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</si>
  <si>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</si>
  <si>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</si>
  <si>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</si>
  <si>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</si>
  <si>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</si>
  <si>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</si>
  <si>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</si>
  <si>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</si>
  <si>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</si>
  <si>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</si>
  <si>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</si>
  <si>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</si>
  <si>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</si>
  <si>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</si>
  <si>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</si>
  <si>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</si>
  <si>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</si>
  <si>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</si>
  <si>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</si>
  <si>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</si>
  <si>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</si>
  <si>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</si>
  <si>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</si>
  <si>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</si>
  <si>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</si>
  <si>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</si>
  <si>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</si>
  <si>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</si>
  <si>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</si>
  <si>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</si>
  <si>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</si>
  <si>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</si>
  <si>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</si>
  <si>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</si>
  <si>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</si>
  <si>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</si>
  <si>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</si>
  <si>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</si>
  <si>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</si>
  <si>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</si>
  <si>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</si>
  <si>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</si>
  <si>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</si>
  <si>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</si>
  <si>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</si>
  <si>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</si>
  <si>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</si>
  <si>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</si>
  <si>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</si>
  <si>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</si>
  <si>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</si>
  <si>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</si>
  <si>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</si>
  <si>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0%-6%</t>
  </si>
  <si>
    <t>חשיפה מט"חית עד 15%</t>
  </si>
  <si>
    <t>32%-44%</t>
  </si>
  <si>
    <t>36%-48%</t>
  </si>
  <si>
    <t>מניות (תעודות סל, קרנות נאמנות,חוזים אופציות ונגזרים)</t>
  </si>
  <si>
    <t>אג"ח ממשלתי (סחיר ולא סחיר ,קרנות נאמנות ,תעודות סל, חוזים ונגזרים)</t>
  </si>
  <si>
    <t>אג"ח קונצרני (סחיר ולא סחיר ,קרנות נאמנות ,תעודות סל, חוזים ונגזרים)</t>
  </si>
  <si>
    <t>גבולות שיעור החשיפה המומלץ</t>
  </si>
  <si>
    <t>בלוסטאר ישראל גלובל טכנולוגיות</t>
  </si>
  <si>
    <t>בלוסטאר גלובל טק (BGTHTR)</t>
  </si>
  <si>
    <t>5%-9%</t>
  </si>
  <si>
    <t>מדיניות השקעות 2020</t>
  </si>
  <si>
    <t>הלוואות לחברות + הלוואות עמיתים</t>
  </si>
  <si>
    <t>קרנות השקעה+ קרנות גידור</t>
  </si>
  <si>
    <t>אחר (מזומן,פקדונות,סחורות)</t>
  </si>
  <si>
    <t>הלוואות לחברות + הלוואות לעמיתים</t>
  </si>
  <si>
    <t>7%-17%</t>
  </si>
  <si>
    <t>ממשלתי צמוד 5-10</t>
  </si>
  <si>
    <t>ממשלתי לא צמוד 2-5</t>
  </si>
  <si>
    <t>הכשרה למקבלי קצבה</t>
  </si>
  <si>
    <t>3%-13%</t>
  </si>
  <si>
    <t>4%-14%</t>
  </si>
  <si>
    <t>35%-45%</t>
  </si>
  <si>
    <t>+/-4%</t>
  </si>
  <si>
    <t>11%-19%</t>
  </si>
  <si>
    <t xml:space="preserve"> מדד HFRI WORLD</t>
  </si>
  <si>
    <t>0%-5%</t>
  </si>
  <si>
    <t>מסלול אג"ח ממשלת ישראל בניהול:</t>
  </si>
  <si>
    <t>מחקה מדד פסיבי - אקסלנס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</si>
  <si>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                                נכסי המסלול יהיו חשופים עד 5% למניות בארץ ובחו"ל.</t>
  </si>
  <si>
    <t>4%-16%</t>
  </si>
  <si>
    <t>1%-11%</t>
  </si>
  <si>
    <t>20%-32%</t>
  </si>
  <si>
    <t>15%-25%</t>
  </si>
  <si>
    <t>6%-16%</t>
  </si>
  <si>
    <t>36%-46%</t>
  </si>
  <si>
    <t>13%-25%</t>
  </si>
  <si>
    <t>שיעור חשיפה מומלץ לשנת 2021</t>
  </si>
  <si>
    <t>הכשרה חברה לביטוח , אלטשולר שחם , מיטב-דש , ילין לפידות,מור</t>
  </si>
  <si>
    <t>הכשרה חברה לביטוח , אלטשולר שחם ,  מיטב-דש , ילין לפידות, מור</t>
  </si>
  <si>
    <t xml:space="preserve">המסלול רשאי להחזיק עד 10% חשיפה לאג"ח קונצרני </t>
  </si>
  <si>
    <t>שינוי ממדיניות 2020</t>
  </si>
  <si>
    <t>שינוי מ- 2020</t>
  </si>
  <si>
    <t>שיעור חשיפה ליום 30.11.2020</t>
  </si>
  <si>
    <t>9%-21%</t>
  </si>
  <si>
    <t>9%-19%</t>
  </si>
  <si>
    <t>0%-8%</t>
  </si>
  <si>
    <t>17%-27%</t>
  </si>
  <si>
    <t>10%-22%</t>
  </si>
  <si>
    <t>5%-15%</t>
  </si>
  <si>
    <t>13%-23%</t>
  </si>
  <si>
    <t>16%-26%</t>
  </si>
  <si>
    <t>23%-33%</t>
  </si>
  <si>
    <t>27%-37%</t>
  </si>
  <si>
    <t>מסלול כללי מור 2021</t>
  </si>
  <si>
    <t>מסלול כללי ילין 2021</t>
  </si>
  <si>
    <t>מסלול כללי מיטב דש  2021</t>
  </si>
  <si>
    <t>מסלול כללי אלטשולר שחם  2021</t>
  </si>
  <si>
    <t>39%-49%</t>
  </si>
  <si>
    <t>35%-47%</t>
  </si>
  <si>
    <t>23%-35%</t>
  </si>
  <si>
    <t>חשיפה מט"חית עד 50%</t>
  </si>
  <si>
    <t>8%-18%</t>
  </si>
  <si>
    <t>12%-22%</t>
  </si>
  <si>
    <r>
      <t>מניות (תעודות סל, קרנות נאמנות,חוזים אופציות ונגזרים) (</t>
    </r>
    <r>
      <rPr>
        <u/>
        <sz val="11"/>
        <color theme="1"/>
        <rFont val="Arial"/>
        <family val="2"/>
        <scheme val="minor"/>
      </rPr>
      <t>3.98% מניות ל"ס</t>
    </r>
    <r>
      <rPr>
        <sz val="11"/>
        <color theme="1"/>
        <rFont val="Arial"/>
        <family val="2"/>
        <charset val="177"/>
        <scheme val="minor"/>
      </rPr>
      <t>)</t>
    </r>
  </si>
  <si>
    <t>25%-35%</t>
  </si>
  <si>
    <t>40%-52%</t>
  </si>
  <si>
    <t>22%-34%</t>
  </si>
  <si>
    <t>29%-39%</t>
  </si>
  <si>
    <t>8%-20%</t>
  </si>
  <si>
    <t>14%-26%</t>
  </si>
  <si>
    <t xml:space="preserve">מניות (תעודות סל, קרנות נאמנות,חוזים אופציות ונגזרים) </t>
  </si>
  <si>
    <t>הכשרה שקלי טווח קצר</t>
  </si>
  <si>
    <t>שינוי ממדיניות קודמת</t>
  </si>
  <si>
    <t>גבולות גזרה חדשים</t>
  </si>
  <si>
    <t>אג"ח ממשלתי</t>
  </si>
  <si>
    <t>מניות</t>
  </si>
  <si>
    <t>43%-55%</t>
  </si>
  <si>
    <t>אג"ח קונצרני</t>
  </si>
  <si>
    <t>11%-23%</t>
  </si>
  <si>
    <t>בתאריך 28.02.2021 אישר הדירקטוריון את השינוי הבא</t>
  </si>
  <si>
    <t>אחר</t>
  </si>
  <si>
    <t>שינוי החל מתאריך 28.02.21</t>
  </si>
  <si>
    <t>בתאריך 21.03.2021 אישר הדירקטוריון את השינוי הבא</t>
  </si>
  <si>
    <t>שינוי החל מתאריך 21.03.21</t>
  </si>
  <si>
    <t>6%-18%</t>
  </si>
  <si>
    <t>1%-13%</t>
  </si>
  <si>
    <t>5%-17%</t>
  </si>
  <si>
    <t>11%-21%</t>
  </si>
  <si>
    <t>10%-20%</t>
  </si>
  <si>
    <t>26%-36%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</si>
</sst>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sz val="11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  <font>
      <b/>
      <sz val="11"/>
      <name val="Arial"/>
      <family val="2"/>
      <scheme val="minor"/>
    </font>
    <font>
      <u/>
      <sz val="11"/>
      <color theme="1"/>
      <name val="Arial"/>
      <family val="2"/>
      <scheme val="minor"/>
    </font>
    <font>
      <b/>
      <sz val="12"/>
      <color theme="1"/>
      <name val="David"/>
      <family val="2"/>
    </font>
    <font>
      <sz val="11"/>
      <color indexed="8"/>
      <name val="Arial"/>
      <family val="2"/>
    </font>
    <font>
      <sz val="11"/>
      <color theme="1"/>
      <name val="Arial"/>
      <scheme val="minor"/>
    </font>
    <font>
      <b/>
      <sz val="11"/>
      <color theme="1"/>
      <name val="Arial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4">
    <xf numFmtId="0" fontId="0" fillId="0" borderId="0"/>
    <xf numFmtId="9" fontId="9" fillId="0" borderId="0" applyFont="0" applyFill="0" applyBorder="0" applyAlignment="0" applyProtection="0"/>
    <xf numFmtId="0" fontId="10" fillId="0" borderId="0"/>
    <xf numFmtId="0" fontId="9" fillId="0" borderId="0"/>
  </cellStyleXfs>
  <cellXfs count="494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5" fillId="0" borderId="0" xfId="0" applyFont="1"/>
    <xf numFmtId="0" fontId="0" fillId="3" borderId="7" xfId="0" applyFill="1" applyBorder="1" applyAlignment="1">
      <alignment horizontal="center" readingOrder="2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3" borderId="12" xfId="0" applyFill="1" applyBorder="1" applyAlignment="1">
      <alignment horizontal="center" wrapText="1" readingOrder="2"/>
    </xf>
    <xf numFmtId="9" fontId="0" fillId="0" borderId="0" xfId="0" applyNumberFormat="1" applyAlignment="1">
      <alignment horizontal="center"/>
    </xf>
    <xf numFmtId="0" fontId="0" fillId="3" borderId="13" xfId="0" applyFill="1" applyBorder="1" applyAlignment="1">
      <alignment horizontal="center" wrapText="1" readingOrder="2"/>
    </xf>
    <xf numFmtId="0" fontId="0" fillId="3" borderId="7" xfId="0" applyFill="1" applyBorder="1" applyAlignment="1">
      <alignment horizontal="center" vertical="center" wrapText="1" readingOrder="2"/>
    </xf>
    <xf numFmtId="0" fontId="5" fillId="3" borderId="12" xfId="0" applyFont="1" applyFill="1" applyBorder="1" applyAlignment="1">
      <alignment horizontal="center" vertical="center" wrapText="1" readingOrder="2"/>
    </xf>
    <xf numFmtId="0" fontId="5" fillId="3" borderId="13" xfId="0" applyFont="1" applyFill="1" applyBorder="1" applyAlignment="1">
      <alignment horizontal="center" vertical="center" wrapText="1" readingOrder="2"/>
    </xf>
    <xf numFmtId="0" fontId="0" fillId="0" borderId="5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12" fillId="9" borderId="50" xfId="0" applyNumberFormat="1" applyFont="1" applyFill="1" applyBorder="1" applyAlignment="1" applyProtection="1">
      <alignment horizontal="center" vertical="center" wrapText="1" readingOrder="2"/>
      <protection locked="0"/>
    </xf>
    <xf numFmtId="0" fontId="12" fillId="9" borderId="50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3" fillId="10" borderId="50" xfId="0" applyNumberFormat="1" applyFont="1" applyFill="1" applyBorder="1" applyAlignment="1" applyProtection="1">
      <alignment horizontal="center" vertical="center" wrapText="1" readingOrder="1"/>
      <protection locked="0"/>
    </xf>
    <xf numFmtId="49" fontId="13" fillId="10" borderId="50" xfId="0" applyNumberFormat="1" applyFont="1" applyFill="1" applyBorder="1" applyAlignment="1" applyProtection="1">
      <alignment horizontal="center" vertical="center" wrapText="1" readingOrder="1"/>
      <protection locked="0"/>
    </xf>
    <xf numFmtId="49" fontId="13" fillId="10" borderId="50" xfId="0" applyNumberFormat="1" applyFont="1" applyFill="1" applyBorder="1" applyAlignment="1" applyProtection="1">
      <alignment horizontal="center" vertical="center" wrapText="1" readingOrder="2"/>
      <protection locked="0"/>
    </xf>
    <xf numFmtId="10" fontId="13" fillId="10" borderId="50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10" borderId="50" xfId="0" applyFont="1" applyFill="1" applyBorder="1" applyAlignment="1" applyProtection="1">
      <alignment horizontal="center" vertical="center" wrapText="1" readingOrder="1"/>
      <protection locked="0"/>
    </xf>
    <xf numFmtId="10" fontId="12" fillId="9" borderId="50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3" fillId="0" borderId="50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9" fontId="9" fillId="3" borderId="38" xfId="3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9" fontId="9" fillId="3" borderId="37" xfId="3" applyNumberFormat="1" applyFont="1" applyFill="1" applyBorder="1" applyAlignment="1">
      <alignment horizontal="center" vertical="center"/>
    </xf>
    <xf numFmtId="9" fontId="9" fillId="11" borderId="39" xfId="3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 readingOrder="2"/>
    </xf>
    <xf numFmtId="0" fontId="0" fillId="3" borderId="4" xfId="0" applyFill="1" applyBorder="1" applyAlignment="1">
      <alignment horizontal="center" vertical="center" wrapText="1" readingOrder="2"/>
    </xf>
    <xf numFmtId="9" fontId="0" fillId="11" borderId="39" xfId="0" applyNumberFormat="1" applyFill="1" applyBorder="1" applyAlignment="1">
      <alignment horizontal="center" vertical="center"/>
    </xf>
    <xf numFmtId="9" fontId="0" fillId="0" borderId="37" xfId="0" applyNumberFormat="1" applyBorder="1" applyAlignment="1">
      <alignment horizontal="center" vertical="center"/>
    </xf>
    <xf numFmtId="9" fontId="0" fillId="3" borderId="4" xfId="0" applyNumberFormat="1" applyFill="1" applyBorder="1" applyAlignment="1">
      <alignment horizontal="center" vertical="center" readingOrder="2"/>
    </xf>
    <xf numFmtId="0" fontId="0" fillId="3" borderId="1" xfId="0" applyFill="1" applyBorder="1" applyAlignment="1">
      <alignment horizontal="center" vertical="center" wrapText="1" readingOrder="2"/>
    </xf>
    <xf numFmtId="0" fontId="0" fillId="0" borderId="31" xfId="0" applyBorder="1" applyAlignment="1">
      <alignment horizontal="center" vertical="center"/>
    </xf>
    <xf numFmtId="164" fontId="9" fillId="11" borderId="13" xfId="3" applyNumberFormat="1" applyFont="1" applyFill="1" applyBorder="1" applyAlignment="1">
      <alignment horizontal="center" vertical="center"/>
    </xf>
    <xf numFmtId="10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9" fontId="0" fillId="11" borderId="14" xfId="0" applyNumberFormat="1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 wrapText="1" readingOrder="2"/>
    </xf>
    <xf numFmtId="9" fontId="7" fillId="2" borderId="44" xfId="3" applyNumberFormat="1" applyFont="1" applyFill="1" applyBorder="1" applyAlignment="1">
      <alignment horizontal="center" vertical="center"/>
    </xf>
    <xf numFmtId="49" fontId="0" fillId="3" borderId="30" xfId="0" applyNumberFormat="1" applyFont="1" applyFill="1" applyBorder="1" applyAlignment="1">
      <alignment horizontal="center" vertical="center"/>
    </xf>
    <xf numFmtId="164" fontId="9" fillId="11" borderId="35" xfId="3" applyNumberFormat="1" applyFont="1" applyFill="1" applyBorder="1" applyAlignment="1">
      <alignment horizontal="center" vertical="center"/>
    </xf>
    <xf numFmtId="9" fontId="0" fillId="0" borderId="37" xfId="3" applyNumberFormat="1" applyFont="1" applyBorder="1" applyAlignment="1">
      <alignment horizontal="center" vertical="center"/>
    </xf>
    <xf numFmtId="9" fontId="0" fillId="0" borderId="43" xfId="3" applyNumberFormat="1" applyFont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9" fontId="0" fillId="0" borderId="62" xfId="0" applyNumberFormat="1" applyBorder="1" applyAlignment="1">
      <alignment horizontal="center" vertical="center"/>
    </xf>
    <xf numFmtId="9" fontId="9" fillId="3" borderId="54" xfId="3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9" fontId="9" fillId="4" borderId="39" xfId="3" applyNumberFormat="1" applyFill="1" applyBorder="1" applyAlignment="1">
      <alignment horizontal="center" vertical="center"/>
    </xf>
    <xf numFmtId="9" fontId="6" fillId="4" borderId="16" xfId="3" applyNumberFormat="1" applyFont="1" applyFill="1" applyBorder="1" applyAlignment="1">
      <alignment horizontal="center" vertical="center"/>
    </xf>
    <xf numFmtId="9" fontId="9" fillId="4" borderId="16" xfId="3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3" borderId="3" xfId="3" applyFill="1" applyBorder="1" applyAlignment="1">
      <alignment horizontal="center" vertical="center" wrapText="1" readingOrder="2"/>
    </xf>
    <xf numFmtId="0" fontId="9" fillId="3" borderId="2" xfId="3" applyFill="1" applyBorder="1" applyAlignment="1">
      <alignment horizontal="center" vertical="center" wrapText="1" readingOrder="2"/>
    </xf>
    <xf numFmtId="0" fontId="9" fillId="3" borderId="4" xfId="3" applyFill="1" applyBorder="1" applyAlignment="1">
      <alignment horizontal="center" vertical="center" wrapText="1" readingOrder="2"/>
    </xf>
    <xf numFmtId="0" fontId="0" fillId="3" borderId="42" xfId="3" applyFont="1" applyFill="1" applyBorder="1" applyAlignment="1">
      <alignment horizontal="center" vertical="center" wrapText="1"/>
    </xf>
    <xf numFmtId="0" fontId="9" fillId="0" borderId="26" xfId="3" applyBorder="1" applyAlignment="1">
      <alignment horizontal="center" vertical="center" wrapText="1"/>
    </xf>
    <xf numFmtId="9" fontId="9" fillId="3" borderId="2" xfId="3" applyNumberFormat="1" applyFill="1" applyBorder="1" applyAlignment="1">
      <alignment horizontal="center" vertical="center" readingOrder="2"/>
    </xf>
    <xf numFmtId="0" fontId="0" fillId="3" borderId="28" xfId="3" applyFont="1" applyFill="1" applyBorder="1" applyAlignment="1">
      <alignment horizontal="center" vertical="center" wrapText="1"/>
    </xf>
    <xf numFmtId="9" fontId="9" fillId="4" borderId="39" xfId="3" applyNumberFormat="1" applyFont="1" applyFill="1" applyBorder="1" applyAlignment="1">
      <alignment horizontal="center" vertical="center"/>
    </xf>
    <xf numFmtId="9" fontId="9" fillId="11" borderId="39" xfId="3" applyNumberFormat="1" applyFill="1" applyBorder="1" applyAlignment="1">
      <alignment horizontal="center" vertical="center"/>
    </xf>
    <xf numFmtId="49" fontId="6" fillId="3" borderId="22" xfId="3" applyNumberFormat="1" applyFont="1" applyFill="1" applyBorder="1" applyAlignment="1">
      <alignment horizontal="center" vertical="center"/>
    </xf>
    <xf numFmtId="0" fontId="0" fillId="3" borderId="57" xfId="3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9" fontId="9" fillId="0" borderId="54" xfId="3" applyNumberFormat="1" applyFont="1" applyBorder="1" applyAlignment="1">
      <alignment horizontal="center" vertical="center"/>
    </xf>
    <xf numFmtId="0" fontId="0" fillId="0" borderId="25" xfId="3" applyFont="1" applyBorder="1" applyAlignment="1">
      <alignment horizontal="center" vertical="center"/>
    </xf>
    <xf numFmtId="49" fontId="6" fillId="0" borderId="19" xfId="3" applyNumberFormat="1" applyFont="1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9" fontId="9" fillId="0" borderId="9" xfId="3" applyNumberFormat="1" applyBorder="1" applyAlignment="1">
      <alignment horizontal="center" vertical="center"/>
    </xf>
    <xf numFmtId="0" fontId="1" fillId="2" borderId="23" xfId="3" applyFont="1" applyFill="1" applyBorder="1" applyAlignment="1">
      <alignment horizontal="center" vertical="center"/>
    </xf>
    <xf numFmtId="9" fontId="6" fillId="11" borderId="16" xfId="3" applyNumberFormat="1" applyFont="1" applyFill="1" applyBorder="1" applyAlignment="1">
      <alignment horizontal="center" vertical="center"/>
    </xf>
    <xf numFmtId="0" fontId="6" fillId="2" borderId="34" xfId="3" applyFont="1" applyFill="1" applyBorder="1" applyAlignment="1">
      <alignment horizontal="center" vertical="center"/>
    </xf>
    <xf numFmtId="0" fontId="9" fillId="2" borderId="47" xfId="3" applyFont="1" applyFill="1" applyBorder="1" applyAlignment="1">
      <alignment horizontal="center" vertical="center"/>
    </xf>
    <xf numFmtId="0" fontId="7" fillId="2" borderId="24" xfId="3" applyFont="1" applyFill="1" applyBorder="1" applyAlignment="1">
      <alignment horizontal="center" vertical="center"/>
    </xf>
    <xf numFmtId="9" fontId="7" fillId="2" borderId="48" xfId="3" applyNumberFormat="1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9" fontId="9" fillId="11" borderId="16" xfId="3" applyNumberFormat="1" applyFill="1" applyBorder="1" applyAlignment="1">
      <alignment horizontal="center" vertical="center"/>
    </xf>
    <xf numFmtId="49" fontId="6" fillId="0" borderId="40" xfId="3" applyNumberFormat="1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9" fillId="0" borderId="31" xfId="3" applyBorder="1" applyAlignment="1">
      <alignment horizontal="center" vertical="center" readingOrder="2"/>
    </xf>
    <xf numFmtId="9" fontId="9" fillId="0" borderId="11" xfId="3" applyNumberFormat="1" applyFont="1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49" fontId="6" fillId="3" borderId="28" xfId="3" applyNumberFormat="1" applyFont="1" applyFill="1" applyBorder="1" applyAlignment="1">
      <alignment horizontal="center" vertical="center"/>
    </xf>
    <xf numFmtId="49" fontId="6" fillId="0" borderId="25" xfId="3" applyNumberFormat="1" applyFont="1" applyBorder="1" applyAlignment="1">
      <alignment horizontal="center" vertical="center"/>
    </xf>
    <xf numFmtId="0" fontId="6" fillId="2" borderId="23" xfId="3" applyFont="1" applyFill="1" applyBorder="1" applyAlignment="1">
      <alignment horizontal="center" vertical="center"/>
    </xf>
    <xf numFmtId="164" fontId="9" fillId="4" borderId="35" xfId="3" applyNumberFormat="1" applyFont="1" applyFill="1" applyBorder="1" applyAlignment="1">
      <alignment horizontal="center" vertical="center"/>
    </xf>
    <xf numFmtId="164" fontId="9" fillId="4" borderId="13" xfId="3" applyNumberFormat="1" applyFont="1" applyFill="1" applyBorder="1" applyAlignment="1">
      <alignment horizontal="center" vertical="center"/>
    </xf>
    <xf numFmtId="0" fontId="0" fillId="0" borderId="26" xfId="3" applyFont="1" applyBorder="1" applyAlignment="1">
      <alignment horizontal="center" vertical="center" wrapText="1"/>
    </xf>
    <xf numFmtId="0" fontId="0" fillId="3" borderId="51" xfId="3" applyFont="1" applyFill="1" applyBorder="1" applyAlignment="1">
      <alignment horizontal="center" vertical="center"/>
    </xf>
    <xf numFmtId="9" fontId="0" fillId="3" borderId="2" xfId="3" applyNumberFormat="1" applyFont="1" applyFill="1" applyBorder="1" applyAlignment="1">
      <alignment horizontal="center" vertical="center" readingOrder="2"/>
    </xf>
    <xf numFmtId="9" fontId="0" fillId="3" borderId="1" xfId="3" applyNumberFormat="1" applyFont="1" applyFill="1" applyBorder="1" applyAlignment="1">
      <alignment horizontal="center" vertical="center" readingOrder="2"/>
    </xf>
    <xf numFmtId="9" fontId="9" fillId="3" borderId="53" xfId="3" applyNumberFormat="1" applyFont="1" applyFill="1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9" fontId="9" fillId="3" borderId="38" xfId="3" applyNumberFormat="1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49" fontId="6" fillId="0" borderId="22" xfId="3" applyNumberFormat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9" fontId="0" fillId="0" borderId="43" xfId="0" applyNumberForma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 readingOrder="2"/>
    </xf>
    <xf numFmtId="9" fontId="0" fillId="2" borderId="44" xfId="0" applyNumberFormat="1" applyFill="1" applyBorder="1" applyAlignment="1">
      <alignment horizontal="center" vertical="center"/>
    </xf>
    <xf numFmtId="0" fontId="0" fillId="3" borderId="39" xfId="3" applyFont="1" applyFill="1" applyBorder="1" applyAlignment="1">
      <alignment horizontal="center" vertical="center" wrapText="1"/>
    </xf>
    <xf numFmtId="0" fontId="9" fillId="0" borderId="39" xfId="3" applyBorder="1" applyAlignment="1">
      <alignment horizontal="center" vertical="center" wrapText="1"/>
    </xf>
    <xf numFmtId="0" fontId="0" fillId="0" borderId="39" xfId="3" applyFont="1" applyBorder="1" applyAlignment="1">
      <alignment horizontal="center" vertical="center" wrapText="1"/>
    </xf>
    <xf numFmtId="0" fontId="0" fillId="0" borderId="36" xfId="3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0" borderId="35" xfId="3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9" fillId="0" borderId="13" xfId="3" applyBorder="1" applyAlignment="1">
      <alignment horizontal="center" vertical="center" wrapText="1"/>
    </xf>
    <xf numFmtId="0" fontId="0" fillId="3" borderId="36" xfId="3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 readingOrder="2"/>
    </xf>
    <xf numFmtId="9" fontId="0" fillId="3" borderId="0" xfId="0" applyNumberFormat="1" applyFill="1" applyBorder="1" applyAlignment="1">
      <alignment horizontal="center" vertical="center" readingOrder="2"/>
    </xf>
    <xf numFmtId="9" fontId="0" fillId="3" borderId="18" xfId="3" applyNumberFormat="1" applyFont="1" applyFill="1" applyBorder="1" applyAlignment="1">
      <alignment horizontal="center" vertical="center" readingOrder="2"/>
    </xf>
    <xf numFmtId="0" fontId="0" fillId="2" borderId="33" xfId="0" applyFill="1" applyBorder="1" applyAlignment="1">
      <alignment horizontal="center" vertical="center" wrapText="1" readingOrder="2"/>
    </xf>
    <xf numFmtId="0" fontId="0" fillId="0" borderId="32" xfId="3" applyFont="1" applyBorder="1" applyAlignment="1">
      <alignment horizontal="center" vertical="center"/>
    </xf>
    <xf numFmtId="9" fontId="1" fillId="4" borderId="16" xfId="0" applyNumberFormat="1" applyFont="1" applyFill="1" applyBorder="1" applyAlignment="1">
      <alignment horizontal="center" vertical="center"/>
    </xf>
    <xf numFmtId="9" fontId="0" fillId="4" borderId="14" xfId="0" applyNumberFormat="1" applyFont="1" applyFill="1" applyBorder="1" applyAlignment="1">
      <alignment horizontal="center" vertical="center"/>
    </xf>
    <xf numFmtId="0" fontId="9" fillId="0" borderId="35" xfId="3" applyBorder="1" applyAlignment="1">
      <alignment horizontal="center" vertical="center" wrapText="1"/>
    </xf>
    <xf numFmtId="0" fontId="0" fillId="0" borderId="13" xfId="3" applyFont="1" applyBorder="1" applyAlignment="1">
      <alignment horizontal="center" vertical="center"/>
    </xf>
    <xf numFmtId="0" fontId="1" fillId="2" borderId="16" xfId="3" applyFont="1" applyFill="1" applyBorder="1" applyAlignment="1">
      <alignment horizontal="center" vertical="center"/>
    </xf>
    <xf numFmtId="0" fontId="0" fillId="0" borderId="14" xfId="3" applyFont="1" applyBorder="1" applyAlignment="1">
      <alignment horizontal="center" vertical="center"/>
    </xf>
    <xf numFmtId="10" fontId="1" fillId="2" borderId="47" xfId="0" applyNumberFormat="1" applyFont="1" applyFill="1" applyBorder="1" applyAlignment="1">
      <alignment horizontal="center" vertical="center"/>
    </xf>
    <xf numFmtId="10" fontId="1" fillId="2" borderId="44" xfId="1" applyNumberFormat="1" applyFont="1" applyFill="1" applyBorder="1" applyAlignment="1">
      <alignment horizontal="center" vertical="center"/>
    </xf>
    <xf numFmtId="10" fontId="1" fillId="2" borderId="49" xfId="0" applyNumberFormat="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5" fillId="3" borderId="12" xfId="0" applyFont="1" applyFill="1" applyBorder="1" applyAlignment="1">
      <alignment vertical="center" wrapText="1" readingOrder="2"/>
    </xf>
    <xf numFmtId="0" fontId="8" fillId="4" borderId="16" xfId="0" applyFont="1" applyFill="1" applyBorder="1" applyAlignment="1">
      <alignment horizontal="right"/>
    </xf>
    <xf numFmtId="0" fontId="0" fillId="3" borderId="6" xfId="0" applyFill="1" applyBorder="1" applyAlignment="1">
      <alignment horizontal="right" wrapText="1" readingOrder="2"/>
    </xf>
    <xf numFmtId="0" fontId="5" fillId="3" borderId="8" xfId="0" applyFont="1" applyFill="1" applyBorder="1" applyAlignment="1">
      <alignment horizontal="right" vertical="center" readingOrder="2"/>
    </xf>
    <xf numFmtId="0" fontId="9" fillId="3" borderId="41" xfId="3" applyFill="1" applyBorder="1" applyAlignment="1">
      <alignment horizontal="center" vertical="center" wrapText="1" readingOrder="2"/>
    </xf>
    <xf numFmtId="0" fontId="9" fillId="3" borderId="38" xfId="3" applyFill="1" applyBorder="1" applyAlignment="1">
      <alignment horizontal="center" vertical="center" wrapText="1" readingOrder="2"/>
    </xf>
    <xf numFmtId="0" fontId="9" fillId="3" borderId="43" xfId="3" applyFill="1" applyBorder="1" applyAlignment="1">
      <alignment horizontal="center" vertical="center" wrapText="1" readingOrder="2"/>
    </xf>
    <xf numFmtId="9" fontId="9" fillId="3" borderId="38" xfId="3" applyNumberFormat="1" applyFill="1" applyBorder="1" applyAlignment="1">
      <alignment horizontal="center" vertical="center" readingOrder="2"/>
    </xf>
    <xf numFmtId="0" fontId="0" fillId="3" borderId="37" xfId="3" applyFont="1" applyFill="1" applyBorder="1" applyAlignment="1">
      <alignment horizontal="center" vertical="center" wrapText="1" readingOrder="2"/>
    </xf>
    <xf numFmtId="0" fontId="0" fillId="0" borderId="37" xfId="3" applyFont="1" applyBorder="1" applyAlignment="1">
      <alignment horizontal="center" vertical="center"/>
    </xf>
    <xf numFmtId="0" fontId="0" fillId="0" borderId="41" xfId="3" applyFont="1" applyBorder="1" applyAlignment="1">
      <alignment horizontal="center" vertical="center"/>
    </xf>
    <xf numFmtId="0" fontId="7" fillId="2" borderId="44" xfId="3" applyFont="1" applyFill="1" applyBorder="1" applyAlignment="1">
      <alignment horizontal="center" vertical="center"/>
    </xf>
    <xf numFmtId="49" fontId="0" fillId="0" borderId="22" xfId="0" applyNumberFormat="1" applyBorder="1" applyAlignment="1">
      <alignment horizontal="center"/>
    </xf>
    <xf numFmtId="9" fontId="0" fillId="4" borderId="39" xfId="0" applyNumberFormat="1" applyFill="1" applyBorder="1" applyAlignment="1">
      <alignment horizontal="center"/>
    </xf>
    <xf numFmtId="9" fontId="11" fillId="4" borderId="35" xfId="0" applyNumberFormat="1" applyFont="1" applyFill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/>
    </xf>
    <xf numFmtId="10" fontId="0" fillId="0" borderId="20" xfId="0" applyNumberFormat="1" applyFill="1" applyBorder="1" applyAlignment="1">
      <alignment horizontal="center"/>
    </xf>
    <xf numFmtId="10" fontId="0" fillId="0" borderId="22" xfId="1" applyNumberFormat="1" applyFont="1" applyFill="1" applyBorder="1" applyAlignment="1">
      <alignment horizontal="center"/>
    </xf>
    <xf numFmtId="10" fontId="0" fillId="0" borderId="22" xfId="0" applyNumberFormat="1" applyFill="1" applyBorder="1" applyAlignment="1">
      <alignment horizontal="center"/>
    </xf>
    <xf numFmtId="10" fontId="0" fillId="0" borderId="21" xfId="0" applyNumberFormat="1" applyFill="1" applyBorder="1" applyAlignment="1">
      <alignment horizontal="center"/>
    </xf>
    <xf numFmtId="9" fontId="0" fillId="4" borderId="36" xfId="0" applyNumberFormat="1" applyFill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9" fontId="0" fillId="2" borderId="34" xfId="0" applyNumberFormat="1" applyFill="1" applyBorder="1" applyAlignment="1">
      <alignment horizontal="center"/>
    </xf>
    <xf numFmtId="9" fontId="0" fillId="2" borderId="16" xfId="0" applyNumberFormat="1" applyFill="1" applyBorder="1" applyAlignment="1">
      <alignment horizontal="center"/>
    </xf>
    <xf numFmtId="49" fontId="0" fillId="2" borderId="34" xfId="0" applyNumberForma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5" fillId="0" borderId="0" xfId="0" applyFont="1" applyAlignment="1">
      <alignment horizontal="right"/>
    </xf>
    <xf numFmtId="9" fontId="0" fillId="11" borderId="39" xfId="0" applyNumberFormat="1" applyFont="1" applyFill="1" applyBorder="1" applyAlignment="1">
      <alignment horizontal="center" vertical="center"/>
    </xf>
    <xf numFmtId="9" fontId="0" fillId="11" borderId="36" xfId="0" applyNumberFormat="1" applyFont="1" applyFill="1" applyBorder="1" applyAlignment="1">
      <alignment horizontal="center" vertical="center"/>
    </xf>
    <xf numFmtId="9" fontId="9" fillId="11" borderId="35" xfId="3" applyNumberFormat="1" applyFont="1" applyFill="1" applyBorder="1" applyAlignment="1">
      <alignment horizontal="center" vertical="center"/>
    </xf>
    <xf numFmtId="9" fontId="9" fillId="11" borderId="13" xfId="3" applyNumberFormat="1" applyFill="1" applyBorder="1" applyAlignment="1">
      <alignment horizontal="center" vertical="center"/>
    </xf>
    <xf numFmtId="9" fontId="1" fillId="11" borderId="16" xfId="0" applyNumberFormat="1" applyFont="1" applyFill="1" applyBorder="1" applyAlignment="1">
      <alignment horizontal="center" vertical="center"/>
    </xf>
    <xf numFmtId="9" fontId="11" fillId="11" borderId="35" xfId="0" applyNumberFormat="1" applyFont="1" applyFill="1" applyBorder="1" applyAlignment="1">
      <alignment horizontal="center"/>
    </xf>
    <xf numFmtId="9" fontId="0" fillId="11" borderId="39" xfId="0" applyNumberFormat="1" applyFill="1" applyBorder="1" applyAlignment="1">
      <alignment horizontal="center"/>
    </xf>
    <xf numFmtId="9" fontId="0" fillId="11" borderId="36" xfId="0" applyNumberFormat="1" applyFill="1" applyBorder="1" applyAlignment="1">
      <alignment horizontal="center"/>
    </xf>
    <xf numFmtId="9" fontId="0" fillId="11" borderId="16" xfId="0" applyNumberFormat="1" applyFill="1" applyBorder="1" applyAlignment="1">
      <alignment horizontal="center"/>
    </xf>
    <xf numFmtId="9" fontId="9" fillId="4" borderId="13" xfId="3" applyNumberFormat="1" applyFill="1" applyBorder="1" applyAlignment="1">
      <alignment horizontal="center" vertical="center"/>
    </xf>
    <xf numFmtId="0" fontId="9" fillId="0" borderId="45" xfId="3" applyBorder="1" applyAlignment="1">
      <alignment horizontal="center" vertical="center"/>
    </xf>
    <xf numFmtId="0" fontId="6" fillId="11" borderId="14" xfId="3" applyFont="1" applyFill="1" applyBorder="1" applyAlignment="1">
      <alignment horizontal="center" vertical="center" wrapText="1"/>
    </xf>
    <xf numFmtId="0" fontId="6" fillId="4" borderId="14" xfId="3" applyFont="1" applyFill="1" applyBorder="1" applyAlignment="1">
      <alignment horizontal="center" vertical="center" wrapText="1"/>
    </xf>
    <xf numFmtId="0" fontId="6" fillId="0" borderId="40" xfId="3" applyFont="1" applyBorder="1" applyAlignment="1">
      <alignment horizontal="center" vertical="center" wrapText="1"/>
    </xf>
    <xf numFmtId="0" fontId="0" fillId="0" borderId="30" xfId="3" applyFont="1" applyBorder="1" applyAlignment="1">
      <alignment horizontal="center" vertical="center" wrapText="1"/>
    </xf>
    <xf numFmtId="0" fontId="9" fillId="0" borderId="62" xfId="3" applyBorder="1" applyAlignment="1">
      <alignment horizontal="center" vertical="center" wrapText="1"/>
    </xf>
    <xf numFmtId="10" fontId="6" fillId="7" borderId="57" xfId="0" applyNumberFormat="1" applyFont="1" applyFill="1" applyBorder="1" applyAlignment="1">
      <alignment horizontal="center" vertical="center"/>
    </xf>
    <xf numFmtId="10" fontId="9" fillId="7" borderId="51" xfId="3" applyNumberFormat="1" applyFont="1" applyFill="1" applyBorder="1" applyAlignment="1">
      <alignment horizontal="center" vertical="center"/>
    </xf>
    <xf numFmtId="10" fontId="9" fillId="7" borderId="0" xfId="3" applyNumberFormat="1" applyFont="1" applyFill="1" applyBorder="1" applyAlignment="1">
      <alignment horizontal="center" vertical="center"/>
    </xf>
    <xf numFmtId="10" fontId="0" fillId="7" borderId="30" xfId="0" applyNumberFormat="1" applyFill="1" applyBorder="1" applyAlignment="1">
      <alignment horizontal="center" vertical="center"/>
    </xf>
    <xf numFmtId="10" fontId="6" fillId="7" borderId="61" xfId="3" applyNumberFormat="1" applyFont="1" applyFill="1" applyBorder="1" applyAlignment="1">
      <alignment horizontal="center" vertical="center"/>
    </xf>
    <xf numFmtId="10" fontId="6" fillId="7" borderId="10" xfId="0" applyNumberFormat="1" applyFont="1" applyFill="1" applyBorder="1" applyAlignment="1">
      <alignment horizontal="center" vertical="center"/>
    </xf>
    <xf numFmtId="10" fontId="6" fillId="7" borderId="57" xfId="1" applyNumberFormat="1" applyFont="1" applyFill="1" applyBorder="1" applyAlignment="1">
      <alignment horizontal="center" vertical="center" wrapText="1"/>
    </xf>
    <xf numFmtId="10" fontId="6" fillId="7" borderId="57" xfId="1" applyNumberFormat="1" applyFont="1" applyFill="1" applyBorder="1" applyAlignment="1">
      <alignment horizontal="center" vertical="center"/>
    </xf>
    <xf numFmtId="10" fontId="6" fillId="7" borderId="46" xfId="1" applyNumberFormat="1" applyFont="1" applyFill="1" applyBorder="1" applyAlignment="1">
      <alignment horizontal="center" vertical="center"/>
    </xf>
    <xf numFmtId="10" fontId="6" fillId="7" borderId="30" xfId="0" applyNumberFormat="1" applyFont="1" applyFill="1" applyBorder="1" applyAlignment="1">
      <alignment horizontal="center" vertical="center"/>
    </xf>
    <xf numFmtId="10" fontId="0" fillId="7" borderId="38" xfId="1" applyNumberFormat="1" applyFont="1" applyFill="1" applyBorder="1" applyAlignment="1">
      <alignment horizontal="center" vertical="center" wrapText="1"/>
    </xf>
    <xf numFmtId="10" fontId="9" fillId="7" borderId="37" xfId="1" applyNumberFormat="1" applyFont="1" applyFill="1" applyBorder="1" applyAlignment="1">
      <alignment horizontal="center" vertical="center" wrapText="1"/>
    </xf>
    <xf numFmtId="10" fontId="9" fillId="7" borderId="37" xfId="1" applyNumberFormat="1" applyFill="1" applyBorder="1" applyAlignment="1">
      <alignment horizontal="center" vertical="center" wrapText="1"/>
    </xf>
    <xf numFmtId="10" fontId="0" fillId="7" borderId="41" xfId="1" applyNumberFormat="1" applyFont="1" applyFill="1" applyBorder="1" applyAlignment="1">
      <alignment horizontal="center" vertical="center"/>
    </xf>
    <xf numFmtId="10" fontId="9" fillId="7" borderId="62" xfId="1" applyNumberFormat="1" applyFill="1" applyBorder="1" applyAlignment="1">
      <alignment horizontal="center" vertical="center"/>
    </xf>
    <xf numFmtId="10" fontId="6" fillId="7" borderId="51" xfId="3" applyNumberFormat="1" applyFont="1" applyFill="1" applyBorder="1" applyAlignment="1">
      <alignment horizontal="center" vertical="center"/>
    </xf>
    <xf numFmtId="10" fontId="6" fillId="7" borderId="0" xfId="3" applyNumberFormat="1" applyFont="1" applyFill="1" applyBorder="1" applyAlignment="1">
      <alignment horizontal="center" vertical="center"/>
    </xf>
    <xf numFmtId="10" fontId="1" fillId="2" borderId="33" xfId="1" applyNumberFormat="1" applyFont="1" applyFill="1" applyBorder="1" applyAlignment="1">
      <alignment horizontal="center" vertical="center"/>
    </xf>
    <xf numFmtId="164" fontId="9" fillId="2" borderId="27" xfId="1" applyNumberFormat="1" applyFont="1" applyFill="1" applyBorder="1" applyAlignment="1">
      <alignment horizontal="center" vertical="center" wrapText="1"/>
    </xf>
    <xf numFmtId="164" fontId="0" fillId="2" borderId="15" xfId="1" applyNumberFormat="1" applyFont="1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 wrapText="1"/>
    </xf>
    <xf numFmtId="10" fontId="9" fillId="2" borderId="27" xfId="1" applyNumberFormat="1" applyFont="1" applyFill="1" applyBorder="1" applyAlignment="1">
      <alignment horizontal="center" vertical="center" wrapText="1"/>
    </xf>
    <xf numFmtId="10" fontId="0" fillId="2" borderId="15" xfId="1" applyNumberFormat="1" applyFont="1" applyFill="1" applyBorder="1" applyAlignment="1">
      <alignment horizontal="center" vertical="center"/>
    </xf>
    <xf numFmtId="9" fontId="0" fillId="4" borderId="39" xfId="0" applyNumberFormat="1" applyFont="1" applyFill="1" applyBorder="1" applyAlignment="1">
      <alignment horizontal="center" vertical="center" wrapText="1"/>
    </xf>
    <xf numFmtId="9" fontId="6" fillId="4" borderId="39" xfId="0" applyNumberFormat="1" applyFont="1" applyFill="1" applyBorder="1" applyAlignment="1">
      <alignment horizontal="center" vertical="center"/>
    </xf>
    <xf numFmtId="10" fontId="6" fillId="3" borderId="22" xfId="0" applyNumberFormat="1" applyFont="1" applyFill="1" applyBorder="1" applyAlignment="1">
      <alignment horizontal="center" vertical="center"/>
    </xf>
    <xf numFmtId="9" fontId="6" fillId="4" borderId="39" xfId="3" applyNumberFormat="1" applyFont="1" applyFill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3" borderId="22" xfId="0" applyNumberFormat="1" applyFont="1" applyFill="1" applyBorder="1" applyAlignment="1">
      <alignment horizontal="center" vertical="center"/>
    </xf>
    <xf numFmtId="9" fontId="6" fillId="4" borderId="36" xfId="0" applyNumberFormat="1" applyFont="1" applyFill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9" fontId="6" fillId="4" borderId="14" xfId="0" applyNumberFormat="1" applyFont="1" applyFill="1" applyBorder="1" applyAlignment="1">
      <alignment horizontal="center" vertical="center"/>
    </xf>
    <xf numFmtId="49" fontId="6" fillId="3" borderId="40" xfId="0" applyNumberFormat="1" applyFont="1" applyFill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6" fillId="3" borderId="30" xfId="0" applyNumberFormat="1" applyFont="1" applyFill="1" applyBorder="1" applyAlignment="1">
      <alignment horizontal="center" vertical="center"/>
    </xf>
    <xf numFmtId="9" fontId="9" fillId="11" borderId="14" xfId="3" applyNumberFormat="1" applyFill="1" applyBorder="1" applyAlignment="1">
      <alignment horizontal="center" vertical="center"/>
    </xf>
    <xf numFmtId="9" fontId="9" fillId="4" borderId="14" xfId="3" applyNumberFormat="1" applyFill="1" applyBorder="1" applyAlignment="1">
      <alignment horizontal="center" vertical="center"/>
    </xf>
    <xf numFmtId="0" fontId="0" fillId="0" borderId="0" xfId="3" applyFont="1" applyFill="1" applyBorder="1" applyAlignment="1">
      <alignment horizontal="center" vertical="center"/>
    </xf>
    <xf numFmtId="9" fontId="9" fillId="4" borderId="13" xfId="3" applyNumberForma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 wrapText="1" readingOrder="2"/>
    </xf>
    <xf numFmtId="9" fontId="9" fillId="4" borderId="43" xfId="3" applyNumberFormat="1" applyFill="1" applyBorder="1" applyAlignment="1">
      <alignment horizontal="center" vertical="center"/>
    </xf>
    <xf numFmtId="9" fontId="9" fillId="11" borderId="13" xfId="3" applyNumberFormat="1" applyFill="1" applyBorder="1" applyAlignment="1">
      <alignment horizontal="center" vertical="center"/>
    </xf>
    <xf numFmtId="0" fontId="0" fillId="3" borderId="39" xfId="3" applyFont="1" applyFill="1" applyBorder="1" applyAlignment="1">
      <alignment horizontal="center" vertical="center" wrapText="1"/>
    </xf>
    <xf numFmtId="9" fontId="0" fillId="4" borderId="39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0" fontId="6" fillId="7" borderId="59" xfId="3" applyNumberFormat="1" applyFont="1" applyFill="1" applyBorder="1" applyAlignment="1">
      <alignment horizontal="center" vertical="center"/>
    </xf>
    <xf numFmtId="10" fontId="6" fillId="7" borderId="8" xfId="3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9" fontId="0" fillId="0" borderId="37" xfId="0" applyNumberFormat="1" applyBorder="1" applyAlignment="1">
      <alignment horizontal="center" vertical="center"/>
    </xf>
    <xf numFmtId="9" fontId="0" fillId="0" borderId="43" xfId="0" applyNumberFormat="1" applyBorder="1" applyAlignment="1">
      <alignment horizontal="center" vertical="center"/>
    </xf>
    <xf numFmtId="9" fontId="9" fillId="11" borderId="36" xfId="3" applyNumberFormat="1" applyFont="1" applyFill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9" fontId="9" fillId="4" borderId="36" xfId="3" applyNumberFormat="1" applyFont="1" applyFill="1" applyBorder="1" applyAlignment="1">
      <alignment horizontal="center" vertical="center"/>
    </xf>
    <xf numFmtId="9" fontId="9" fillId="4" borderId="37" xfId="3" applyNumberFormat="1" applyFill="1" applyBorder="1" applyAlignment="1">
      <alignment horizontal="center" vertical="center"/>
    </xf>
    <xf numFmtId="9" fontId="6" fillId="4" borderId="44" xfId="3" applyNumberFormat="1" applyFont="1" applyFill="1" applyBorder="1" applyAlignment="1">
      <alignment horizontal="center" vertical="center"/>
    </xf>
    <xf numFmtId="0" fontId="0" fillId="3" borderId="17" xfId="3" applyFont="1" applyFill="1" applyBorder="1" applyAlignment="1">
      <alignment horizontal="center" vertical="center" wrapText="1" readingOrder="2"/>
    </xf>
    <xf numFmtId="0" fontId="14" fillId="3" borderId="31" xfId="0" applyFont="1" applyFill="1" applyBorder="1" applyAlignment="1">
      <alignment horizontal="center" vertical="center"/>
    </xf>
    <xf numFmtId="9" fontId="0" fillId="11" borderId="16" xfId="0" applyNumberFormat="1" applyFont="1" applyFill="1" applyBorder="1" applyAlignment="1">
      <alignment horizontal="center" vertical="center"/>
    </xf>
    <xf numFmtId="9" fontId="18" fillId="11" borderId="31" xfId="0" applyNumberFormat="1" applyFont="1" applyFill="1" applyBorder="1" applyAlignment="1">
      <alignment horizontal="center" vertical="center"/>
    </xf>
    <xf numFmtId="9" fontId="18" fillId="4" borderId="31" xfId="0" applyNumberFormat="1" applyFont="1" applyFill="1" applyBorder="1" applyAlignment="1">
      <alignment horizontal="center" vertical="center"/>
    </xf>
    <xf numFmtId="0" fontId="9" fillId="0" borderId="0" xfId="3" applyFill="1" applyBorder="1" applyAlignment="1">
      <alignment horizontal="center" vertical="center" readingOrder="2"/>
    </xf>
    <xf numFmtId="9" fontId="9" fillId="0" borderId="0" xfId="3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11" borderId="1" xfId="3" applyFont="1" applyFill="1" applyBorder="1" applyAlignment="1">
      <alignment horizontal="center" vertical="center" wrapText="1"/>
    </xf>
    <xf numFmtId="9" fontId="0" fillId="0" borderId="37" xfId="0" applyNumberFormat="1" applyBorder="1" applyAlignment="1">
      <alignment horizontal="center" vertical="center"/>
    </xf>
    <xf numFmtId="9" fontId="6" fillId="4" borderId="39" xfId="0" applyNumberFormat="1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 wrapText="1"/>
    </xf>
    <xf numFmtId="0" fontId="6" fillId="8" borderId="29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9" fontId="9" fillId="11" borderId="12" xfId="3" applyNumberFormat="1" applyFill="1" applyBorder="1" applyAlignment="1">
      <alignment horizontal="center" vertical="center"/>
    </xf>
    <xf numFmtId="9" fontId="9" fillId="11" borderId="13" xfId="3" applyNumberFormat="1" applyFill="1" applyBorder="1" applyAlignment="1">
      <alignment horizontal="center" vertical="center"/>
    </xf>
    <xf numFmtId="9" fontId="9" fillId="4" borderId="12" xfId="3" applyNumberFormat="1" applyFill="1" applyBorder="1" applyAlignment="1">
      <alignment horizontal="center" vertical="center"/>
    </xf>
    <xf numFmtId="0" fontId="0" fillId="3" borderId="39" xfId="3" applyFont="1" applyFill="1" applyBorder="1" applyAlignment="1">
      <alignment vertical="center" wrapText="1"/>
    </xf>
    <xf numFmtId="10" fontId="6" fillId="7" borderId="8" xfId="3" applyNumberFormat="1" applyFont="1" applyFill="1" applyBorder="1" applyAlignment="1">
      <alignment vertical="center" wrapText="1"/>
    </xf>
    <xf numFmtId="9" fontId="0" fillId="11" borderId="12" xfId="0" applyNumberFormat="1" applyFont="1" applyFill="1" applyBorder="1" applyAlignment="1">
      <alignment vertical="center" wrapText="1"/>
    </xf>
    <xf numFmtId="9" fontId="0" fillId="4" borderId="35" xfId="0" applyNumberFormat="1" applyFont="1" applyFill="1" applyBorder="1" applyAlignment="1">
      <alignment vertical="center" wrapText="1"/>
    </xf>
    <xf numFmtId="49" fontId="6" fillId="3" borderId="20" xfId="0" applyNumberFormat="1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9" fontId="0" fillId="0" borderId="38" xfId="0" applyNumberFormat="1" applyBorder="1" applyAlignment="1">
      <alignment vertical="center"/>
    </xf>
    <xf numFmtId="9" fontId="0" fillId="11" borderId="13" xfId="0" applyNumberFormat="1" applyFont="1" applyFill="1" applyBorder="1" applyAlignment="1">
      <alignment vertical="center" wrapText="1"/>
    </xf>
    <xf numFmtId="9" fontId="0" fillId="4" borderId="39" xfId="0" applyNumberFormat="1" applyFont="1" applyFill="1" applyBorder="1" applyAlignment="1">
      <alignment vertical="center" wrapText="1"/>
    </xf>
    <xf numFmtId="49" fontId="6" fillId="3" borderId="22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9" fontId="0" fillId="11" borderId="35" xfId="0" applyNumberFormat="1" applyFont="1" applyFill="1" applyBorder="1" applyAlignment="1">
      <alignment vertical="center" wrapText="1"/>
    </xf>
    <xf numFmtId="10" fontId="6" fillId="7" borderId="59" xfId="3" applyNumberFormat="1" applyFont="1" applyFill="1" applyBorder="1" applyAlignment="1">
      <alignment vertical="center"/>
    </xf>
    <xf numFmtId="9" fontId="0" fillId="11" borderId="36" xfId="0" applyNumberFormat="1" applyFont="1" applyFill="1" applyBorder="1" applyAlignment="1">
      <alignment vertical="center"/>
    </xf>
    <xf numFmtId="9" fontId="0" fillId="4" borderId="39" xfId="0" applyNumberFormat="1" applyFont="1" applyFill="1" applyBorder="1" applyAlignment="1">
      <alignment vertical="center"/>
    </xf>
    <xf numFmtId="9" fontId="0" fillId="0" borderId="37" xfId="0" applyNumberFormat="1" applyBorder="1" applyAlignment="1">
      <alignment vertical="center"/>
    </xf>
    <xf numFmtId="10" fontId="6" fillId="7" borderId="58" xfId="3" applyNumberFormat="1" applyFont="1" applyFill="1" applyBorder="1" applyAlignment="1">
      <alignment vertical="center"/>
    </xf>
    <xf numFmtId="9" fontId="0" fillId="11" borderId="35" xfId="0" applyNumberFormat="1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9" fontId="0" fillId="11" borderId="36" xfId="0" applyNumberFormat="1" applyFill="1" applyBorder="1" applyAlignment="1">
      <alignment vertical="center"/>
    </xf>
    <xf numFmtId="10" fontId="15" fillId="3" borderId="21" xfId="0" applyNumberFormat="1" applyFont="1" applyFill="1" applyBorder="1" applyAlignment="1">
      <alignment vertical="center"/>
    </xf>
    <xf numFmtId="10" fontId="14" fillId="3" borderId="4" xfId="0" applyNumberFormat="1" applyFont="1" applyFill="1" applyBorder="1" applyAlignment="1">
      <alignment vertical="center"/>
    </xf>
    <xf numFmtId="9" fontId="0" fillId="0" borderId="43" xfId="0" applyNumberFormat="1" applyBorder="1" applyAlignment="1">
      <alignment vertical="center"/>
    </xf>
    <xf numFmtId="10" fontId="6" fillId="7" borderId="8" xfId="3" applyNumberFormat="1" applyFont="1" applyFill="1" applyBorder="1" applyAlignment="1">
      <alignment vertical="center"/>
    </xf>
    <xf numFmtId="9" fontId="0" fillId="11" borderId="35" xfId="0" applyNumberFormat="1" applyFill="1" applyBorder="1" applyAlignment="1">
      <alignment vertical="center"/>
    </xf>
    <xf numFmtId="9" fontId="0" fillId="4" borderId="36" xfId="0" applyNumberFormat="1" applyFont="1" applyFill="1" applyBorder="1" applyAlignment="1">
      <alignment vertical="center"/>
    </xf>
    <xf numFmtId="10" fontId="15" fillId="3" borderId="19" xfId="0" applyNumberFormat="1" applyFont="1" applyFill="1" applyBorder="1" applyAlignment="1">
      <alignment vertical="center"/>
    </xf>
    <xf numFmtId="10" fontId="14" fillId="3" borderId="3" xfId="0" applyNumberFormat="1" applyFont="1" applyFill="1" applyBorder="1" applyAlignment="1">
      <alignment vertical="center"/>
    </xf>
    <xf numFmtId="0" fontId="6" fillId="7" borderId="10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3" borderId="35" xfId="3" applyFont="1" applyFill="1" applyBorder="1" applyAlignment="1">
      <alignment vertical="center" wrapText="1"/>
    </xf>
    <xf numFmtId="10" fontId="6" fillId="7" borderId="51" xfId="1" applyNumberFormat="1" applyFont="1" applyFill="1" applyBorder="1" applyAlignment="1">
      <alignment vertical="center" wrapText="1"/>
    </xf>
    <xf numFmtId="9" fontId="6" fillId="4" borderId="35" xfId="0" applyNumberFormat="1" applyFont="1" applyFill="1" applyBorder="1" applyAlignment="1">
      <alignment vertical="center" wrapText="1"/>
    </xf>
    <xf numFmtId="9" fontId="0" fillId="0" borderId="53" xfId="0" applyNumberFormat="1" applyBorder="1" applyAlignment="1">
      <alignment vertical="center"/>
    </xf>
    <xf numFmtId="10" fontId="6" fillId="7" borderId="57" xfId="1" applyNumberFormat="1" applyFont="1" applyFill="1" applyBorder="1" applyAlignment="1">
      <alignment vertical="center" wrapText="1"/>
    </xf>
    <xf numFmtId="9" fontId="6" fillId="4" borderId="39" xfId="0" applyNumberFormat="1" applyFont="1" applyFill="1" applyBorder="1" applyAlignment="1">
      <alignment vertical="center" wrapText="1"/>
    </xf>
    <xf numFmtId="0" fontId="0" fillId="0" borderId="54" xfId="0" applyBorder="1" applyAlignment="1">
      <alignment vertical="center"/>
    </xf>
    <xf numFmtId="10" fontId="6" fillId="7" borderId="57" xfId="1" applyNumberFormat="1" applyFont="1" applyFill="1" applyBorder="1" applyAlignment="1">
      <alignment vertical="center"/>
    </xf>
    <xf numFmtId="9" fontId="6" fillId="4" borderId="39" xfId="0" applyNumberFormat="1" applyFont="1" applyFill="1" applyBorder="1" applyAlignment="1">
      <alignment vertical="center"/>
    </xf>
    <xf numFmtId="0" fontId="14" fillId="3" borderId="27" xfId="0" applyFont="1" applyFill="1" applyBorder="1" applyAlignment="1">
      <alignment vertical="center"/>
    </xf>
    <xf numFmtId="9" fontId="0" fillId="0" borderId="54" xfId="0" applyNumberFormat="1" applyBorder="1" applyAlignment="1">
      <alignment vertical="center"/>
    </xf>
    <xf numFmtId="9" fontId="0" fillId="11" borderId="36" xfId="0" applyNumberFormat="1" applyFont="1" applyFill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7" borderId="10" xfId="0" applyFill="1" applyBorder="1" applyAlignment="1">
      <alignment horizontal="center" vertical="center" wrapText="1"/>
    </xf>
    <xf numFmtId="0" fontId="0" fillId="3" borderId="55" xfId="3" applyFont="1" applyFill="1" applyBorder="1" applyAlignment="1">
      <alignment vertical="center" wrapText="1"/>
    </xf>
    <xf numFmtId="10" fontId="0" fillId="7" borderId="56" xfId="1" applyNumberFormat="1" applyFont="1" applyFill="1" applyBorder="1" applyAlignment="1">
      <alignment vertical="center" wrapText="1"/>
    </xf>
    <xf numFmtId="9" fontId="9" fillId="11" borderId="12" xfId="3" applyNumberFormat="1" applyFont="1" applyFill="1" applyBorder="1" applyAlignment="1">
      <alignment vertical="center" wrapText="1"/>
    </xf>
    <xf numFmtId="49" fontId="6" fillId="3" borderId="19" xfId="3" applyNumberFormat="1" applyFont="1" applyFill="1" applyBorder="1" applyAlignment="1">
      <alignment vertical="center"/>
    </xf>
    <xf numFmtId="0" fontId="0" fillId="3" borderId="0" xfId="3" applyFont="1" applyFill="1" applyBorder="1" applyAlignment="1">
      <alignment vertical="center"/>
    </xf>
    <xf numFmtId="9" fontId="9" fillId="3" borderId="56" xfId="3" applyNumberFormat="1" applyFont="1" applyFill="1" applyBorder="1" applyAlignment="1">
      <alignment vertical="center"/>
    </xf>
    <xf numFmtId="0" fontId="0" fillId="3" borderId="25" xfId="3" applyFont="1" applyFill="1" applyBorder="1" applyAlignment="1">
      <alignment vertical="center" wrapText="1"/>
    </xf>
    <xf numFmtId="10" fontId="0" fillId="7" borderId="41" xfId="1" applyNumberFormat="1" applyFont="1" applyFill="1" applyBorder="1" applyAlignment="1">
      <alignment vertical="center" wrapText="1"/>
    </xf>
    <xf numFmtId="9" fontId="9" fillId="11" borderId="13" xfId="3" applyNumberFormat="1" applyFont="1" applyFill="1" applyBorder="1" applyAlignment="1">
      <alignment vertical="center" wrapText="1"/>
    </xf>
    <xf numFmtId="0" fontId="9" fillId="3" borderId="0" xfId="3" applyFont="1" applyFill="1" applyBorder="1" applyAlignment="1">
      <alignment vertical="center"/>
    </xf>
    <xf numFmtId="9" fontId="9" fillId="3" borderId="41" xfId="3" applyNumberFormat="1" applyFont="1" applyFill="1" applyBorder="1" applyAlignment="1">
      <alignment vertical="center"/>
    </xf>
    <xf numFmtId="10" fontId="0" fillId="7" borderId="38" xfId="1" applyNumberFormat="1" applyFont="1" applyFill="1" applyBorder="1" applyAlignment="1">
      <alignment vertical="center" wrapText="1"/>
    </xf>
    <xf numFmtId="49" fontId="6" fillId="3" borderId="20" xfId="3" applyNumberFormat="1" applyFont="1" applyFill="1" applyBorder="1" applyAlignment="1">
      <alignment vertical="center"/>
    </xf>
    <xf numFmtId="0" fontId="9" fillId="3" borderId="51" xfId="3" applyFont="1" applyFill="1" applyBorder="1" applyAlignment="1">
      <alignment vertical="center"/>
    </xf>
    <xf numFmtId="9" fontId="9" fillId="3" borderId="38" xfId="3" applyNumberFormat="1" applyFont="1" applyFill="1" applyBorder="1" applyAlignment="1">
      <alignment vertical="center"/>
    </xf>
    <xf numFmtId="0" fontId="0" fillId="0" borderId="42" xfId="3" applyFont="1" applyBorder="1" applyAlignment="1">
      <alignment vertical="center"/>
    </xf>
    <xf numFmtId="10" fontId="9" fillId="7" borderId="43" xfId="1" applyNumberFormat="1" applyFont="1" applyFill="1" applyBorder="1" applyAlignment="1">
      <alignment vertical="center"/>
    </xf>
    <xf numFmtId="9" fontId="9" fillId="11" borderId="36" xfId="3" applyNumberFormat="1" applyFont="1" applyFill="1" applyBorder="1" applyAlignment="1">
      <alignment vertical="center"/>
    </xf>
    <xf numFmtId="49" fontId="6" fillId="0" borderId="21" xfId="3" applyNumberFormat="1" applyFont="1" applyBorder="1" applyAlignment="1">
      <alignment vertical="center"/>
    </xf>
    <xf numFmtId="0" fontId="0" fillId="0" borderId="46" xfId="3" applyFont="1" applyBorder="1" applyAlignment="1">
      <alignment vertical="center"/>
    </xf>
    <xf numFmtId="9" fontId="9" fillId="0" borderId="43" xfId="3" applyNumberFormat="1" applyFont="1" applyBorder="1" applyAlignment="1">
      <alignment vertical="center"/>
    </xf>
    <xf numFmtId="0" fontId="9" fillId="0" borderId="26" xfId="3" applyFont="1" applyBorder="1" applyAlignment="1">
      <alignment vertical="center"/>
    </xf>
    <xf numFmtId="10" fontId="9" fillId="7" borderId="38" xfId="1" applyNumberFormat="1" applyFont="1" applyFill="1" applyBorder="1" applyAlignment="1">
      <alignment vertical="center"/>
    </xf>
    <xf numFmtId="9" fontId="9" fillId="11" borderId="35" xfId="3" applyNumberFormat="1" applyFont="1" applyFill="1" applyBorder="1" applyAlignment="1">
      <alignment vertical="center"/>
    </xf>
    <xf numFmtId="49" fontId="6" fillId="0" borderId="20" xfId="3" applyNumberFormat="1" applyFont="1" applyBorder="1" applyAlignment="1">
      <alignment vertical="center"/>
    </xf>
    <xf numFmtId="0" fontId="9" fillId="0" borderId="51" xfId="3" applyFont="1" applyBorder="1" applyAlignment="1">
      <alignment vertical="center"/>
    </xf>
    <xf numFmtId="9" fontId="9" fillId="0" borderId="38" xfId="3" applyNumberFormat="1" applyFont="1" applyBorder="1" applyAlignment="1">
      <alignment vertical="center"/>
    </xf>
    <xf numFmtId="10" fontId="0" fillId="7" borderId="43" xfId="1" applyNumberFormat="1" applyFont="1" applyFill="1" applyBorder="1" applyAlignment="1">
      <alignment vertical="center" wrapText="1"/>
    </xf>
    <xf numFmtId="49" fontId="6" fillId="3" borderId="21" xfId="3" applyNumberFormat="1" applyFont="1" applyFill="1" applyBorder="1" applyAlignment="1">
      <alignment vertical="center"/>
    </xf>
    <xf numFmtId="0" fontId="0" fillId="3" borderId="46" xfId="3" applyFont="1" applyFill="1" applyBorder="1" applyAlignment="1">
      <alignment vertical="center"/>
    </xf>
    <xf numFmtId="9" fontId="9" fillId="3" borderId="43" xfId="3" applyNumberFormat="1" applyFont="1" applyFill="1" applyBorder="1" applyAlignment="1">
      <alignment vertical="center"/>
    </xf>
    <xf numFmtId="0" fontId="9" fillId="0" borderId="30" xfId="3" applyBorder="1" applyAlignment="1">
      <alignment horizontal="center" vertical="center" wrapText="1"/>
    </xf>
    <xf numFmtId="0" fontId="9" fillId="0" borderId="31" xfId="3" applyBorder="1" applyAlignment="1">
      <alignment horizontal="center" vertical="center" wrapText="1"/>
    </xf>
    <xf numFmtId="0" fontId="0" fillId="0" borderId="11" xfId="3" applyFont="1" applyBorder="1" applyAlignment="1">
      <alignment horizontal="center" vertical="center"/>
    </xf>
    <xf numFmtId="0" fontId="0" fillId="3" borderId="13" xfId="3" applyFont="1" applyFill="1" applyBorder="1" applyAlignment="1">
      <alignment vertical="center" wrapText="1"/>
    </xf>
    <xf numFmtId="9" fontId="9" fillId="4" borderId="13" xfId="3" applyNumberFormat="1" applyFont="1" applyFill="1" applyBorder="1" applyAlignment="1">
      <alignment vertical="center" wrapText="1"/>
    </xf>
    <xf numFmtId="49" fontId="6" fillId="3" borderId="20" xfId="0" applyNumberFormat="1" applyFont="1" applyFill="1" applyBorder="1" applyAlignment="1">
      <alignment vertical="center" wrapText="1"/>
    </xf>
    <xf numFmtId="0" fontId="0" fillId="3" borderId="19" xfId="0" applyFill="1" applyBorder="1" applyAlignment="1">
      <alignment vertical="center"/>
    </xf>
    <xf numFmtId="9" fontId="0" fillId="3" borderId="41" xfId="3" applyNumberFormat="1" applyFont="1" applyFill="1" applyBorder="1" applyAlignment="1">
      <alignment vertical="center"/>
    </xf>
    <xf numFmtId="49" fontId="6" fillId="3" borderId="22" xfId="0" applyNumberFormat="1" applyFont="1" applyFill="1" applyBorder="1" applyAlignment="1">
      <alignment vertical="center" wrapText="1"/>
    </xf>
    <xf numFmtId="0" fontId="0" fillId="3" borderId="20" xfId="0" applyFill="1" applyBorder="1" applyAlignment="1">
      <alignment vertical="center"/>
    </xf>
    <xf numFmtId="0" fontId="0" fillId="0" borderId="36" xfId="3" applyFont="1" applyBorder="1" applyAlignment="1">
      <alignment vertical="center"/>
    </xf>
    <xf numFmtId="10" fontId="6" fillId="7" borderId="46" xfId="0" applyNumberFormat="1" applyFont="1" applyFill="1" applyBorder="1" applyAlignment="1">
      <alignment vertical="center"/>
    </xf>
    <xf numFmtId="9" fontId="9" fillId="4" borderId="36" xfId="3" applyNumberFormat="1" applyFont="1" applyFill="1" applyBorder="1" applyAlignment="1">
      <alignment vertical="center"/>
    </xf>
    <xf numFmtId="49" fontId="6" fillId="0" borderId="22" xfId="0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9" fillId="0" borderId="35" xfId="3" applyFont="1" applyBorder="1" applyAlignment="1">
      <alignment vertical="center"/>
    </xf>
    <xf numFmtId="10" fontId="6" fillId="7" borderId="51" xfId="0" applyNumberFormat="1" applyFont="1" applyFill="1" applyBorder="1" applyAlignment="1">
      <alignment vertical="center"/>
    </xf>
    <xf numFmtId="9" fontId="9" fillId="4" borderId="35" xfId="3" applyNumberFormat="1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10" fontId="6" fillId="7" borderId="46" xfId="3" applyNumberFormat="1" applyFon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10" fontId="6" fillId="7" borderId="51" xfId="3" applyNumberFormat="1" applyFont="1" applyFill="1" applyBorder="1" applyAlignment="1">
      <alignment vertical="center"/>
    </xf>
    <xf numFmtId="0" fontId="6" fillId="7" borderId="0" xfId="0" applyFont="1" applyFill="1" applyBorder="1" applyAlignment="1">
      <alignment horizontal="right" vertical="center"/>
    </xf>
    <xf numFmtId="10" fontId="6" fillId="7" borderId="0" xfId="0" applyNumberFormat="1" applyFont="1" applyFill="1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10" fontId="0" fillId="7" borderId="12" xfId="1" applyNumberFormat="1" applyFont="1" applyFill="1" applyBorder="1" applyAlignment="1">
      <alignment vertical="center"/>
    </xf>
    <xf numFmtId="10" fontId="0" fillId="7" borderId="13" xfId="1" applyNumberFormat="1" applyFont="1" applyFill="1" applyBorder="1" applyAlignment="1">
      <alignment vertical="center"/>
    </xf>
    <xf numFmtId="10" fontId="0" fillId="7" borderId="46" xfId="0" applyNumberFormat="1" applyFont="1" applyFill="1" applyBorder="1" applyAlignment="1">
      <alignment vertical="center"/>
    </xf>
    <xf numFmtId="10" fontId="0" fillId="7" borderId="51" xfId="0" applyNumberFormat="1" applyFont="1" applyFill="1" applyBorder="1" applyAlignment="1">
      <alignment vertical="center"/>
    </xf>
    <xf numFmtId="10" fontId="9" fillId="7" borderId="46" xfId="3" applyNumberFormat="1" applyFont="1" applyFill="1" applyBorder="1" applyAlignment="1">
      <alignment vertical="center"/>
    </xf>
    <xf numFmtId="10" fontId="9" fillId="7" borderId="51" xfId="3" applyNumberFormat="1" applyFont="1" applyFill="1" applyBorder="1" applyAlignment="1">
      <alignment vertical="center"/>
    </xf>
    <xf numFmtId="49" fontId="0" fillId="3" borderId="20" xfId="0" applyNumberFormat="1" applyFont="1" applyFill="1" applyBorder="1" applyAlignment="1">
      <alignment vertical="center" wrapText="1"/>
    </xf>
    <xf numFmtId="49" fontId="0" fillId="3" borderId="22" xfId="0" applyNumberFormat="1" applyFont="1" applyFill="1" applyBorder="1" applyAlignment="1">
      <alignment vertical="center" wrapText="1"/>
    </xf>
    <xf numFmtId="49" fontId="0" fillId="0" borderId="22" xfId="0" applyNumberFormat="1" applyFont="1" applyBorder="1" applyAlignment="1">
      <alignment vertical="center"/>
    </xf>
    <xf numFmtId="49" fontId="0" fillId="3" borderId="22" xfId="0" applyNumberFormat="1" applyFont="1" applyFill="1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3" xfId="0" applyBorder="1"/>
    <xf numFmtId="0" fontId="5" fillId="3" borderId="13" xfId="0" applyFont="1" applyFill="1" applyBorder="1" applyAlignment="1">
      <alignment horizontal="justify" vertical="center" wrapText="1" readingOrder="2"/>
    </xf>
    <xf numFmtId="0" fontId="0" fillId="3" borderId="9" xfId="0" applyFill="1" applyBorder="1" applyAlignment="1">
      <alignment horizontal="center" vertical="center" wrapText="1" readingOrder="2"/>
    </xf>
    <xf numFmtId="0" fontId="0" fillId="0" borderId="3" xfId="0" applyBorder="1" applyAlignment="1">
      <alignment horizontal="center"/>
    </xf>
    <xf numFmtId="10" fontId="0" fillId="2" borderId="15" xfId="1" applyNumberFormat="1" applyFont="1" applyFill="1" applyBorder="1" applyAlignment="1">
      <alignment vertical="center" wrapText="1"/>
    </xf>
    <xf numFmtId="9" fontId="9" fillId="11" borderId="13" xfId="3" applyNumberFormat="1" applyFill="1" applyBorder="1" applyAlignment="1">
      <alignment vertical="center"/>
    </xf>
    <xf numFmtId="9" fontId="9" fillId="4" borderId="37" xfId="3" applyNumberFormat="1" applyFill="1" applyBorder="1" applyAlignment="1">
      <alignment vertical="center"/>
    </xf>
    <xf numFmtId="49" fontId="6" fillId="3" borderId="63" xfId="3" applyNumberFormat="1" applyFont="1" applyFill="1" applyBorder="1" applyAlignment="1">
      <alignment vertical="center"/>
    </xf>
    <xf numFmtId="9" fontId="9" fillId="11" borderId="35" xfId="3" applyNumberFormat="1" applyFill="1" applyBorder="1" applyAlignment="1">
      <alignment vertical="center"/>
    </xf>
    <xf numFmtId="10" fontId="9" fillId="2" borderId="17" xfId="1" applyNumberFormat="1" applyFont="1" applyFill="1" applyBorder="1" applyAlignment="1">
      <alignment vertical="center"/>
    </xf>
    <xf numFmtId="9" fontId="9" fillId="11" borderId="36" xfId="3" applyNumberFormat="1" applyFill="1" applyBorder="1" applyAlignment="1">
      <alignment vertical="center"/>
    </xf>
    <xf numFmtId="10" fontId="9" fillId="2" borderId="18" xfId="1" applyNumberFormat="1" applyFont="1" applyFill="1" applyBorder="1" applyAlignment="1">
      <alignment vertical="center"/>
    </xf>
    <xf numFmtId="164" fontId="0" fillId="2" borderId="17" xfId="1" applyNumberFormat="1" applyFont="1" applyFill="1" applyBorder="1" applyAlignment="1">
      <alignment vertical="center" wrapText="1"/>
    </xf>
    <xf numFmtId="164" fontId="0" fillId="2" borderId="18" xfId="1" applyNumberFormat="1" applyFont="1" applyFill="1" applyBorder="1" applyAlignment="1">
      <alignment vertical="center" wrapText="1"/>
    </xf>
    <xf numFmtId="0" fontId="0" fillId="3" borderId="19" xfId="3" applyFont="1" applyFill="1" applyBorder="1" applyAlignment="1">
      <alignment vertical="center" wrapText="1"/>
    </xf>
    <xf numFmtId="0" fontId="0" fillId="0" borderId="21" xfId="3" applyFont="1" applyBorder="1" applyAlignment="1">
      <alignment vertical="center"/>
    </xf>
    <xf numFmtId="0" fontId="9" fillId="0" borderId="20" xfId="3" applyFont="1" applyBorder="1" applyAlignment="1">
      <alignment vertical="center"/>
    </xf>
    <xf numFmtId="0" fontId="0" fillId="3" borderId="21" xfId="3" applyFont="1" applyFill="1" applyBorder="1" applyAlignment="1">
      <alignment horizontal="center" vertical="center" wrapText="1"/>
    </xf>
    <xf numFmtId="0" fontId="9" fillId="0" borderId="20" xfId="3" applyBorder="1" applyAlignment="1">
      <alignment horizontal="center" vertical="center" wrapText="1"/>
    </xf>
    <xf numFmtId="0" fontId="0" fillId="3" borderId="22" xfId="3" applyFont="1" applyFill="1" applyBorder="1" applyAlignment="1">
      <alignment horizontal="center" vertical="center" wrapText="1"/>
    </xf>
    <xf numFmtId="0" fontId="0" fillId="0" borderId="19" xfId="3" applyFont="1" applyBorder="1" applyAlignment="1">
      <alignment horizontal="center" vertical="center"/>
    </xf>
    <xf numFmtId="0" fontId="1" fillId="2" borderId="34" xfId="3" applyFont="1" applyFill="1" applyBorder="1" applyAlignment="1">
      <alignment horizontal="center" vertical="center"/>
    </xf>
    <xf numFmtId="9" fontId="9" fillId="3" borderId="0" xfId="3" applyNumberFormat="1" applyFont="1" applyFill="1" applyBorder="1" applyAlignment="1">
      <alignment vertical="center"/>
    </xf>
    <xf numFmtId="9" fontId="9" fillId="0" borderId="46" xfId="3" applyNumberFormat="1" applyFont="1" applyBorder="1" applyAlignment="1">
      <alignment vertical="center"/>
    </xf>
    <xf numFmtId="9" fontId="9" fillId="0" borderId="51" xfId="3" applyNumberFormat="1" applyFont="1" applyBorder="1" applyAlignment="1">
      <alignment vertical="center"/>
    </xf>
    <xf numFmtId="9" fontId="9" fillId="3" borderId="46" xfId="3" applyNumberFormat="1" applyFont="1" applyFill="1" applyBorder="1" applyAlignment="1">
      <alignment vertical="center"/>
    </xf>
    <xf numFmtId="9" fontId="9" fillId="3" borderId="51" xfId="3" applyNumberFormat="1" applyFont="1" applyFill="1" applyBorder="1" applyAlignment="1">
      <alignment vertical="center"/>
    </xf>
    <xf numFmtId="9" fontId="9" fillId="0" borderId="57" xfId="3" applyNumberFormat="1" applyFont="1" applyBorder="1" applyAlignment="1">
      <alignment horizontal="center" vertical="center"/>
    </xf>
    <xf numFmtId="9" fontId="9" fillId="0" borderId="0" xfId="3" applyNumberFormat="1" applyBorder="1" applyAlignment="1">
      <alignment horizontal="center" vertical="center"/>
    </xf>
    <xf numFmtId="9" fontId="7" fillId="2" borderId="47" xfId="3" applyNumberFormat="1" applyFont="1" applyFill="1" applyBorder="1" applyAlignment="1">
      <alignment horizontal="center" vertical="center"/>
    </xf>
    <xf numFmtId="0" fontId="9" fillId="0" borderId="40" xfId="3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10" fontId="9" fillId="2" borderId="15" xfId="1" applyNumberFormat="1" applyFill="1" applyBorder="1" applyAlignment="1">
      <alignment horizontal="center" vertical="center"/>
    </xf>
    <xf numFmtId="9" fontId="9" fillId="4" borderId="41" xfId="3" applyNumberFormat="1" applyFill="1" applyBorder="1" applyAlignment="1">
      <alignment horizontal="center" vertical="center"/>
    </xf>
    <xf numFmtId="0" fontId="9" fillId="0" borderId="3" xfId="3" applyBorder="1" applyAlignment="1">
      <alignment horizontal="center" vertical="center" readingOrder="2"/>
    </xf>
    <xf numFmtId="9" fontId="9" fillId="0" borderId="0" xfId="3" applyNumberFormat="1" applyFont="1" applyBorder="1" applyAlignment="1">
      <alignment horizontal="center" vertical="center"/>
    </xf>
    <xf numFmtId="164" fontId="0" fillId="0" borderId="22" xfId="1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11" borderId="20" xfId="3" applyFont="1" applyFill="1" applyBorder="1" applyAlignment="1">
      <alignment horizontal="center" vertical="center" wrapText="1"/>
    </xf>
    <xf numFmtId="0" fontId="6" fillId="11" borderId="2" xfId="3" applyFont="1" applyFill="1" applyBorder="1" applyAlignment="1">
      <alignment horizontal="center" vertical="center" wrapText="1"/>
    </xf>
    <xf numFmtId="0" fontId="6" fillId="11" borderId="18" xfId="3" applyFont="1" applyFill="1" applyBorder="1" applyAlignment="1">
      <alignment horizontal="center" vertical="center" wrapText="1"/>
    </xf>
    <xf numFmtId="164" fontId="0" fillId="0" borderId="21" xfId="1" applyNumberFormat="1" applyFont="1" applyBorder="1" applyAlignment="1">
      <alignment horizontal="center"/>
    </xf>
    <xf numFmtId="9" fontId="0" fillId="0" borderId="4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/>
    </xf>
    <xf numFmtId="0" fontId="6" fillId="0" borderId="17" xfId="0" applyFont="1" applyBorder="1" applyAlignment="1">
      <alignment horizontal="center"/>
    </xf>
    <xf numFmtId="9" fontId="9" fillId="11" borderId="12" xfId="3" applyNumberFormat="1" applyFill="1" applyBorder="1" applyAlignment="1">
      <alignment vertical="center"/>
    </xf>
    <xf numFmtId="9" fontId="9" fillId="4" borderId="12" xfId="3" applyNumberFormat="1" applyFill="1" applyBorder="1" applyAlignment="1">
      <alignment vertical="center"/>
    </xf>
    <xf numFmtId="49" fontId="6" fillId="3" borderId="25" xfId="3" applyNumberFormat="1" applyFont="1" applyFill="1" applyBorder="1" applyAlignment="1">
      <alignment vertical="center"/>
    </xf>
    <xf numFmtId="9" fontId="9" fillId="4" borderId="13" xfId="3" applyNumberFormat="1" applyFill="1" applyBorder="1" applyAlignment="1">
      <alignment vertical="center"/>
    </xf>
    <xf numFmtId="9" fontId="9" fillId="4" borderId="35" xfId="3" applyNumberFormat="1" applyFill="1" applyBorder="1" applyAlignment="1">
      <alignment vertical="center"/>
    </xf>
    <xf numFmtId="49" fontId="6" fillId="3" borderId="26" xfId="3" applyNumberFormat="1" applyFont="1" applyFill="1" applyBorder="1" applyAlignment="1">
      <alignment vertical="center"/>
    </xf>
    <xf numFmtId="164" fontId="9" fillId="2" borderId="17" xfId="1" applyNumberFormat="1" applyFont="1" applyFill="1" applyBorder="1" applyAlignment="1">
      <alignment vertical="center"/>
    </xf>
    <xf numFmtId="9" fontId="9" fillId="4" borderId="36" xfId="3" applyNumberFormat="1" applyFill="1" applyBorder="1" applyAlignment="1">
      <alignment vertical="center"/>
    </xf>
    <xf numFmtId="49" fontId="6" fillId="0" borderId="42" xfId="3" applyNumberFormat="1" applyFont="1" applyBorder="1" applyAlignment="1">
      <alignment vertical="center"/>
    </xf>
    <xf numFmtId="164" fontId="9" fillId="2" borderId="18" xfId="1" applyNumberFormat="1" applyFont="1" applyFill="1" applyBorder="1" applyAlignment="1">
      <alignment vertical="center"/>
    </xf>
    <xf numFmtId="49" fontId="6" fillId="0" borderId="26" xfId="3" applyNumberFormat="1" applyFont="1" applyBorder="1" applyAlignment="1">
      <alignment vertical="center"/>
    </xf>
    <xf numFmtId="164" fontId="0" fillId="2" borderId="43" xfId="1" applyNumberFormat="1" applyFont="1" applyFill="1" applyBorder="1" applyAlignment="1">
      <alignment vertical="center" wrapText="1"/>
    </xf>
    <xf numFmtId="49" fontId="6" fillId="3" borderId="42" xfId="3" applyNumberFormat="1" applyFont="1" applyFill="1" applyBorder="1" applyAlignment="1">
      <alignment vertical="center"/>
    </xf>
    <xf numFmtId="164" fontId="0" fillId="2" borderId="38" xfId="1" applyNumberFormat="1" applyFont="1" applyFill="1" applyBorder="1" applyAlignment="1">
      <alignment vertical="center" wrapText="1"/>
    </xf>
    <xf numFmtId="164" fontId="19" fillId="8" borderId="21" xfId="1" applyNumberFormat="1" applyFont="1" applyFill="1" applyBorder="1" applyAlignment="1">
      <alignment horizontal="center"/>
    </xf>
    <xf numFmtId="9" fontId="6" fillId="8" borderId="4" xfId="0" applyNumberFormat="1" applyFont="1" applyFill="1" applyBorder="1" applyAlignment="1">
      <alignment horizontal="center" vertical="center" wrapText="1"/>
    </xf>
    <xf numFmtId="9" fontId="6" fillId="8" borderId="4" xfId="0" applyNumberFormat="1" applyFont="1" applyFill="1" applyBorder="1" applyAlignment="1">
      <alignment horizontal="center"/>
    </xf>
    <xf numFmtId="0" fontId="20" fillId="8" borderId="17" xfId="0" applyFont="1" applyFill="1" applyBorder="1" applyAlignment="1">
      <alignment horizontal="center"/>
    </xf>
    <xf numFmtId="0" fontId="0" fillId="0" borderId="47" xfId="3" applyFont="1" applyBorder="1" applyAlignment="1">
      <alignment horizontal="center" vertical="center"/>
    </xf>
    <xf numFmtId="9" fontId="9" fillId="0" borderId="27" xfId="3" applyNumberFormat="1" applyBorder="1" applyAlignment="1">
      <alignment horizontal="center" vertical="center"/>
    </xf>
    <xf numFmtId="0" fontId="6" fillId="0" borderId="45" xfId="3" applyFont="1" applyBorder="1" applyAlignment="1">
      <alignment horizontal="center" vertical="center" wrapText="1"/>
    </xf>
    <xf numFmtId="0" fontId="6" fillId="8" borderId="6" xfId="0" applyFont="1" applyFill="1" applyBorder="1" applyAlignment="1">
      <alignment vertical="center" wrapText="1"/>
    </xf>
    <xf numFmtId="0" fontId="6" fillId="8" borderId="29" xfId="0" applyFont="1" applyFill="1" applyBorder="1" applyAlignment="1">
      <alignment vertical="center" wrapText="1"/>
    </xf>
    <xf numFmtId="164" fontId="0" fillId="2" borderId="17" xfId="1" applyNumberFormat="1" applyFont="1" applyFill="1" applyBorder="1" applyAlignment="1">
      <alignment vertical="center"/>
    </xf>
    <xf numFmtId="9" fontId="6" fillId="8" borderId="7" xfId="0" applyNumberFormat="1" applyFont="1" applyFill="1" applyBorder="1" applyAlignment="1">
      <alignment vertical="center" wrapText="1"/>
    </xf>
    <xf numFmtId="49" fontId="6" fillId="3" borderId="55" xfId="3" applyNumberFormat="1" applyFont="1" applyFill="1" applyBorder="1" applyAlignment="1">
      <alignment vertical="center"/>
    </xf>
    <xf numFmtId="0" fontId="0" fillId="3" borderId="52" xfId="3" applyFont="1" applyFill="1" applyBorder="1" applyAlignment="1">
      <alignment vertical="center"/>
    </xf>
    <xf numFmtId="0" fontId="0" fillId="3" borderId="3" xfId="3" applyFont="1" applyFill="1" applyBorder="1" applyAlignment="1">
      <alignment vertical="center"/>
    </xf>
    <xf numFmtId="0" fontId="0" fillId="3" borderId="2" xfId="3" applyFont="1" applyFill="1" applyBorder="1" applyAlignment="1">
      <alignment vertical="center"/>
    </xf>
    <xf numFmtId="0" fontId="0" fillId="0" borderId="4" xfId="3" applyFont="1" applyBorder="1" applyAlignment="1">
      <alignment vertical="center"/>
    </xf>
    <xf numFmtId="0" fontId="0" fillId="0" borderId="2" xfId="3" applyFont="1" applyBorder="1" applyAlignment="1">
      <alignment vertical="center"/>
    </xf>
    <xf numFmtId="0" fontId="0" fillId="3" borderId="4" xfId="3" applyFont="1" applyFill="1" applyBorder="1" applyAlignment="1">
      <alignment vertical="center"/>
    </xf>
    <xf numFmtId="0" fontId="9" fillId="0" borderId="41" xfId="3" applyBorder="1" applyAlignment="1">
      <alignment horizontal="center" vertical="center" readingOrder="2"/>
    </xf>
    <xf numFmtId="0" fontId="0" fillId="5" borderId="53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60" xfId="0" applyFill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9" fontId="9" fillId="3" borderId="0" xfId="3" applyNumberFormat="1" applyFont="1" applyFill="1" applyBorder="1" applyAlignment="1">
      <alignment horizontal="center" vertical="center"/>
    </xf>
    <xf numFmtId="9" fontId="9" fillId="3" borderId="51" xfId="3" applyNumberFormat="1" applyFont="1" applyFill="1" applyBorder="1" applyAlignment="1">
      <alignment horizontal="center" vertical="center"/>
    </xf>
    <xf numFmtId="9" fontId="9" fillId="0" borderId="46" xfId="3" applyNumberFormat="1" applyFont="1" applyBorder="1" applyAlignment="1">
      <alignment horizontal="center" vertical="center"/>
    </xf>
    <xf numFmtId="9" fontId="9" fillId="0" borderId="51" xfId="3" applyNumberFormat="1" applyFont="1" applyBorder="1" applyAlignment="1">
      <alignment horizontal="center" vertical="center"/>
    </xf>
    <xf numFmtId="9" fontId="9" fillId="3" borderId="46" xfId="3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6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/>
    </xf>
    <xf numFmtId="10" fontId="0" fillId="0" borderId="19" xfId="0" applyNumberFormat="1" applyFill="1" applyBorder="1" applyAlignment="1">
      <alignment horizontal="center"/>
    </xf>
    <xf numFmtId="9" fontId="0" fillId="11" borderId="13" xfId="0" applyNumberFormat="1" applyFill="1" applyBorder="1" applyAlignment="1">
      <alignment horizontal="center"/>
    </xf>
    <xf numFmtId="9" fontId="0" fillId="4" borderId="13" xfId="0" applyNumberFormat="1" applyFill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0" xfId="0" applyAlignment="1"/>
  </cellXfs>
  <cellStyles count="4">
    <cellStyle name="Normal" xfId="0" builtinId="0"/>
    <cellStyle name="Normal 100" xfId="3"/>
    <cellStyle name="Normal 2" xfId="2"/>
    <cellStyle name="Percent" xfId="1" builtinId="5"/>
  </cellStyles>
  <dxfs count="88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numFmt numFmtId="13" formatCode="0%"/>
      <fill>
        <patternFill patternType="solid">
          <fgColor indexed="64"/>
          <bgColor theme="6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3" formatCode="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/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top style="double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טבלה1" displayName="טבלה1" ref="A2:H18" totalsRowShown="0" dataDxfId="87" tableBorderDxfId="86">
  <autoFilter ref="A2:H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צפויה" dataDxfId="85"/>
    <tableColumn id="7" name="מדד ייחוס" dataDxfId="84"/>
    <tableColumn id="8" name="שינוי ממדיניות 2020" dataDxfId="8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קרן י'"/>
    </ext>
  </extLst>
</table>
</file>

<file path=xl/tables/table10.xml><?xml version="1.0" encoding="utf-8"?>
<table xmlns="http://schemas.openxmlformats.org/spreadsheetml/2006/main" id="11" name="טבלה11" displayName="טבלה11" ref="A3:B6" totalsRowShown="0" headerRowDxfId="29" tableBorderDxfId="28">
  <autoFilter ref="A3:B6">
    <filterColumn colId="0" hiddenButton="1"/>
    <filterColumn colId="1" hiddenButton="1"/>
  </autoFilter>
  <tableColumns count="2">
    <tableColumn id="1" name="מדיניות השקעה"/>
    <tableColumn id="2" name="מדד יחוס" dataDxfId="2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אג&quot;ח ממשלת ישראל בניהול:"/>
    </ext>
  </extLst>
</table>
</file>

<file path=xl/tables/table11.xml><?xml version="1.0" encoding="utf-8"?>
<table xmlns="http://schemas.openxmlformats.org/spreadsheetml/2006/main" id="12" name="טבלה12" displayName="טבלה12" ref="A2:H14" totalsRowShown="0" headerRowBorderDxfId="26" tableBorderDxfId="25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 dataDxfId="24" dataCellStyle="Normal 100"/>
    <tableColumn id="5" name="טווח סטייה"/>
    <tableColumn id="6" name="גבולות שיעור החשיפה המומלץ"/>
    <tableColumn id="7" name="מדד ייחוס"/>
    <tableColumn id="8" name="שינוי מ- 2020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אלטשולר שחם  2021"/>
    </ext>
  </extLst>
</table>
</file>

<file path=xl/tables/table12.xml><?xml version="1.0" encoding="utf-8"?>
<table xmlns="http://schemas.openxmlformats.org/spreadsheetml/2006/main" id="13" name="טבלה13" displayName="טבלה13" ref="A15:E19" totalsRowShown="0" headerRowDxfId="23" headerRowBorderDxfId="22" tableBorderDxfId="21" totalsRowBorderDxfId="20" headerRowCellStyle="Normal 100">
  <autoFilter ref="A15:E1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9" dataCellStyle="Percent"/>
    <tableColumn id="2" name="שיעור חשיפה מומלץ לשנת 2021" dataDxfId="18"/>
    <tableColumn id="3" name="שינוי החל מתאריך 28.02.21" dataDxfId="17"/>
    <tableColumn id="4" name="שינוי ממדיניות קודמת" dataDxfId="16">
      <calculatedColumnFormula>C16-B16</calculatedColumnFormula>
    </tableColumn>
    <tableColumn id="5" name="גבולות גזרה חדשים" dataDxfId="1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8.02.2021 אישר הדירקטוריון את השינוי הבא"/>
    </ext>
  </extLst>
</table>
</file>

<file path=xl/tables/table13.xml><?xml version="1.0" encoding="utf-8"?>
<table xmlns="http://schemas.openxmlformats.org/spreadsheetml/2006/main" id="14" name="טבלה14" displayName="טבלה14" ref="A20:H32" totalsRowShown="0" headerRowBorderDxfId="14" tableBorderDxfId="13">
  <autoFilter ref="A20:H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מומלץ"/>
    <tableColumn id="7" name="מדד ייחוס"/>
    <tableColumn id="8" name="שינוי מ- 2020">
      <calculatedColumnFormula>D21-C21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מיטב דש  2021"/>
    </ext>
  </extLst>
</table>
</file>

<file path=xl/tables/table14.xml><?xml version="1.0" encoding="utf-8"?>
<table xmlns="http://schemas.openxmlformats.org/spreadsheetml/2006/main" id="15" name="טבלה15" displayName="טבלה15" ref="A33:H45" totalsRowShown="0" headerRowBorderDxfId="12" tableBorderDxfId="11">
  <autoFilter ref="A33:H4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מומלץ"/>
    <tableColumn id="7" name="מדד ייחוס"/>
    <tableColumn id="8" name="שינוי מ- 2020">
      <calculatedColumnFormula>D34-C34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ילין 2021"/>
    </ext>
  </extLst>
</table>
</file>

<file path=xl/tables/table15.xml><?xml version="1.0" encoding="utf-8"?>
<table xmlns="http://schemas.openxmlformats.org/spreadsheetml/2006/main" id="16" name="טבלה16" displayName="טבלה16" ref="A46:H57" totalsRowShown="0" headerRowBorderDxfId="10" tableBorderDxfId="9">
  <autoFilter ref="A46:H5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מומלץ"/>
    <tableColumn id="7" name="מדד ייחוס"/>
    <tableColumn id="8" name="שינוי מ- 2020">
      <calculatedColumnFormula>D47-C47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מור 2021"/>
    </ext>
  </extLst>
</table>
</file>

<file path=xl/tables/table16.xml><?xml version="1.0" encoding="utf-8"?>
<table xmlns="http://schemas.openxmlformats.org/spreadsheetml/2006/main" id="17" name="טבלה17" displayName="טבלה17" ref="A2:H15" totalsRowShown="0" headerRowBorderDxfId="8" tableBorderDxfId="7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" dataDxfId="6"/>
    <tableColumn id="2" name="שיעור חשיפה ליום 30.11.2020" dataDxfId="5"/>
    <tableColumn id="3" name="מדיניות השקעות 2020" dataDxfId="4"/>
    <tableColumn id="4" name="שיעור חשיפה מומלץ לשנת 2021" dataDxfId="3"/>
    <tableColumn id="5" name="טווח סטייה" dataDxfId="2"/>
    <tableColumn id="6" name="שיעורי חשיפה צפויים" dataDxfId="1"/>
    <tableColumn id="7" name="מדד ייחוס" dataDxfId="0"/>
    <tableColumn id="8" name="שינוי מ- 2020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חקה מדד פסיבי - אקסלנס"/>
    </ext>
  </extLst>
</table>
</file>

<file path=xl/tables/table2.xml><?xml version="1.0" encoding="utf-8"?>
<table xmlns="http://schemas.openxmlformats.org/spreadsheetml/2006/main" id="2" name="טבלה2" displayName="טבלה2" ref="A2:H20" totalsRowShown="0" dataDxfId="81" headerRowBorderDxfId="82" tableBorderDxfId="80">
  <autoFilter ref="A2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צפויה" dataDxfId="79"/>
    <tableColumn id="7" name="מדד ייחוס" dataDxfId="78"/>
    <tableColumn id="8" name="שינוי ממדיניות 2020" dataDxfId="7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קרן ט'"/>
    </ext>
  </extLst>
</table>
</file>

<file path=xl/tables/table3.xml><?xml version="1.0" encoding="utf-8"?>
<table xmlns="http://schemas.openxmlformats.org/spreadsheetml/2006/main" id="3" name="טבלה3" displayName="טבלה3" ref="A2:H18" totalsRowShown="0" dataDxfId="75" headerRowBorderDxfId="76" tableBorderDxfId="74">
  <autoFilter ref="A2:H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מומלץ הצפויה" dataDxfId="73"/>
    <tableColumn id="7" name="מדד ייחוס" dataDxfId="72"/>
    <tableColumn id="8" name="שינוי מ- 2020" dataDxfId="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"/>
    </ext>
  </extLst>
</table>
</file>

<file path=xl/tables/table4.xml><?xml version="1.0" encoding="utf-8"?>
<table xmlns="http://schemas.openxmlformats.org/spreadsheetml/2006/main" id="4" name="טבלה4" displayName="טבלה4" ref="A2:H18" totalsRowShown="0" dataDxfId="69" headerRowBorderDxfId="70" tableBorderDxfId="68">
  <autoFilter ref="A2:H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צפויה" dataDxfId="67"/>
    <tableColumn id="7" name="מדד ייחוס" dataDxfId="66"/>
    <tableColumn id="8" name="שינוי ממדיניות 2020" dataDxfId="6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50 ומטה"/>
    </ext>
  </extLst>
</table>
</file>

<file path=xl/tables/table5.xml><?xml version="1.0" encoding="utf-8"?>
<table xmlns="http://schemas.openxmlformats.org/spreadsheetml/2006/main" id="5" name="טבלה5" displayName="טבלה5" ref="A2:H18" totalsRowShown="0" dataDxfId="63" headerRowBorderDxfId="64" tableBorderDxfId="62">
  <autoFilter ref="A2:H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צפויה" dataDxfId="61"/>
    <tableColumn id="7" name="מדד ייחוס" dataDxfId="60"/>
    <tableColumn id="8" name="שינוי ממדיניות 2020" dataDxfId="5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50-60"/>
    </ext>
  </extLst>
</table>
</file>

<file path=xl/tables/table6.xml><?xml version="1.0" encoding="utf-8"?>
<table xmlns="http://schemas.openxmlformats.org/spreadsheetml/2006/main" id="6" name="טבלה6" displayName="טבלה6" ref="A2:H20" totalsRowShown="0" dataDxfId="57" headerRowBorderDxfId="58" tableBorderDxfId="56">
  <autoFilter ref="A2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 dataDxfId="55" dataCellStyle="Percent"/>
    <tableColumn id="2" name="שיעור חשיפה ליום 30.11.2020" dataDxfId="54"/>
    <tableColumn id="3" name="מדיניות השקעות 2020" dataDxfId="53"/>
    <tableColumn id="4" name="שיעור חשיפה מומלץ לשנת 2021" dataDxfId="52">
      <calculatedColumnFormula>C3-B3</calculatedColumnFormula>
    </tableColumn>
    <tableColumn id="5" name="טווח סטייה" dataDxfId="51"/>
    <tableColumn id="6" name="גבולות שיעור החשיפה הצפויה" dataDxfId="50"/>
    <tableColumn id="7" name="מדד ייחוס" dataDxfId="49"/>
    <tableColumn id="8" name="שינוי ממדיניות 2020" dataDxfId="4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60 ומעלה"/>
    </ext>
  </extLst>
</table>
</file>

<file path=xl/tables/table7.xml><?xml version="1.0" encoding="utf-8"?>
<table xmlns="http://schemas.openxmlformats.org/spreadsheetml/2006/main" id="8" name="טבלה8" displayName="טבלה8" ref="A2:H19" totalsRowShown="0" dataDxfId="46" headerRowBorderDxfId="47" tableBorderDxfId="45">
  <autoFilter ref="A2:H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 dataDxfId="44" dataCellStyle="Percent"/>
    <tableColumn id="2" name="שיעור חשיפה ליום 30.11.2020" dataDxfId="43"/>
    <tableColumn id="3" name="מדיניות השקעות 2020" dataDxfId="42"/>
    <tableColumn id="4" name="שיעור חשיפה מומלץ לשנת 2021" dataDxfId="41"/>
    <tableColumn id="5" name="טווח סטייה" dataDxfId="40"/>
    <tableColumn id="6" name="גבולות שיעור החשיפה הצפויה" dataDxfId="39"/>
    <tableColumn id="7" name="מדד ייחוס" dataDxfId="38"/>
    <tableColumn id="8" name="שינוי ממדיניות 2020" dataDxfId="3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מקבלי קצבה"/>
    </ext>
  </extLst>
</table>
</file>

<file path=xl/tables/table8.xml><?xml version="1.0" encoding="utf-8"?>
<table xmlns="http://schemas.openxmlformats.org/spreadsheetml/2006/main" id="9" name="טבלה9" displayName="טבלה9" ref="A2:B7" totalsRowShown="0" headerRowDxfId="36" tableBorderDxfId="35">
  <autoFilter ref="A2:B7">
    <filterColumn colId="0" hiddenButton="1"/>
    <filterColumn colId="1" hiddenButton="1"/>
  </autoFilter>
  <tableColumns count="2">
    <tableColumn id="1" name="מדיניות השקעה" dataDxfId="34"/>
    <tableColumn id="2" name="מדד יחוס" dataDxfId="3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שקלי טווח קצר"/>
    </ext>
  </extLst>
</table>
</file>

<file path=xl/tables/table9.xml><?xml version="1.0" encoding="utf-8"?>
<table xmlns="http://schemas.openxmlformats.org/spreadsheetml/2006/main" id="10" name="טבלה10" displayName="טבלה10" ref="A3:B5" totalsRowShown="0" headerRowDxfId="32" tableBorderDxfId="31">
  <autoFilter ref="A3:B5">
    <filterColumn colId="0" hiddenButton="1"/>
    <filterColumn colId="1" hiddenButton="1"/>
  </autoFilter>
  <tableColumns count="2">
    <tableColumn id="1" name="מדיניות השקעה"/>
    <tableColumn id="2" name="מדד יחוס" dataDxfId="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אג&quot;ח ממשלת ישראל בניהול: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2"/>
  <sheetViews>
    <sheetView rightToLeft="1" zoomScaleNormal="100" workbookViewId="0">
      <selection activeCell="A2" sqref="A2"/>
    </sheetView>
  </sheetViews>
  <sheetFormatPr defaultColWidth="0" defaultRowHeight="14.25" zeroHeight="1" x14ac:dyDescent="0.2"/>
  <cols>
    <col min="1" max="1" width="57.5" style="10" bestFit="1" customWidth="1"/>
    <col min="2" max="2" width="26.125" style="10" customWidth="1"/>
    <col min="3" max="3" width="19.875" style="10" customWidth="1"/>
    <col min="4" max="4" width="27.625" style="10" customWidth="1"/>
    <col min="5" max="5" width="10.875" style="10" customWidth="1"/>
    <col min="6" max="6" width="25.75" style="10" customWidth="1"/>
    <col min="7" max="7" width="31.875" style="10" bestFit="1" customWidth="1"/>
    <col min="8" max="8" width="18.25" style="10" customWidth="1"/>
    <col min="9" max="16384" width="17.75" style="10" hidden="1"/>
  </cols>
  <sheetData>
    <row r="1" spans="1:8" ht="15.75" x14ac:dyDescent="0.25">
      <c r="A1" s="9" t="s">
        <v>66</v>
      </c>
    </row>
    <row r="2" spans="1:8" ht="43.5" customHeight="1" thickBot="1" x14ac:dyDescent="0.25">
      <c r="A2" s="133" t="s">
        <v>0</v>
      </c>
      <c r="B2" s="307" t="s">
        <v>466</v>
      </c>
      <c r="C2" s="196" t="s">
        <v>434</v>
      </c>
      <c r="D2" s="197" t="s">
        <v>460</v>
      </c>
      <c r="E2" s="308" t="s">
        <v>1</v>
      </c>
      <c r="F2" s="309" t="s">
        <v>2</v>
      </c>
      <c r="G2" s="310" t="s">
        <v>3</v>
      </c>
      <c r="H2" s="311" t="s">
        <v>464</v>
      </c>
    </row>
    <row r="3" spans="1:8" ht="14.25" customHeight="1" x14ac:dyDescent="0.2">
      <c r="A3" s="278" t="s">
        <v>494</v>
      </c>
      <c r="B3" s="279">
        <v>0.44469999999999998</v>
      </c>
      <c r="C3" s="280">
        <v>0.4</v>
      </c>
      <c r="D3" s="281">
        <v>0.42</v>
      </c>
      <c r="E3" s="282" t="s">
        <v>6</v>
      </c>
      <c r="F3" s="283" t="s">
        <v>426</v>
      </c>
      <c r="G3" s="137" t="s">
        <v>38</v>
      </c>
      <c r="H3" s="284">
        <f>D3-C3</f>
        <v>1.9999999999999962E-2</v>
      </c>
    </row>
    <row r="4" spans="1:8" ht="14.25" customHeight="1" x14ac:dyDescent="0.2">
      <c r="A4" s="278"/>
      <c r="B4" s="279"/>
      <c r="C4" s="285"/>
      <c r="D4" s="286"/>
      <c r="E4" s="287"/>
      <c r="F4" s="288"/>
      <c r="G4" s="137" t="s">
        <v>22</v>
      </c>
      <c r="H4" s="289"/>
    </row>
    <row r="5" spans="1:8" ht="14.25" customHeight="1" x14ac:dyDescent="0.2">
      <c r="A5" s="151" t="s">
        <v>428</v>
      </c>
      <c r="B5" s="291">
        <v>0.18049999999999999</v>
      </c>
      <c r="C5" s="292">
        <v>0.23</v>
      </c>
      <c r="D5" s="293">
        <v>0.2</v>
      </c>
      <c r="E5" s="287" t="s">
        <v>7</v>
      </c>
      <c r="F5" s="288" t="s">
        <v>456</v>
      </c>
      <c r="G5" s="137" t="s">
        <v>25</v>
      </c>
      <c r="H5" s="294">
        <f>D5-C5</f>
        <v>-0.03</v>
      </c>
    </row>
    <row r="6" spans="1:8" ht="14.25" customHeight="1" x14ac:dyDescent="0.2">
      <c r="A6" s="152"/>
      <c r="B6" s="295"/>
      <c r="C6" s="296"/>
      <c r="D6" s="293"/>
      <c r="E6" s="287"/>
      <c r="F6" s="297"/>
      <c r="G6" s="137" t="s">
        <v>26</v>
      </c>
      <c r="H6" s="289"/>
    </row>
    <row r="7" spans="1:8" ht="14.25" customHeight="1" x14ac:dyDescent="0.2">
      <c r="A7" s="134" t="s">
        <v>429</v>
      </c>
      <c r="B7" s="291">
        <v>0.11849999999999999</v>
      </c>
      <c r="C7" s="298">
        <v>0.17</v>
      </c>
      <c r="D7" s="293">
        <v>0.15</v>
      </c>
      <c r="E7" s="299" t="s">
        <v>6</v>
      </c>
      <c r="F7" s="300" t="s">
        <v>467</v>
      </c>
      <c r="G7" s="49" t="s">
        <v>27</v>
      </c>
      <c r="H7" s="301">
        <f>D7-C7</f>
        <v>-2.0000000000000018E-2</v>
      </c>
    </row>
    <row r="8" spans="1:8" ht="14.25" customHeight="1" x14ac:dyDescent="0.2">
      <c r="A8" s="133"/>
      <c r="B8" s="302"/>
      <c r="C8" s="303"/>
      <c r="D8" s="304"/>
      <c r="E8" s="305"/>
      <c r="F8" s="306"/>
      <c r="G8" s="138" t="s">
        <v>28</v>
      </c>
      <c r="H8" s="284"/>
    </row>
    <row r="9" spans="1:8" ht="15" x14ac:dyDescent="0.2">
      <c r="A9" s="244" t="s">
        <v>15</v>
      </c>
      <c r="B9" s="205">
        <v>5.04E-2</v>
      </c>
      <c r="C9" s="47">
        <v>0.04</v>
      </c>
      <c r="D9" s="245">
        <v>0.05</v>
      </c>
      <c r="E9" s="253" t="s">
        <v>7</v>
      </c>
      <c r="F9" s="246" t="s">
        <v>10</v>
      </c>
      <c r="G9" s="53" t="s">
        <v>440</v>
      </c>
      <c r="H9" s="250">
        <f>D9-C9</f>
        <v>1.0000000000000002E-2</v>
      </c>
    </row>
    <row r="10" spans="1:8" s="72" customFormat="1" ht="15" x14ac:dyDescent="0.2">
      <c r="A10" s="127" t="s">
        <v>436</v>
      </c>
      <c r="B10" s="205">
        <v>0.1517</v>
      </c>
      <c r="C10" s="47">
        <v>0.12</v>
      </c>
      <c r="D10" s="245">
        <v>0.14000000000000001</v>
      </c>
      <c r="E10" s="253" t="s">
        <v>7</v>
      </c>
      <c r="F10" s="246" t="s">
        <v>468</v>
      </c>
      <c r="G10" s="84" t="s">
        <v>448</v>
      </c>
      <c r="H10" s="250">
        <f>D10-C10</f>
        <v>2.0000000000000018E-2</v>
      </c>
    </row>
    <row r="11" spans="1:8" ht="15" x14ac:dyDescent="0.2">
      <c r="A11" s="128" t="s">
        <v>435</v>
      </c>
      <c r="B11" s="248">
        <v>2.47E-2</v>
      </c>
      <c r="C11" s="47">
        <v>0.02</v>
      </c>
      <c r="D11" s="80">
        <v>0.03</v>
      </c>
      <c r="E11" s="253" t="s">
        <v>7</v>
      </c>
      <c r="F11" s="246" t="s">
        <v>469</v>
      </c>
      <c r="G11" s="139" t="s">
        <v>441</v>
      </c>
      <c r="H11" s="46">
        <f>D11-C11</f>
        <v>9.9999999999999985E-3</v>
      </c>
    </row>
    <row r="12" spans="1:8" ht="15.75" thickBot="1" x14ac:dyDescent="0.25">
      <c r="A12" s="136" t="s">
        <v>437</v>
      </c>
      <c r="B12" s="247">
        <v>0.1003</v>
      </c>
      <c r="C12" s="252">
        <v>0.09</v>
      </c>
      <c r="D12" s="254">
        <v>0.14000000000000001</v>
      </c>
      <c r="E12" s="235" t="s">
        <v>7</v>
      </c>
      <c r="F12" s="249" t="s">
        <v>468</v>
      </c>
      <c r="G12" s="257" t="s">
        <v>18</v>
      </c>
      <c r="H12" s="251">
        <f>D12-C12</f>
        <v>5.0000000000000017E-2</v>
      </c>
    </row>
    <row r="13" spans="1:8" ht="15.75" thickBot="1" x14ac:dyDescent="0.25">
      <c r="A13" s="130" t="s">
        <v>4</v>
      </c>
      <c r="B13" s="150">
        <f>SUM(B3:B12)</f>
        <v>1.0708</v>
      </c>
      <c r="C13" s="259">
        <f>SUM(C3:C12)</f>
        <v>1.07</v>
      </c>
      <c r="D13" s="142">
        <f>SUM(D3:D12)</f>
        <v>1.1300000000000001</v>
      </c>
      <c r="E13" s="232"/>
      <c r="F13" s="123"/>
      <c r="G13" s="140"/>
      <c r="H13" s="125">
        <f>SUM(H3:H12)</f>
        <v>5.9999999999999984E-2</v>
      </c>
    </row>
    <row r="14" spans="1:8" ht="15.75" thickBot="1" x14ac:dyDescent="0.25">
      <c r="A14" s="147" t="s">
        <v>5</v>
      </c>
      <c r="B14" s="206">
        <v>0.2293</v>
      </c>
      <c r="C14" s="58">
        <v>0.17</v>
      </c>
      <c r="D14" s="143">
        <v>0.2</v>
      </c>
      <c r="E14" s="234" t="s">
        <v>6</v>
      </c>
      <c r="F14" s="258" t="s">
        <v>493</v>
      </c>
      <c r="G14" s="141" t="s">
        <v>29</v>
      </c>
      <c r="H14" s="66">
        <f>D14-C14</f>
        <v>0.03</v>
      </c>
    </row>
    <row r="15" spans="1:8" s="72" customFormat="1" ht="15" x14ac:dyDescent="0.25">
      <c r="A15" s="24" t="s">
        <v>506</v>
      </c>
      <c r="B15" s="41"/>
      <c r="C15" s="264"/>
      <c r="E15" s="42"/>
    </row>
    <row r="16" spans="1:8" s="72" customFormat="1" ht="30" x14ac:dyDescent="0.2">
      <c r="A16" s="269" t="s">
        <v>0</v>
      </c>
      <c r="B16" s="269" t="s">
        <v>460</v>
      </c>
      <c r="C16" s="269" t="s">
        <v>507</v>
      </c>
      <c r="D16" s="269" t="s">
        <v>496</v>
      </c>
      <c r="E16" s="269" t="s">
        <v>497</v>
      </c>
    </row>
    <row r="17" spans="1:5" s="72" customFormat="1" ht="15" x14ac:dyDescent="0.25">
      <c r="A17" s="265" t="s">
        <v>501</v>
      </c>
      <c r="B17" s="266">
        <v>0.15</v>
      </c>
      <c r="C17" s="267">
        <v>0.12</v>
      </c>
      <c r="D17" s="267">
        <f>C17-B17</f>
        <v>-0.03</v>
      </c>
      <c r="E17" s="268" t="s">
        <v>508</v>
      </c>
    </row>
    <row r="18" spans="1:5" s="72" customFormat="1" ht="15" x14ac:dyDescent="0.25">
      <c r="A18" s="265" t="s">
        <v>504</v>
      </c>
      <c r="B18" s="266">
        <v>0.14000000000000001</v>
      </c>
      <c r="C18" s="267">
        <v>0.17</v>
      </c>
      <c r="D18" s="267">
        <f>C18-B18</f>
        <v>0.03</v>
      </c>
      <c r="E18" s="268" t="s">
        <v>486</v>
      </c>
    </row>
    <row r="19" spans="1:5" s="72" customFormat="1" hidden="1" x14ac:dyDescent="0.2"/>
    <row r="20" spans="1:5" hidden="1" x14ac:dyDescent="0.2"/>
    <row r="21" spans="1:5" hidden="1" x14ac:dyDescent="0.2"/>
    <row r="22" spans="1:5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rightToLeft="1" zoomScale="90" zoomScaleNormal="90" workbookViewId="0">
      <selection activeCell="A6" sqref="A6"/>
    </sheetView>
  </sheetViews>
  <sheetFormatPr defaultColWidth="0" defaultRowHeight="14.25" zeroHeight="1" x14ac:dyDescent="0.2"/>
  <cols>
    <col min="1" max="1" width="87.625" style="10" bestFit="1" customWidth="1"/>
    <col min="2" max="2" width="16" style="10" bestFit="1" customWidth="1"/>
    <col min="3" max="4" width="9" style="10" hidden="1" customWidth="1"/>
    <col min="5" max="5" width="13" style="10" hidden="1" customWidth="1"/>
    <col min="6" max="16384" width="9" style="10" hidden="1"/>
  </cols>
  <sheetData>
    <row r="1" spans="1:4" ht="22.5" customHeight="1" thickBot="1" x14ac:dyDescent="0.3">
      <c r="A1" s="154" t="s">
        <v>34</v>
      </c>
    </row>
    <row r="2" spans="1:4" ht="15.75" x14ac:dyDescent="0.25">
      <c r="A2" s="184" t="s">
        <v>462</v>
      </c>
    </row>
    <row r="3" spans="1:4" ht="15" thickBot="1" x14ac:dyDescent="0.25">
      <c r="A3" s="398" t="s">
        <v>8</v>
      </c>
      <c r="B3" s="398" t="s">
        <v>9</v>
      </c>
    </row>
    <row r="4" spans="1:4" x14ac:dyDescent="0.2">
      <c r="A4" s="155" t="s">
        <v>19</v>
      </c>
      <c r="B4" s="15" t="s">
        <v>38</v>
      </c>
      <c r="D4" s="16"/>
    </row>
    <row r="5" spans="1:4" ht="15.75" x14ac:dyDescent="0.2">
      <c r="A5" s="156" t="s">
        <v>20</v>
      </c>
      <c r="B5" s="17" t="s">
        <v>22</v>
      </c>
      <c r="D5" s="16"/>
    </row>
    <row r="6" spans="1:4" ht="57.75" customHeight="1" x14ac:dyDescent="0.2">
      <c r="A6" s="156" t="s">
        <v>21</v>
      </c>
      <c r="B6" s="17"/>
    </row>
    <row r="7" spans="1:4" x14ac:dyDescent="0.2">
      <c r="A7" t="s">
        <v>484</v>
      </c>
    </row>
    <row r="8" spans="1:4" hidden="1" x14ac:dyDescent="0.2"/>
    <row r="9" spans="1:4" hidden="1" x14ac:dyDescent="0.2"/>
    <row r="10" spans="1:4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H57"/>
  <sheetViews>
    <sheetView rightToLeft="1" zoomScale="90" zoomScaleNormal="90" zoomScaleSheetLayoutView="85" workbookViewId="0">
      <selection activeCell="I28" sqref="I1:XFD1048576"/>
    </sheetView>
  </sheetViews>
  <sheetFormatPr defaultColWidth="0" defaultRowHeight="15" zeroHeight="1" x14ac:dyDescent="0.25"/>
  <cols>
    <col min="1" max="1" width="57.5" style="10" bestFit="1" customWidth="1"/>
    <col min="2" max="2" width="27.375" style="41" customWidth="1"/>
    <col min="3" max="3" width="24.125" style="10" customWidth="1"/>
    <col min="4" max="4" width="27.375" style="10" customWidth="1"/>
    <col min="5" max="5" width="17.75" style="42" customWidth="1"/>
    <col min="6" max="7" width="31.875" style="10" bestFit="1" customWidth="1"/>
    <col min="8" max="8" width="13.25" style="10" customWidth="1"/>
    <col min="9" max="16384" width="17.75" style="10" hidden="1"/>
  </cols>
  <sheetData>
    <row r="1" spans="1:8" s="72" customFormat="1" ht="14.25" customHeight="1" x14ac:dyDescent="0.2">
      <c r="A1" s="272" t="s">
        <v>480</v>
      </c>
      <c r="B1" s="273"/>
      <c r="C1" s="273"/>
      <c r="D1" s="273"/>
      <c r="E1" s="273"/>
      <c r="F1" s="273"/>
      <c r="G1" s="273"/>
      <c r="H1" s="274"/>
    </row>
    <row r="2" spans="1:8" s="28" customFormat="1" ht="15.75" thickBot="1" x14ac:dyDescent="0.25">
      <c r="A2" s="425" t="s">
        <v>0</v>
      </c>
      <c r="B2" s="426" t="s">
        <v>466</v>
      </c>
      <c r="C2" s="196" t="s">
        <v>434</v>
      </c>
      <c r="D2" s="197" t="s">
        <v>460</v>
      </c>
      <c r="E2" s="198" t="s">
        <v>1</v>
      </c>
      <c r="F2" s="199" t="s">
        <v>430</v>
      </c>
      <c r="G2" s="358" t="s">
        <v>3</v>
      </c>
      <c r="H2" s="199" t="s">
        <v>465</v>
      </c>
    </row>
    <row r="3" spans="1:8" s="28" customFormat="1" ht="14.25" customHeight="1" x14ac:dyDescent="0.2">
      <c r="A3" s="409" t="s">
        <v>427</v>
      </c>
      <c r="B3" s="399">
        <v>0.40589999999999998</v>
      </c>
      <c r="C3" s="400">
        <v>0.39</v>
      </c>
      <c r="D3" s="401">
        <v>0.46</v>
      </c>
      <c r="E3" s="402" t="s">
        <v>6</v>
      </c>
      <c r="F3" s="330" t="s">
        <v>489</v>
      </c>
      <c r="G3" s="73" t="s">
        <v>38</v>
      </c>
      <c r="H3" s="417">
        <f>D3-C3</f>
        <v>7.0000000000000007E-2</v>
      </c>
    </row>
    <row r="4" spans="1:8" s="28" customFormat="1" ht="14.25" customHeight="1" x14ac:dyDescent="0.2">
      <c r="A4" s="409"/>
      <c r="B4" s="399"/>
      <c r="C4" s="400"/>
      <c r="D4" s="401"/>
      <c r="E4" s="329"/>
      <c r="F4" s="335"/>
      <c r="G4" s="73" t="s">
        <v>22</v>
      </c>
      <c r="H4" s="417"/>
    </row>
    <row r="5" spans="1:8" s="28" customFormat="1" ht="14.25" customHeight="1" x14ac:dyDescent="0.2">
      <c r="A5" s="410" t="s">
        <v>428</v>
      </c>
      <c r="B5" s="404">
        <v>0.44180000000000003</v>
      </c>
      <c r="C5" s="405">
        <v>0.41</v>
      </c>
      <c r="D5" s="401">
        <v>0.44</v>
      </c>
      <c r="E5" s="344" t="s">
        <v>7</v>
      </c>
      <c r="F5" s="345" t="s">
        <v>481</v>
      </c>
      <c r="G5" s="75" t="s">
        <v>25</v>
      </c>
      <c r="H5" s="418">
        <f>D5-C5</f>
        <v>3.0000000000000027E-2</v>
      </c>
    </row>
    <row r="6" spans="1:8" s="28" customFormat="1" ht="14.25" customHeight="1" x14ac:dyDescent="0.2">
      <c r="A6" s="411"/>
      <c r="B6" s="406"/>
      <c r="C6" s="403"/>
      <c r="D6" s="401"/>
      <c r="E6" s="350"/>
      <c r="F6" s="351"/>
      <c r="G6" s="74" t="s">
        <v>26</v>
      </c>
      <c r="H6" s="419"/>
    </row>
    <row r="7" spans="1:8" s="28" customFormat="1" ht="14.25" customHeight="1" x14ac:dyDescent="0.2">
      <c r="A7" s="412" t="s">
        <v>429</v>
      </c>
      <c r="B7" s="407">
        <v>0.18079999999999999</v>
      </c>
      <c r="C7" s="405">
        <v>0.19</v>
      </c>
      <c r="D7" s="401">
        <v>0.18</v>
      </c>
      <c r="E7" s="354" t="s">
        <v>6</v>
      </c>
      <c r="F7" s="355" t="s">
        <v>92</v>
      </c>
      <c r="G7" s="75" t="s">
        <v>27</v>
      </c>
      <c r="H7" s="420">
        <f>D7-C7</f>
        <v>-1.0000000000000009E-2</v>
      </c>
    </row>
    <row r="8" spans="1:8" s="28" customFormat="1" ht="14.25" customHeight="1" x14ac:dyDescent="0.2">
      <c r="A8" s="413"/>
      <c r="B8" s="408"/>
      <c r="C8" s="403"/>
      <c r="D8" s="401"/>
      <c r="E8" s="338"/>
      <c r="F8" s="339"/>
      <c r="G8" s="78" t="s">
        <v>28</v>
      </c>
      <c r="H8" s="421"/>
    </row>
    <row r="9" spans="1:8" s="28" customFormat="1" x14ac:dyDescent="0.2">
      <c r="A9" s="414" t="s">
        <v>436</v>
      </c>
      <c r="B9" s="222">
        <v>1E-3</v>
      </c>
      <c r="C9" s="81">
        <v>0.02</v>
      </c>
      <c r="D9" s="255">
        <v>0.01</v>
      </c>
      <c r="E9" s="82" t="s">
        <v>7</v>
      </c>
      <c r="F9" s="83" t="s">
        <v>423</v>
      </c>
      <c r="G9" s="84" t="s">
        <v>448</v>
      </c>
      <c r="H9" s="422">
        <f t="shared" ref="H9:H14" si="0">D9-C9</f>
        <v>-0.01</v>
      </c>
    </row>
    <row r="10" spans="1:8" s="72" customFormat="1" x14ac:dyDescent="0.2">
      <c r="A10" s="414" t="s">
        <v>435</v>
      </c>
      <c r="B10" s="222">
        <v>1.1299999999999999E-2</v>
      </c>
      <c r="C10" s="81">
        <v>0.02</v>
      </c>
      <c r="D10" s="255">
        <v>0.01</v>
      </c>
      <c r="E10" s="82" t="s">
        <v>7</v>
      </c>
      <c r="F10" s="83" t="s">
        <v>423</v>
      </c>
      <c r="G10" s="119" t="s">
        <v>441</v>
      </c>
      <c r="H10" s="422">
        <f t="shared" si="0"/>
        <v>-0.01</v>
      </c>
    </row>
    <row r="11" spans="1:8" s="28" customFormat="1" ht="15.75" thickBot="1" x14ac:dyDescent="0.25">
      <c r="A11" s="415" t="s">
        <v>437</v>
      </c>
      <c r="B11" s="223">
        <v>6.8000000000000005E-2</v>
      </c>
      <c r="C11" s="243">
        <v>0.05</v>
      </c>
      <c r="D11" s="242">
        <v>0.05</v>
      </c>
      <c r="E11" s="87" t="s">
        <v>7</v>
      </c>
      <c r="F11" s="239" t="s">
        <v>10</v>
      </c>
      <c r="G11" s="88" t="s">
        <v>18</v>
      </c>
      <c r="H11" s="423">
        <f t="shared" si="0"/>
        <v>0</v>
      </c>
    </row>
    <row r="12" spans="1:8" s="28" customFormat="1" ht="15.75" thickBot="1" x14ac:dyDescent="0.25">
      <c r="A12" s="416" t="s">
        <v>4</v>
      </c>
      <c r="B12" s="218">
        <f>SUM(B3:B11)</f>
        <v>1.1088</v>
      </c>
      <c r="C12" s="91">
        <f>SUM(C3:C11)</f>
        <v>1.08</v>
      </c>
      <c r="D12" s="256">
        <f>SUM(D3:D11)</f>
        <v>1.1500000000000001</v>
      </c>
      <c r="E12" s="92"/>
      <c r="F12" s="93"/>
      <c r="G12" s="94"/>
      <c r="H12" s="424">
        <f t="shared" si="0"/>
        <v>7.0000000000000062E-2</v>
      </c>
    </row>
    <row r="13" spans="1:8" s="28" customFormat="1" x14ac:dyDescent="0.2">
      <c r="A13" s="415" t="s">
        <v>5</v>
      </c>
      <c r="B13" s="427">
        <v>0.27729999999999999</v>
      </c>
      <c r="C13" s="276">
        <v>0.26</v>
      </c>
      <c r="D13" s="428">
        <v>0.28000000000000003</v>
      </c>
      <c r="E13" s="87" t="s">
        <v>6</v>
      </c>
      <c r="F13" s="102" t="s">
        <v>490</v>
      </c>
      <c r="G13" s="429" t="s">
        <v>29</v>
      </c>
      <c r="H13" s="430">
        <f t="shared" si="0"/>
        <v>2.0000000000000018E-2</v>
      </c>
    </row>
    <row r="14" spans="1:8" s="68" customFormat="1" x14ac:dyDescent="0.25">
      <c r="A14" s="24" t="s">
        <v>503</v>
      </c>
      <c r="B14" s="41"/>
      <c r="C14" s="264"/>
      <c r="D14" s="242"/>
      <c r="E14" s="42"/>
      <c r="F14" s="239"/>
      <c r="G14" s="262"/>
      <c r="H14" s="263">
        <f t="shared" si="0"/>
        <v>0</v>
      </c>
    </row>
    <row r="15" spans="1:8" s="68" customFormat="1" x14ac:dyDescent="0.2">
      <c r="A15" s="433" t="s">
        <v>0</v>
      </c>
      <c r="B15" s="434" t="s">
        <v>460</v>
      </c>
      <c r="C15" s="434" t="s">
        <v>505</v>
      </c>
      <c r="D15" s="434" t="s">
        <v>496</v>
      </c>
      <c r="E15" s="435" t="s">
        <v>497</v>
      </c>
      <c r="F15" s="239"/>
      <c r="G15" s="262"/>
      <c r="H15" s="263"/>
    </row>
    <row r="16" spans="1:8" s="68" customFormat="1" x14ac:dyDescent="0.25">
      <c r="A16" s="431" t="s">
        <v>499</v>
      </c>
      <c r="B16" s="266">
        <v>0.46</v>
      </c>
      <c r="C16" s="267">
        <v>0.49</v>
      </c>
      <c r="D16" s="267">
        <f>C16-B16</f>
        <v>2.9999999999999971E-2</v>
      </c>
      <c r="E16" s="432" t="s">
        <v>500</v>
      </c>
      <c r="F16" s="239"/>
      <c r="G16" s="262"/>
      <c r="H16" s="263"/>
    </row>
    <row r="17" spans="1:8" s="68" customFormat="1" x14ac:dyDescent="0.25">
      <c r="A17" s="431" t="s">
        <v>498</v>
      </c>
      <c r="B17" s="266">
        <v>0.44</v>
      </c>
      <c r="C17" s="267">
        <v>0.41</v>
      </c>
      <c r="D17" s="267">
        <f>C17-B17</f>
        <v>-3.0000000000000027E-2</v>
      </c>
      <c r="E17" s="432" t="s">
        <v>458</v>
      </c>
      <c r="F17" s="239"/>
      <c r="G17" s="262"/>
      <c r="H17" s="263"/>
    </row>
    <row r="18" spans="1:8" s="68" customFormat="1" ht="15" customHeight="1" thickBot="1" x14ac:dyDescent="0.3">
      <c r="A18" s="436" t="s">
        <v>501</v>
      </c>
      <c r="B18" s="437">
        <v>0.18</v>
      </c>
      <c r="C18" s="438">
        <v>0.17</v>
      </c>
      <c r="D18" s="438">
        <f>C18-B18</f>
        <v>-9.9999999999999811E-3</v>
      </c>
      <c r="E18" s="439" t="s">
        <v>502</v>
      </c>
    </row>
    <row r="19" spans="1:8" s="72" customFormat="1" ht="14.25" customHeight="1" x14ac:dyDescent="0.25">
      <c r="A19" s="454" t="s">
        <v>479</v>
      </c>
      <c r="B19" s="455"/>
      <c r="C19" s="456"/>
      <c r="D19" s="456">
        <f>C19-B19</f>
        <v>0</v>
      </c>
      <c r="E19" s="457"/>
      <c r="F19" s="273"/>
      <c r="G19" s="273"/>
      <c r="H19" s="274"/>
    </row>
    <row r="20" spans="1:8" s="28" customFormat="1" ht="15.75" thickBot="1" x14ac:dyDescent="0.25">
      <c r="A20" s="425" t="s">
        <v>0</v>
      </c>
      <c r="B20" s="426" t="s">
        <v>466</v>
      </c>
      <c r="C20" s="196" t="s">
        <v>434</v>
      </c>
      <c r="D20" s="197" t="s">
        <v>460</v>
      </c>
      <c r="E20" s="460" t="s">
        <v>1</v>
      </c>
      <c r="F20" s="199" t="s">
        <v>430</v>
      </c>
      <c r="G20" s="358" t="s">
        <v>3</v>
      </c>
      <c r="H20" s="99" t="s">
        <v>465</v>
      </c>
    </row>
    <row r="21" spans="1:8" s="28" customFormat="1" ht="14.25" customHeight="1" x14ac:dyDescent="0.2">
      <c r="A21" s="409" t="s">
        <v>427</v>
      </c>
      <c r="B21" s="399">
        <v>0.35909999999999997</v>
      </c>
      <c r="C21" s="440">
        <v>0.36</v>
      </c>
      <c r="D21" s="441">
        <v>0.38</v>
      </c>
      <c r="E21" s="442" t="s">
        <v>6</v>
      </c>
      <c r="F21" s="330" t="s">
        <v>425</v>
      </c>
      <c r="G21" s="73" t="s">
        <v>38</v>
      </c>
      <c r="H21" s="417">
        <f>D21-C21</f>
        <v>2.0000000000000018E-2</v>
      </c>
    </row>
    <row r="22" spans="1:8" s="28" customFormat="1" ht="14.25" customHeight="1" x14ac:dyDescent="0.2">
      <c r="A22" s="409"/>
      <c r="B22" s="399"/>
      <c r="C22" s="400"/>
      <c r="D22" s="443"/>
      <c r="E22" s="442"/>
      <c r="F22" s="335"/>
      <c r="G22" s="73" t="s">
        <v>22</v>
      </c>
      <c r="H22" s="417"/>
    </row>
    <row r="23" spans="1:8" s="28" customFormat="1" ht="14.25" customHeight="1" x14ac:dyDescent="0.2">
      <c r="A23" s="410" t="s">
        <v>428</v>
      </c>
      <c r="B23" s="446">
        <v>0.27339999999999998</v>
      </c>
      <c r="C23" s="405">
        <v>0.26</v>
      </c>
      <c r="D23" s="447">
        <v>0.3</v>
      </c>
      <c r="E23" s="448" t="s">
        <v>7</v>
      </c>
      <c r="F23" s="345" t="s">
        <v>488</v>
      </c>
      <c r="G23" s="75" t="s">
        <v>25</v>
      </c>
      <c r="H23" s="418">
        <f>D23-C23</f>
        <v>3.999999999999998E-2</v>
      </c>
    </row>
    <row r="24" spans="1:8" s="28" customFormat="1" ht="14.25" customHeight="1" x14ac:dyDescent="0.2">
      <c r="A24" s="411"/>
      <c r="B24" s="449"/>
      <c r="C24" s="403"/>
      <c r="D24" s="444"/>
      <c r="E24" s="450"/>
      <c r="F24" s="351"/>
      <c r="G24" s="74" t="s">
        <v>26</v>
      </c>
      <c r="H24" s="419"/>
    </row>
    <row r="25" spans="1:8" s="28" customFormat="1" ht="14.25" customHeight="1" x14ac:dyDescent="0.2">
      <c r="A25" s="412" t="s">
        <v>429</v>
      </c>
      <c r="B25" s="451">
        <v>0.2621</v>
      </c>
      <c r="C25" s="405">
        <v>0.32</v>
      </c>
      <c r="D25" s="447">
        <v>0.26</v>
      </c>
      <c r="E25" s="452" t="s">
        <v>6</v>
      </c>
      <c r="F25" s="355" t="s">
        <v>455</v>
      </c>
      <c r="G25" s="75" t="s">
        <v>27</v>
      </c>
      <c r="H25" s="420">
        <f>D25-C25</f>
        <v>-0.06</v>
      </c>
    </row>
    <row r="26" spans="1:8" s="28" customFormat="1" ht="14.25" customHeight="1" x14ac:dyDescent="0.2">
      <c r="A26" s="413"/>
      <c r="B26" s="453"/>
      <c r="C26" s="403"/>
      <c r="D26" s="444"/>
      <c r="E26" s="445"/>
      <c r="F26" s="339"/>
      <c r="G26" s="78" t="s">
        <v>28</v>
      </c>
      <c r="H26" s="421"/>
    </row>
    <row r="27" spans="1:8" s="72" customFormat="1" ht="14.25" customHeight="1" x14ac:dyDescent="0.2">
      <c r="A27" s="414" t="s">
        <v>436</v>
      </c>
      <c r="B27" s="219">
        <v>0</v>
      </c>
      <c r="C27" s="81">
        <v>0.01</v>
      </c>
      <c r="D27" s="69">
        <v>0</v>
      </c>
      <c r="E27" s="103" t="s">
        <v>7</v>
      </c>
      <c r="F27" s="83" t="s">
        <v>449</v>
      </c>
      <c r="G27" s="84" t="s">
        <v>448</v>
      </c>
      <c r="H27" s="422">
        <f t="shared" ref="H27:H32" si="1">D27-C27</f>
        <v>-0.01</v>
      </c>
    </row>
    <row r="28" spans="1:8" s="28" customFormat="1" x14ac:dyDescent="0.2">
      <c r="A28" s="414" t="s">
        <v>438</v>
      </c>
      <c r="B28" s="222">
        <v>7.7999999999999996E-3</v>
      </c>
      <c r="C28" s="81">
        <v>0.02</v>
      </c>
      <c r="D28" s="69">
        <v>0.02</v>
      </c>
      <c r="E28" s="118" t="s">
        <v>7</v>
      </c>
      <c r="F28" s="83" t="s">
        <v>65</v>
      </c>
      <c r="G28" s="119" t="s">
        <v>441</v>
      </c>
      <c r="H28" s="459">
        <f t="shared" si="1"/>
        <v>0</v>
      </c>
    </row>
    <row r="29" spans="1:8" s="28" customFormat="1" ht="15.75" thickBot="1" x14ac:dyDescent="0.25">
      <c r="A29" s="415" t="s">
        <v>437</v>
      </c>
      <c r="B29" s="220">
        <v>9.0800000000000006E-2</v>
      </c>
      <c r="C29" s="237">
        <v>0.04</v>
      </c>
      <c r="D29" s="238">
        <v>0.04</v>
      </c>
      <c r="E29" s="104" t="s">
        <v>7</v>
      </c>
      <c r="F29" s="102" t="s">
        <v>37</v>
      </c>
      <c r="G29" s="88" t="s">
        <v>18</v>
      </c>
      <c r="H29" s="423">
        <f t="shared" si="1"/>
        <v>0</v>
      </c>
    </row>
    <row r="30" spans="1:8" s="28" customFormat="1" ht="15.75" thickBot="1" x14ac:dyDescent="0.25">
      <c r="A30" s="416" t="s">
        <v>4</v>
      </c>
      <c r="B30" s="218">
        <f>SUM(B21:B29)</f>
        <v>0.99319999999999997</v>
      </c>
      <c r="C30" s="91">
        <f>SUM(C21:C29)</f>
        <v>1.01</v>
      </c>
      <c r="D30" s="70">
        <f>SUM(D21:D29)</f>
        <v>1</v>
      </c>
      <c r="E30" s="105"/>
      <c r="F30" s="93"/>
      <c r="G30" s="94"/>
      <c r="H30" s="424">
        <f t="shared" si="1"/>
        <v>-1.0000000000000009E-2</v>
      </c>
    </row>
    <row r="31" spans="1:8" s="28" customFormat="1" ht="15.75" thickBot="1" x14ac:dyDescent="0.25">
      <c r="A31" s="415" t="s">
        <v>5</v>
      </c>
      <c r="B31" s="427">
        <v>0.23880000000000001</v>
      </c>
      <c r="C31" s="275">
        <v>0.22</v>
      </c>
      <c r="D31" s="277">
        <v>0.22</v>
      </c>
      <c r="E31" s="104" t="s">
        <v>6</v>
      </c>
      <c r="F31" s="102" t="s">
        <v>63</v>
      </c>
      <c r="G31" s="429" t="s">
        <v>29</v>
      </c>
      <c r="H31" s="430">
        <f t="shared" si="1"/>
        <v>0</v>
      </c>
    </row>
    <row r="32" spans="1:8" s="28" customFormat="1" ht="14.25" customHeight="1" x14ac:dyDescent="0.2">
      <c r="A32" s="461" t="s">
        <v>478</v>
      </c>
      <c r="B32" s="462"/>
      <c r="C32" s="462"/>
      <c r="D32" s="462"/>
      <c r="E32" s="462"/>
      <c r="F32" s="462"/>
      <c r="G32" s="462"/>
      <c r="H32" s="464">
        <f t="shared" si="1"/>
        <v>0</v>
      </c>
    </row>
    <row r="33" spans="1:8" s="28" customFormat="1" ht="15.75" thickBot="1" x14ac:dyDescent="0.25">
      <c r="A33" s="425" t="s">
        <v>0</v>
      </c>
      <c r="B33" s="426" t="s">
        <v>466</v>
      </c>
      <c r="C33" s="196" t="s">
        <v>434</v>
      </c>
      <c r="D33" s="197" t="s">
        <v>460</v>
      </c>
      <c r="E33" s="198" t="s">
        <v>1</v>
      </c>
      <c r="F33" s="199" t="s">
        <v>430</v>
      </c>
      <c r="G33" s="358" t="s">
        <v>3</v>
      </c>
      <c r="H33" s="99" t="s">
        <v>465</v>
      </c>
    </row>
    <row r="34" spans="1:8" s="28" customFormat="1" ht="14.25" customHeight="1" x14ac:dyDescent="0.2">
      <c r="A34" s="409" t="s">
        <v>427</v>
      </c>
      <c r="B34" s="399">
        <v>0.3715</v>
      </c>
      <c r="C34" s="400">
        <v>0.34</v>
      </c>
      <c r="D34" s="443">
        <v>0.41</v>
      </c>
      <c r="E34" s="329" t="s">
        <v>6</v>
      </c>
      <c r="F34" s="330" t="s">
        <v>482</v>
      </c>
      <c r="G34" s="73" t="s">
        <v>38</v>
      </c>
      <c r="H34" s="417">
        <f>D34-C34</f>
        <v>6.9999999999999951E-2</v>
      </c>
    </row>
    <row r="35" spans="1:8" s="28" customFormat="1" ht="14.25" customHeight="1" x14ac:dyDescent="0.2">
      <c r="A35" s="409"/>
      <c r="B35" s="399"/>
      <c r="C35" s="400"/>
      <c r="D35" s="443"/>
      <c r="E35" s="329"/>
      <c r="F35" s="335"/>
      <c r="G35" s="73" t="s">
        <v>22</v>
      </c>
      <c r="H35" s="417"/>
    </row>
    <row r="36" spans="1:8" s="28" customFormat="1" ht="14.25" customHeight="1" x14ac:dyDescent="0.2">
      <c r="A36" s="410" t="s">
        <v>428</v>
      </c>
      <c r="B36" s="463">
        <v>0.31369999999999998</v>
      </c>
      <c r="C36" s="405">
        <v>0.35</v>
      </c>
      <c r="D36" s="447">
        <v>0.34</v>
      </c>
      <c r="E36" s="448" t="s">
        <v>7</v>
      </c>
      <c r="F36" s="345" t="s">
        <v>491</v>
      </c>
      <c r="G36" s="75" t="s">
        <v>25</v>
      </c>
      <c r="H36" s="418">
        <f>D36-C36</f>
        <v>-9.9999999999999534E-3</v>
      </c>
    </row>
    <row r="37" spans="1:8" s="28" customFormat="1" ht="14.25" customHeight="1" x14ac:dyDescent="0.2">
      <c r="A37" s="411"/>
      <c r="B37" s="449"/>
      <c r="C37" s="403"/>
      <c r="D37" s="444"/>
      <c r="E37" s="450"/>
      <c r="F37" s="351"/>
      <c r="G37" s="74" t="s">
        <v>26</v>
      </c>
      <c r="H37" s="419"/>
    </row>
    <row r="38" spans="1:8" s="28" customFormat="1" ht="14.25" customHeight="1" x14ac:dyDescent="0.2">
      <c r="A38" s="412" t="s">
        <v>429</v>
      </c>
      <c r="B38" s="451">
        <v>0.30209999999999998</v>
      </c>
      <c r="C38" s="405">
        <v>0.35</v>
      </c>
      <c r="D38" s="447">
        <v>0.28999999999999998</v>
      </c>
      <c r="E38" s="452" t="s">
        <v>6</v>
      </c>
      <c r="F38" s="355" t="s">
        <v>483</v>
      </c>
      <c r="G38" s="75" t="s">
        <v>27</v>
      </c>
      <c r="H38" s="420">
        <f>D38-C38</f>
        <v>-0.06</v>
      </c>
    </row>
    <row r="39" spans="1:8" s="28" customFormat="1" ht="14.25" customHeight="1" x14ac:dyDescent="0.2">
      <c r="A39" s="413"/>
      <c r="B39" s="453"/>
      <c r="C39" s="403"/>
      <c r="D39" s="444"/>
      <c r="E39" s="445"/>
      <c r="F39" s="339"/>
      <c r="G39" s="78" t="s">
        <v>28</v>
      </c>
      <c r="H39" s="421"/>
    </row>
    <row r="40" spans="1:8" s="28" customFormat="1" x14ac:dyDescent="0.2">
      <c r="A40" s="414" t="s">
        <v>436</v>
      </c>
      <c r="B40" s="219">
        <v>3.3999999999999998E-3</v>
      </c>
      <c r="C40" s="81">
        <v>0.01</v>
      </c>
      <c r="D40" s="69">
        <v>0.01</v>
      </c>
      <c r="E40" s="82" t="s">
        <v>7</v>
      </c>
      <c r="F40" s="83" t="s">
        <v>423</v>
      </c>
      <c r="G40" s="84" t="s">
        <v>448</v>
      </c>
      <c r="H40" s="422">
        <f t="shared" ref="H40:H45" si="2">D40-C40</f>
        <v>0</v>
      </c>
    </row>
    <row r="41" spans="1:8" s="72" customFormat="1" x14ac:dyDescent="0.2">
      <c r="A41" s="414" t="s">
        <v>435</v>
      </c>
      <c r="B41" s="219">
        <v>1.7299999999999999E-2</v>
      </c>
      <c r="C41" s="81">
        <v>0.01</v>
      </c>
      <c r="D41" s="69">
        <v>0.01</v>
      </c>
      <c r="E41" s="82" t="s">
        <v>7</v>
      </c>
      <c r="F41" s="83" t="s">
        <v>423</v>
      </c>
      <c r="G41" s="119" t="s">
        <v>441</v>
      </c>
      <c r="H41" s="422">
        <f t="shared" si="2"/>
        <v>0</v>
      </c>
    </row>
    <row r="42" spans="1:8" s="28" customFormat="1" ht="15.75" thickBot="1" x14ac:dyDescent="0.25">
      <c r="A42" s="415" t="s">
        <v>437</v>
      </c>
      <c r="B42" s="220">
        <v>9.5200000000000007E-2</v>
      </c>
      <c r="C42" s="188">
        <v>0.06</v>
      </c>
      <c r="D42" s="240">
        <v>0.06</v>
      </c>
      <c r="E42" s="87" t="s">
        <v>7</v>
      </c>
      <c r="F42" s="102" t="s">
        <v>454</v>
      </c>
      <c r="G42" s="88" t="s">
        <v>18</v>
      </c>
      <c r="H42" s="423">
        <f t="shared" si="2"/>
        <v>0</v>
      </c>
    </row>
    <row r="43" spans="1:8" s="28" customFormat="1" ht="15.75" thickBot="1" x14ac:dyDescent="0.25">
      <c r="A43" s="416" t="s">
        <v>4</v>
      </c>
      <c r="B43" s="218">
        <f>SUM(B34:B42)</f>
        <v>1.1032</v>
      </c>
      <c r="C43" s="91">
        <f>SUM(C34:C42)</f>
        <v>1.1200000000000001</v>
      </c>
      <c r="D43" s="70">
        <f>SUM(D34:D42)</f>
        <v>1.1200000000000001</v>
      </c>
      <c r="E43" s="92"/>
      <c r="F43" s="93"/>
      <c r="G43" s="94"/>
      <c r="H43" s="424">
        <f t="shared" si="2"/>
        <v>0</v>
      </c>
    </row>
    <row r="44" spans="1:8" s="28" customFormat="1" ht="15.75" thickBot="1" x14ac:dyDescent="0.25">
      <c r="A44" s="415" t="s">
        <v>5</v>
      </c>
      <c r="B44" s="427">
        <v>0.18279999999999999</v>
      </c>
      <c r="C44" s="275">
        <v>0.14000000000000001</v>
      </c>
      <c r="D44" s="277">
        <v>0.19</v>
      </c>
      <c r="E44" s="87" t="s">
        <v>6</v>
      </c>
      <c r="F44" s="102" t="s">
        <v>459</v>
      </c>
      <c r="G44" s="429" t="s">
        <v>29</v>
      </c>
      <c r="H44" s="430">
        <f t="shared" si="2"/>
        <v>4.9999999999999989E-2</v>
      </c>
    </row>
    <row r="45" spans="1:8" ht="15" customHeight="1" thickBot="1" x14ac:dyDescent="0.25">
      <c r="A45" s="461" t="s">
        <v>477</v>
      </c>
      <c r="B45" s="462"/>
      <c r="C45" s="462"/>
      <c r="D45" s="462"/>
      <c r="E45" s="462"/>
      <c r="F45" s="462"/>
      <c r="G45" s="462"/>
      <c r="H45" s="464">
        <f t="shared" si="2"/>
        <v>0</v>
      </c>
    </row>
    <row r="46" spans="1:8" ht="15.75" thickBot="1" x14ac:dyDescent="0.25">
      <c r="A46" s="425" t="s">
        <v>0</v>
      </c>
      <c r="B46" s="221" t="s">
        <v>466</v>
      </c>
      <c r="C46" s="196" t="s">
        <v>434</v>
      </c>
      <c r="D46" s="197" t="s">
        <v>460</v>
      </c>
      <c r="E46" s="198" t="s">
        <v>1</v>
      </c>
      <c r="F46" s="199" t="s">
        <v>430</v>
      </c>
      <c r="G46" s="200" t="s">
        <v>3</v>
      </c>
      <c r="H46" s="458" t="s">
        <v>465</v>
      </c>
    </row>
    <row r="47" spans="1:8" ht="14.25" customHeight="1" x14ac:dyDescent="0.2">
      <c r="A47" s="409" t="s">
        <v>427</v>
      </c>
      <c r="B47" s="399">
        <v>0.3528</v>
      </c>
      <c r="C47" s="440">
        <v>0.38</v>
      </c>
      <c r="D47" s="441">
        <v>0.38</v>
      </c>
      <c r="E47" s="465" t="s">
        <v>6</v>
      </c>
      <c r="F47" s="466" t="s">
        <v>425</v>
      </c>
      <c r="G47" s="157" t="s">
        <v>38</v>
      </c>
      <c r="H47" s="417">
        <f>D47-C47</f>
        <v>0</v>
      </c>
    </row>
    <row r="48" spans="1:8" ht="14.25" customHeight="1" x14ac:dyDescent="0.2">
      <c r="A48" s="409"/>
      <c r="B48" s="399"/>
      <c r="C48" s="400"/>
      <c r="D48" s="443"/>
      <c r="E48" s="442"/>
      <c r="F48" s="467"/>
      <c r="G48" s="157" t="s">
        <v>22</v>
      </c>
      <c r="H48" s="417"/>
    </row>
    <row r="49" spans="1:8" ht="14.25" customHeight="1" x14ac:dyDescent="0.2">
      <c r="A49" s="410" t="s">
        <v>428</v>
      </c>
      <c r="B49" s="463">
        <v>0.40100000000000002</v>
      </c>
      <c r="C49" s="405">
        <v>0.4</v>
      </c>
      <c r="D49" s="447">
        <v>0.4</v>
      </c>
      <c r="E49" s="448" t="s">
        <v>7</v>
      </c>
      <c r="F49" s="469" t="s">
        <v>445</v>
      </c>
      <c r="G49" s="159" t="s">
        <v>25</v>
      </c>
      <c r="H49" s="418">
        <f>D49-C49</f>
        <v>0</v>
      </c>
    </row>
    <row r="50" spans="1:8" ht="14.25" customHeight="1" x14ac:dyDescent="0.2">
      <c r="A50" s="411"/>
      <c r="B50" s="449"/>
      <c r="C50" s="403"/>
      <c r="D50" s="444"/>
      <c r="E50" s="450"/>
      <c r="F50" s="470"/>
      <c r="G50" s="158" t="s">
        <v>26</v>
      </c>
      <c r="H50" s="419"/>
    </row>
    <row r="51" spans="1:8" ht="14.25" customHeight="1" x14ac:dyDescent="0.2">
      <c r="A51" s="412" t="s">
        <v>429</v>
      </c>
      <c r="B51" s="451">
        <v>0.29599999999999999</v>
      </c>
      <c r="C51" s="405">
        <v>0.3</v>
      </c>
      <c r="D51" s="447">
        <v>0.22</v>
      </c>
      <c r="E51" s="452" t="s">
        <v>6</v>
      </c>
      <c r="F51" s="471" t="s">
        <v>63</v>
      </c>
      <c r="G51" s="159" t="s">
        <v>27</v>
      </c>
      <c r="H51" s="420">
        <f>D51-C51</f>
        <v>-7.9999999999999988E-2</v>
      </c>
    </row>
    <row r="52" spans="1:8" ht="14.25" customHeight="1" x14ac:dyDescent="0.2">
      <c r="A52" s="413"/>
      <c r="B52" s="453"/>
      <c r="C52" s="403"/>
      <c r="D52" s="444"/>
      <c r="E52" s="445"/>
      <c r="F52" s="468"/>
      <c r="G52" s="160" t="s">
        <v>28</v>
      </c>
      <c r="H52" s="421"/>
    </row>
    <row r="53" spans="1:8" x14ac:dyDescent="0.2">
      <c r="A53" s="414" t="s">
        <v>436</v>
      </c>
      <c r="B53" s="219">
        <v>0</v>
      </c>
      <c r="C53" s="81">
        <v>0</v>
      </c>
      <c r="D53" s="69">
        <v>0.05</v>
      </c>
      <c r="E53" s="82" t="s">
        <v>7</v>
      </c>
      <c r="F53" s="83" t="s">
        <v>10</v>
      </c>
      <c r="G53" s="161" t="s">
        <v>448</v>
      </c>
      <c r="H53" s="422">
        <f>D53-C53</f>
        <v>0.05</v>
      </c>
    </row>
    <row r="54" spans="1:8" x14ac:dyDescent="0.2">
      <c r="A54" s="414" t="s">
        <v>435</v>
      </c>
      <c r="B54" s="219">
        <v>4.3E-3</v>
      </c>
      <c r="C54" s="81">
        <v>0.02</v>
      </c>
      <c r="D54" s="69">
        <v>0.05</v>
      </c>
      <c r="E54" s="82" t="s">
        <v>7</v>
      </c>
      <c r="F54" s="83" t="s">
        <v>10</v>
      </c>
      <c r="G54" s="162" t="s">
        <v>441</v>
      </c>
      <c r="H54" s="422">
        <f>D54-C54</f>
        <v>3.0000000000000002E-2</v>
      </c>
    </row>
    <row r="55" spans="1:8" ht="15.75" thickBot="1" x14ac:dyDescent="0.25">
      <c r="A55" s="415" t="s">
        <v>437</v>
      </c>
      <c r="B55" s="220">
        <v>0.1206</v>
      </c>
      <c r="C55" s="188">
        <v>0.05</v>
      </c>
      <c r="D55" s="194">
        <v>0.1</v>
      </c>
      <c r="E55" s="87" t="s">
        <v>7</v>
      </c>
      <c r="F55" s="102" t="s">
        <v>472</v>
      </c>
      <c r="G55" s="163" t="s">
        <v>18</v>
      </c>
      <c r="H55" s="423">
        <f>D55-C55</f>
        <v>0.05</v>
      </c>
    </row>
    <row r="56" spans="1:8" ht="15.75" thickBot="1" x14ac:dyDescent="0.25">
      <c r="A56" s="416" t="s">
        <v>4</v>
      </c>
      <c r="B56" s="218">
        <f>SUM(B47:B55)</f>
        <v>1.1747000000000001</v>
      </c>
      <c r="C56" s="91">
        <f>SUM(C47:C55)</f>
        <v>1.1500000000000001</v>
      </c>
      <c r="D56" s="70">
        <f>SUM(D47:D55)</f>
        <v>1.2000000000000002</v>
      </c>
      <c r="E56" s="92"/>
      <c r="F56" s="93"/>
      <c r="G56" s="164"/>
      <c r="H56" s="424">
        <f>D56-C56</f>
        <v>5.0000000000000044E-2</v>
      </c>
    </row>
    <row r="57" spans="1:8" x14ac:dyDescent="0.2">
      <c r="A57" s="415" t="s">
        <v>5</v>
      </c>
      <c r="B57" s="427">
        <v>0.11609999999999999</v>
      </c>
      <c r="C57" s="275">
        <v>0.1</v>
      </c>
      <c r="D57" s="277">
        <v>0.16</v>
      </c>
      <c r="E57" s="87" t="s">
        <v>6</v>
      </c>
      <c r="F57" s="102" t="s">
        <v>471</v>
      </c>
      <c r="G57" s="472" t="s">
        <v>29</v>
      </c>
      <c r="H57" s="430">
        <f>D57-C57</f>
        <v>0.06</v>
      </c>
    </row>
  </sheetData>
  <pageMargins left="0.70866141732283472" right="0.70866141732283472" top="0.74803149606299213" bottom="0.74803149606299213" header="0.31496062992125984" footer="0.31496062992125984"/>
  <pageSetup paperSize="9" scale="37" orientation="landscape" r:id="rId1"/>
  <tableParts count="5">
    <tablePart r:id="rId2"/>
    <tablePart r:id="rId3"/>
    <tablePart r:id="rId4"/>
    <tablePart r:id="rId5"/>
    <tablePart r:id="rId6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rightToLeft="1" workbookViewId="0">
      <selection activeCell="A19" sqref="A19:G19"/>
    </sheetView>
  </sheetViews>
  <sheetFormatPr defaultColWidth="0" defaultRowHeight="14.25" zeroHeight="1" x14ac:dyDescent="0.2"/>
  <cols>
    <col min="1" max="1" width="26.125" style="10" bestFit="1" customWidth="1"/>
    <col min="2" max="2" width="26.125" style="10" customWidth="1"/>
    <col min="3" max="3" width="19.875" style="10" customWidth="1"/>
    <col min="4" max="4" width="27.625" style="10" customWidth="1"/>
    <col min="5" max="5" width="10.875" style="10" customWidth="1"/>
    <col min="6" max="6" width="18.875" style="10" customWidth="1"/>
    <col min="7" max="7" width="24" style="10" bestFit="1" customWidth="1"/>
    <col min="8" max="8" width="13.25" style="10" customWidth="1"/>
    <col min="9" max="16384" width="9" style="10" hidden="1"/>
  </cols>
  <sheetData>
    <row r="1" spans="1:8" s="72" customFormat="1" ht="15.75" x14ac:dyDescent="0.25">
      <c r="A1" s="12" t="s">
        <v>451</v>
      </c>
    </row>
    <row r="2" spans="1:8" ht="56.25" customHeight="1" thickBot="1" x14ac:dyDescent="0.25">
      <c r="A2" s="482" t="s">
        <v>61</v>
      </c>
      <c r="B2" s="483" t="s">
        <v>466</v>
      </c>
      <c r="C2" s="196" t="s">
        <v>434</v>
      </c>
      <c r="D2" s="197" t="s">
        <v>460</v>
      </c>
      <c r="E2" s="483" t="s">
        <v>1</v>
      </c>
      <c r="F2" s="484" t="s">
        <v>67</v>
      </c>
      <c r="G2" s="485" t="s">
        <v>3</v>
      </c>
      <c r="H2" s="486" t="s">
        <v>465</v>
      </c>
    </row>
    <row r="3" spans="1:8" x14ac:dyDescent="0.2">
      <c r="A3" s="473" t="s">
        <v>36</v>
      </c>
      <c r="B3" s="172">
        <v>5.28E-2</v>
      </c>
      <c r="C3" s="190">
        <v>0.04</v>
      </c>
      <c r="D3" s="167">
        <v>0.04</v>
      </c>
      <c r="E3" s="168" t="s">
        <v>68</v>
      </c>
      <c r="F3" s="169" t="s">
        <v>40</v>
      </c>
      <c r="G3" s="170" t="s">
        <v>18</v>
      </c>
      <c r="H3" s="477">
        <f>D3-C3</f>
        <v>0</v>
      </c>
    </row>
    <row r="4" spans="1:8" x14ac:dyDescent="0.2">
      <c r="A4" s="474" t="s">
        <v>42</v>
      </c>
      <c r="B4" s="173">
        <v>0.2374</v>
      </c>
      <c r="C4" s="191">
        <v>0.24</v>
      </c>
      <c r="D4" s="166">
        <v>0.24</v>
      </c>
      <c r="E4" s="165" t="s">
        <v>68</v>
      </c>
      <c r="F4" s="11" t="s">
        <v>41</v>
      </c>
      <c r="G4" s="171" t="str">
        <f>A4</f>
        <v>אג"ח ממשלתי כללי</v>
      </c>
      <c r="H4" s="477"/>
    </row>
    <row r="5" spans="1:8" x14ac:dyDescent="0.2">
      <c r="A5" s="474" t="s">
        <v>44</v>
      </c>
      <c r="B5" s="174">
        <v>0.17740000000000003</v>
      </c>
      <c r="C5" s="191">
        <v>0.18</v>
      </c>
      <c r="D5" s="166">
        <v>0.18</v>
      </c>
      <c r="E5" s="165" t="s">
        <v>68</v>
      </c>
      <c r="F5" s="11" t="s">
        <v>43</v>
      </c>
      <c r="G5" s="171" t="str">
        <f>A5</f>
        <v>תל בונד מאגר</v>
      </c>
      <c r="H5" s="478"/>
    </row>
    <row r="6" spans="1:8" x14ac:dyDescent="0.2">
      <c r="A6" s="474" t="s">
        <v>45</v>
      </c>
      <c r="B6" s="174">
        <v>3.9300000000000002E-2</v>
      </c>
      <c r="C6" s="191">
        <v>0.04</v>
      </c>
      <c r="D6" s="166">
        <v>0.04</v>
      </c>
      <c r="E6" s="165" t="s">
        <v>68</v>
      </c>
      <c r="F6" s="11" t="s">
        <v>40</v>
      </c>
      <c r="G6" s="171" t="s">
        <v>56</v>
      </c>
      <c r="H6" s="479">
        <f>D6-C6</f>
        <v>0</v>
      </c>
    </row>
    <row r="7" spans="1:8" x14ac:dyDescent="0.2">
      <c r="A7" s="474" t="s">
        <v>47</v>
      </c>
      <c r="B7" s="173">
        <v>5.91E-2</v>
      </c>
      <c r="C7" s="191">
        <v>0.06</v>
      </c>
      <c r="D7" s="166">
        <v>0.06</v>
      </c>
      <c r="E7" s="165" t="s">
        <v>68</v>
      </c>
      <c r="F7" s="11" t="s">
        <v>46</v>
      </c>
      <c r="G7" s="171" t="s">
        <v>64</v>
      </c>
      <c r="H7" s="480"/>
    </row>
    <row r="8" spans="1:8" x14ac:dyDescent="0.2">
      <c r="A8" s="474" t="s">
        <v>48</v>
      </c>
      <c r="B8" s="174">
        <v>3.8199999999999998E-2</v>
      </c>
      <c r="C8" s="191">
        <v>0.04</v>
      </c>
      <c r="D8" s="166">
        <v>0.04</v>
      </c>
      <c r="E8" s="165" t="s">
        <v>68</v>
      </c>
      <c r="F8" s="11" t="s">
        <v>40</v>
      </c>
      <c r="G8" s="171" t="s">
        <v>57</v>
      </c>
      <c r="H8" s="481">
        <f>D8-C8</f>
        <v>0</v>
      </c>
    </row>
    <row r="9" spans="1:8" x14ac:dyDescent="0.2">
      <c r="A9" s="474" t="s">
        <v>50</v>
      </c>
      <c r="B9" s="174">
        <v>9.8500000000000004E-2</v>
      </c>
      <c r="C9" s="191">
        <v>0.1</v>
      </c>
      <c r="D9" s="166">
        <v>0.1</v>
      </c>
      <c r="E9" s="165" t="s">
        <v>68</v>
      </c>
      <c r="F9" s="11" t="s">
        <v>49</v>
      </c>
      <c r="G9" s="171" t="s">
        <v>50</v>
      </c>
      <c r="H9" s="478"/>
    </row>
    <row r="10" spans="1:8" x14ac:dyDescent="0.2">
      <c r="A10" s="474" t="s">
        <v>51</v>
      </c>
      <c r="B10" s="174">
        <v>6.88E-2</v>
      </c>
      <c r="C10" s="191">
        <v>7.0000000000000007E-2</v>
      </c>
      <c r="D10" s="166">
        <v>7.0000000000000007E-2</v>
      </c>
      <c r="E10" s="165" t="s">
        <v>68</v>
      </c>
      <c r="F10" s="11" t="s">
        <v>433</v>
      </c>
      <c r="G10" s="171" t="s">
        <v>58</v>
      </c>
      <c r="H10" s="422">
        <f>D10-C10</f>
        <v>0</v>
      </c>
    </row>
    <row r="11" spans="1:8" x14ac:dyDescent="0.2">
      <c r="A11" s="474" t="s">
        <v>52</v>
      </c>
      <c r="B11" s="174">
        <v>6.9599999999999995E-2</v>
      </c>
      <c r="C11" s="191">
        <v>7.0000000000000007E-2</v>
      </c>
      <c r="D11" s="166">
        <v>7.0000000000000007E-2</v>
      </c>
      <c r="E11" s="165" t="s">
        <v>68</v>
      </c>
      <c r="F11" s="11" t="str">
        <f>F10</f>
        <v>5%-9%</v>
      </c>
      <c r="G11" s="171" t="s">
        <v>59</v>
      </c>
      <c r="H11" s="459">
        <f>D11-C11</f>
        <v>0</v>
      </c>
    </row>
    <row r="12" spans="1:8" x14ac:dyDescent="0.2">
      <c r="A12" s="474" t="s">
        <v>431</v>
      </c>
      <c r="B12" s="174">
        <v>3.0099999999999998E-2</v>
      </c>
      <c r="C12" s="191">
        <v>0.03</v>
      </c>
      <c r="D12" s="166">
        <v>0.03</v>
      </c>
      <c r="E12" s="165" t="s">
        <v>68</v>
      </c>
      <c r="F12" s="11" t="s">
        <v>53</v>
      </c>
      <c r="G12" s="171" t="s">
        <v>432</v>
      </c>
      <c r="H12" s="423">
        <f>D12-C12</f>
        <v>0</v>
      </c>
    </row>
    <row r="13" spans="1:8" ht="15" thickBot="1" x14ac:dyDescent="0.25">
      <c r="A13" s="475" t="s">
        <v>55</v>
      </c>
      <c r="B13" s="175">
        <v>0.12889999999999999</v>
      </c>
      <c r="C13" s="192">
        <v>0.13</v>
      </c>
      <c r="D13" s="176">
        <v>0.13</v>
      </c>
      <c r="E13" s="177" t="s">
        <v>68</v>
      </c>
      <c r="F13" s="14" t="s">
        <v>54</v>
      </c>
      <c r="G13" s="178" t="s">
        <v>60</v>
      </c>
      <c r="H13" s="423">
        <f>D13-C13</f>
        <v>0</v>
      </c>
    </row>
    <row r="14" spans="1:8" s="72" customFormat="1" ht="15.75" thickBot="1" x14ac:dyDescent="0.3">
      <c r="A14" s="476" t="s">
        <v>4</v>
      </c>
      <c r="B14" s="179">
        <f>SUM(B3:B13)</f>
        <v>1.0001</v>
      </c>
      <c r="C14" s="193">
        <f>SUM(C3:C13)</f>
        <v>1</v>
      </c>
      <c r="D14" s="180">
        <v>1</v>
      </c>
      <c r="E14" s="181"/>
      <c r="F14" s="182"/>
      <c r="G14" s="183"/>
      <c r="H14" s="424">
        <f>D13-C13</f>
        <v>0</v>
      </c>
    </row>
    <row r="15" spans="1:8" s="72" customFormat="1" x14ac:dyDescent="0.2">
      <c r="A15" s="487" t="s">
        <v>5</v>
      </c>
      <c r="B15" s="488">
        <v>0.17510000000000001</v>
      </c>
      <c r="C15" s="489">
        <v>0.15</v>
      </c>
      <c r="D15" s="490">
        <v>0.15</v>
      </c>
      <c r="E15" s="491" t="s">
        <v>446</v>
      </c>
      <c r="F15" s="398" t="s">
        <v>447</v>
      </c>
      <c r="G15" s="492"/>
      <c r="H15" s="430">
        <f>D15-C15</f>
        <v>0</v>
      </c>
    </row>
    <row r="16" spans="1:8" s="25" customFormat="1" hidden="1" x14ac:dyDescent="0.2">
      <c r="G16" s="26"/>
      <c r="H16" s="26"/>
    </row>
    <row r="17" spans="1:8" s="25" customFormat="1" hidden="1" x14ac:dyDescent="0.2">
      <c r="G17" s="26"/>
      <c r="H17" s="26"/>
    </row>
    <row r="18" spans="1:8" ht="14.25" hidden="1" customHeight="1" x14ac:dyDescent="0.2">
      <c r="A18" s="493"/>
      <c r="B18" s="493"/>
      <c r="C18" s="493"/>
      <c r="D18" s="493"/>
      <c r="E18" s="493"/>
      <c r="F18" s="493"/>
      <c r="G18" s="493"/>
    </row>
    <row r="19" spans="1:8" ht="14.25" hidden="1" customHeight="1" x14ac:dyDescent="0.2">
      <c r="A19" s="493"/>
      <c r="B19" s="493"/>
      <c r="C19" s="493"/>
      <c r="D19" s="493"/>
      <c r="E19" s="493"/>
      <c r="F19" s="493"/>
      <c r="G19" s="493"/>
    </row>
    <row r="20" spans="1:8" hidden="1" x14ac:dyDescent="0.2">
      <c r="A20" s="27"/>
      <c r="B20" s="27"/>
      <c r="C20" s="27"/>
      <c r="D20" s="27"/>
      <c r="E20" s="27"/>
      <c r="F20" s="27"/>
      <c r="G20" s="27"/>
    </row>
    <row r="21" spans="1:8" hidden="1" x14ac:dyDescent="0.2"/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4.25" x14ac:dyDescent="0.2"/>
  <cols>
    <col min="1" max="1" width="10.75" customWidth="1"/>
    <col min="4" max="4" width="20.75" customWidth="1"/>
    <col min="5" max="5" width="20.75" style="39" customWidth="1"/>
    <col min="6" max="8" width="20.75" style="32" customWidth="1"/>
  </cols>
  <sheetData>
    <row r="2" spans="3:8" ht="41.25" customHeight="1" x14ac:dyDescent="0.2">
      <c r="D2" s="30" t="s">
        <v>96</v>
      </c>
      <c r="E2" s="38" t="s">
        <v>421</v>
      </c>
      <c r="F2" s="30" t="s">
        <v>268</v>
      </c>
      <c r="G2" s="29" t="s">
        <v>296</v>
      </c>
      <c r="H2" s="29" t="s">
        <v>284</v>
      </c>
    </row>
    <row r="3" spans="3:8" ht="24" x14ac:dyDescent="0.2">
      <c r="C3" s="31"/>
      <c r="D3" s="33">
        <f t="shared" ref="D3:D66" si="0">F3-E3</f>
        <v>-1.8000000000000002E-3</v>
      </c>
      <c r="E3" s="36">
        <v>3.7000000000000002E-3</v>
      </c>
      <c r="F3" s="33">
        <v>1.9E-3</v>
      </c>
      <c r="G3" s="35" t="s">
        <v>215</v>
      </c>
      <c r="H3" s="35" t="s">
        <v>271</v>
      </c>
    </row>
    <row r="4" spans="3:8" x14ac:dyDescent="0.2">
      <c r="D4" s="33">
        <f t="shared" si="0"/>
        <v>2.5999999999999999E-3</v>
      </c>
      <c r="E4" s="36">
        <v>0</v>
      </c>
      <c r="F4" s="33">
        <v>2.5999999999999999E-3</v>
      </c>
      <c r="G4" s="35" t="s">
        <v>214</v>
      </c>
      <c r="H4" s="35" t="s">
        <v>270</v>
      </c>
    </row>
    <row r="5" spans="3:8" x14ac:dyDescent="0.2">
      <c r="D5" s="33">
        <f t="shared" si="0"/>
        <v>2.0999999999999999E-3</v>
      </c>
      <c r="E5" s="36">
        <v>0</v>
      </c>
      <c r="F5" s="33">
        <v>2.0999999999999999E-3</v>
      </c>
      <c r="G5" s="35" t="s">
        <v>223</v>
      </c>
      <c r="H5" s="35" t="s">
        <v>269</v>
      </c>
    </row>
    <row r="6" spans="3:8" x14ac:dyDescent="0.2">
      <c r="D6" s="33">
        <f t="shared" si="0"/>
        <v>5.1999999999999998E-3</v>
      </c>
      <c r="E6" s="36">
        <v>0</v>
      </c>
      <c r="F6" s="33">
        <v>5.1999999999999998E-3</v>
      </c>
      <c r="G6" s="35" t="s">
        <v>295</v>
      </c>
      <c r="H6" s="35" t="s">
        <v>269</v>
      </c>
    </row>
    <row r="7" spans="3:8" x14ac:dyDescent="0.2">
      <c r="D7" s="33">
        <f t="shared" si="0"/>
        <v>-4.0000000000000001E-3</v>
      </c>
      <c r="E7" s="36">
        <v>4.0000000000000001E-3</v>
      </c>
      <c r="F7" s="33">
        <v>0</v>
      </c>
      <c r="G7" s="35" t="s">
        <v>375</v>
      </c>
      <c r="H7" s="35" t="s">
        <v>270</v>
      </c>
    </row>
    <row r="8" spans="3:8" x14ac:dyDescent="0.2">
      <c r="D8" s="33">
        <f t="shared" si="0"/>
        <v>-1E-4</v>
      </c>
      <c r="E8" s="36">
        <v>1E-4</v>
      </c>
      <c r="F8" s="33">
        <v>0</v>
      </c>
      <c r="G8" s="35" t="s">
        <v>351</v>
      </c>
      <c r="H8" s="35" t="s">
        <v>273</v>
      </c>
    </row>
    <row r="9" spans="3:8" x14ac:dyDescent="0.2">
      <c r="D9" s="33">
        <f t="shared" si="0"/>
        <v>-2.0000000000000001E-4</v>
      </c>
      <c r="E9" s="36">
        <v>2.0000000000000001E-4</v>
      </c>
      <c r="F9" s="33">
        <v>0</v>
      </c>
      <c r="G9" s="35" t="s">
        <v>356</v>
      </c>
      <c r="H9" s="35" t="s">
        <v>281</v>
      </c>
    </row>
    <row r="10" spans="3:8" ht="24" x14ac:dyDescent="0.2">
      <c r="D10" s="33">
        <f t="shared" si="0"/>
        <v>-2.0999999999999999E-3</v>
      </c>
      <c r="E10" s="36">
        <v>2.0999999999999999E-3</v>
      </c>
      <c r="F10" s="33">
        <v>0</v>
      </c>
      <c r="G10" s="35" t="s">
        <v>376</v>
      </c>
      <c r="H10" s="35" t="s">
        <v>281</v>
      </c>
    </row>
    <row r="11" spans="3:8" ht="24" x14ac:dyDescent="0.2">
      <c r="D11" s="33">
        <f t="shared" si="0"/>
        <v>-8.9999999999999998E-4</v>
      </c>
      <c r="E11" s="36">
        <v>8.9999999999999998E-4</v>
      </c>
      <c r="F11" s="33">
        <v>0</v>
      </c>
      <c r="G11" s="35" t="s">
        <v>352</v>
      </c>
      <c r="H11" s="35" t="s">
        <v>281</v>
      </c>
    </row>
    <row r="12" spans="3:8" x14ac:dyDescent="0.2">
      <c r="D12" s="33">
        <f t="shared" si="0"/>
        <v>-2.0000000000000001E-4</v>
      </c>
      <c r="E12" s="36">
        <v>2.0000000000000001E-4</v>
      </c>
      <c r="F12" s="33">
        <v>0</v>
      </c>
      <c r="G12" s="35" t="s">
        <v>343</v>
      </c>
      <c r="H12" s="35" t="s">
        <v>270</v>
      </c>
    </row>
    <row r="13" spans="3:8" x14ac:dyDescent="0.2">
      <c r="D13" s="33">
        <f t="shared" si="0"/>
        <v>-2.2000000000000001E-3</v>
      </c>
      <c r="E13" s="36">
        <v>2.2000000000000001E-3</v>
      </c>
      <c r="F13" s="33">
        <v>0</v>
      </c>
      <c r="G13" s="35" t="s">
        <v>342</v>
      </c>
      <c r="H13" s="35" t="s">
        <v>288</v>
      </c>
    </row>
    <row r="14" spans="3:8" ht="24" x14ac:dyDescent="0.2">
      <c r="D14" s="33">
        <f t="shared" si="0"/>
        <v>-3.3E-3</v>
      </c>
      <c r="E14" s="36">
        <v>3.3E-3</v>
      </c>
      <c r="F14" s="33">
        <v>0</v>
      </c>
      <c r="G14" s="35" t="s">
        <v>359</v>
      </c>
      <c r="H14" s="35" t="s">
        <v>271</v>
      </c>
    </row>
    <row r="15" spans="3:8" ht="24" x14ac:dyDescent="0.2">
      <c r="D15" s="33">
        <f t="shared" si="0"/>
        <v>-5.0000000000000001E-4</v>
      </c>
      <c r="E15" s="36">
        <v>5.0000000000000001E-4</v>
      </c>
      <c r="F15" s="33">
        <v>0</v>
      </c>
      <c r="G15" s="35" t="s">
        <v>365</v>
      </c>
      <c r="H15" s="35" t="s">
        <v>286</v>
      </c>
    </row>
    <row r="16" spans="3:8" ht="24" x14ac:dyDescent="0.2">
      <c r="D16" s="33">
        <f t="shared" si="0"/>
        <v>3.8999999999999998E-3</v>
      </c>
      <c r="E16" s="36">
        <v>1.6999999999999999E-3</v>
      </c>
      <c r="F16" s="33">
        <v>5.5999999999999999E-3</v>
      </c>
      <c r="G16" s="35" t="s">
        <v>228</v>
      </c>
      <c r="H16" s="35" t="s">
        <v>276</v>
      </c>
    </row>
    <row r="17" spans="4:8" ht="24" x14ac:dyDescent="0.2">
      <c r="D17" s="33">
        <f t="shared" si="0"/>
        <v>-2E-3</v>
      </c>
      <c r="E17" s="36">
        <v>2E-3</v>
      </c>
      <c r="F17" s="33">
        <v>0</v>
      </c>
      <c r="G17" s="35" t="s">
        <v>363</v>
      </c>
      <c r="H17" s="35" t="s">
        <v>290</v>
      </c>
    </row>
    <row r="18" spans="4:8" x14ac:dyDescent="0.2">
      <c r="D18" s="33">
        <f t="shared" si="0"/>
        <v>-1E-4</v>
      </c>
      <c r="E18" s="36">
        <v>1E-4</v>
      </c>
      <c r="F18" s="33">
        <v>0</v>
      </c>
      <c r="G18" s="35" t="s">
        <v>366</v>
      </c>
      <c r="H18" s="35" t="s">
        <v>274</v>
      </c>
    </row>
    <row r="19" spans="4:8" x14ac:dyDescent="0.2">
      <c r="D19" s="33">
        <f t="shared" si="0"/>
        <v>4.4000000000000003E-3</v>
      </c>
      <c r="E19" s="36">
        <v>0</v>
      </c>
      <c r="F19" s="33">
        <v>4.4000000000000003E-3</v>
      </c>
      <c r="G19" s="35" t="s">
        <v>224</v>
      </c>
      <c r="H19" s="35" t="s">
        <v>269</v>
      </c>
    </row>
    <row r="20" spans="4:8" x14ac:dyDescent="0.2">
      <c r="D20" s="33">
        <f t="shared" si="0"/>
        <v>-1.2999999999999999E-3</v>
      </c>
      <c r="E20" s="36">
        <v>3.3999999999999998E-3</v>
      </c>
      <c r="F20" s="33">
        <v>2.0999999999999999E-3</v>
      </c>
      <c r="G20" s="35" t="s">
        <v>220</v>
      </c>
      <c r="H20" s="35" t="s">
        <v>270</v>
      </c>
    </row>
    <row r="21" spans="4:8" x14ac:dyDescent="0.2">
      <c r="D21" s="33">
        <f t="shared" si="0"/>
        <v>-5.0000000000000001E-4</v>
      </c>
      <c r="E21" s="36">
        <v>5.0000000000000001E-4</v>
      </c>
      <c r="F21" s="34" t="s">
        <v>422</v>
      </c>
      <c r="G21" s="35" t="s">
        <v>360</v>
      </c>
      <c r="H21" s="35" t="s">
        <v>274</v>
      </c>
    </row>
    <row r="22" spans="4:8" ht="24" x14ac:dyDescent="0.2">
      <c r="D22" s="33">
        <f t="shared" si="0"/>
        <v>-6.0000000000000001E-3</v>
      </c>
      <c r="E22" s="36">
        <v>6.0000000000000001E-3</v>
      </c>
      <c r="F22" s="33">
        <v>0</v>
      </c>
      <c r="G22" s="35" t="s">
        <v>372</v>
      </c>
      <c r="H22" s="35" t="s">
        <v>269</v>
      </c>
    </row>
    <row r="23" spans="4:8" x14ac:dyDescent="0.2">
      <c r="D23" s="33">
        <f t="shared" si="0"/>
        <v>1.2999999999999999E-3</v>
      </c>
      <c r="E23" s="36">
        <v>4.0000000000000001E-3</v>
      </c>
      <c r="F23" s="33">
        <v>5.3E-3</v>
      </c>
      <c r="G23" s="35" t="s">
        <v>246</v>
      </c>
      <c r="H23" s="35" t="s">
        <v>269</v>
      </c>
    </row>
    <row r="24" spans="4:8" x14ac:dyDescent="0.2">
      <c r="D24" s="33">
        <f t="shared" si="0"/>
        <v>-5.0000000000000001E-3</v>
      </c>
      <c r="E24" s="36">
        <v>5.0000000000000001E-3</v>
      </c>
      <c r="F24" s="33">
        <v>0</v>
      </c>
      <c r="G24" s="35" t="s">
        <v>414</v>
      </c>
      <c r="H24" s="35" t="s">
        <v>269</v>
      </c>
    </row>
    <row r="25" spans="4:8" x14ac:dyDescent="0.2">
      <c r="D25" s="33">
        <f t="shared" si="0"/>
        <v>-8.0000000000000004E-4</v>
      </c>
      <c r="E25" s="36">
        <v>8.0000000000000004E-4</v>
      </c>
      <c r="F25" s="33">
        <v>0</v>
      </c>
      <c r="G25" s="35" t="s">
        <v>354</v>
      </c>
      <c r="H25" s="35" t="s">
        <v>287</v>
      </c>
    </row>
    <row r="26" spans="4:8" x14ac:dyDescent="0.2">
      <c r="D26" s="33">
        <f t="shared" si="0"/>
        <v>-1.1999999999999999E-3</v>
      </c>
      <c r="E26" s="36">
        <v>1.1999999999999999E-3</v>
      </c>
      <c r="F26" s="33">
        <v>0</v>
      </c>
      <c r="G26" s="35" t="s">
        <v>364</v>
      </c>
      <c r="H26" s="35" t="s">
        <v>291</v>
      </c>
    </row>
    <row r="27" spans="4:8" x14ac:dyDescent="0.2">
      <c r="D27" s="33">
        <f t="shared" si="0"/>
        <v>-1E-4</v>
      </c>
      <c r="E27" s="36">
        <v>1E-4</v>
      </c>
      <c r="F27" s="33">
        <v>0</v>
      </c>
      <c r="G27" s="35" t="s">
        <v>404</v>
      </c>
      <c r="H27" s="35" t="s">
        <v>269</v>
      </c>
    </row>
    <row r="28" spans="4:8" x14ac:dyDescent="0.2">
      <c r="D28" s="33">
        <f t="shared" si="0"/>
        <v>-2.0000000000000001E-4</v>
      </c>
      <c r="E28" s="36">
        <v>2.0000000000000001E-4</v>
      </c>
      <c r="F28" s="33">
        <v>0</v>
      </c>
      <c r="G28" s="35" t="s">
        <v>419</v>
      </c>
      <c r="H28" s="35" t="s">
        <v>269</v>
      </c>
    </row>
    <row r="29" spans="4:8" ht="24" x14ac:dyDescent="0.2">
      <c r="D29" s="33">
        <f t="shared" si="0"/>
        <v>-2.9999999999999997E-4</v>
      </c>
      <c r="E29" s="36">
        <v>2.9999999999999997E-4</v>
      </c>
      <c r="F29" s="33">
        <v>0</v>
      </c>
      <c r="G29" s="35" t="s">
        <v>377</v>
      </c>
      <c r="H29" s="35" t="s">
        <v>273</v>
      </c>
    </row>
    <row r="30" spans="4:8" x14ac:dyDescent="0.2">
      <c r="D30" s="33">
        <f t="shared" si="0"/>
        <v>-1E-4</v>
      </c>
      <c r="E30" s="36">
        <v>1E-4</v>
      </c>
      <c r="F30" s="33">
        <v>0</v>
      </c>
      <c r="G30" s="35" t="s">
        <v>408</v>
      </c>
      <c r="H30" s="35" t="s">
        <v>269</v>
      </c>
    </row>
    <row r="31" spans="4:8" x14ac:dyDescent="0.2">
      <c r="D31" s="33">
        <f t="shared" si="0"/>
        <v>-2.8E-3</v>
      </c>
      <c r="E31" s="36">
        <v>2.8E-3</v>
      </c>
      <c r="F31" s="33">
        <v>0</v>
      </c>
      <c r="G31" s="35" t="s">
        <v>402</v>
      </c>
      <c r="H31" s="35" t="s">
        <v>269</v>
      </c>
    </row>
    <row r="32" spans="4:8" x14ac:dyDescent="0.2">
      <c r="D32" s="33">
        <f t="shared" si="0"/>
        <v>1.9E-3</v>
      </c>
      <c r="E32" s="36">
        <v>0</v>
      </c>
      <c r="F32" s="33">
        <v>1.9E-3</v>
      </c>
      <c r="G32" s="35" t="s">
        <v>213</v>
      </c>
      <c r="H32" s="35" t="s">
        <v>269</v>
      </c>
    </row>
    <row r="33" spans="4:8" ht="24" x14ac:dyDescent="0.2">
      <c r="D33" s="33">
        <f t="shared" si="0"/>
        <v>6.4999999999999997E-3</v>
      </c>
      <c r="E33" s="36">
        <v>0</v>
      </c>
      <c r="F33" s="33">
        <v>6.4999999999999997E-3</v>
      </c>
      <c r="G33" s="35" t="s">
        <v>248</v>
      </c>
      <c r="H33" s="35" t="s">
        <v>271</v>
      </c>
    </row>
    <row r="34" spans="4:8" ht="24" x14ac:dyDescent="0.2">
      <c r="D34" s="33">
        <f t="shared" si="0"/>
        <v>-1.1000000000000001E-3</v>
      </c>
      <c r="E34" s="36">
        <v>2.2000000000000001E-3</v>
      </c>
      <c r="F34" s="33">
        <v>1.1000000000000001E-3</v>
      </c>
      <c r="G34" s="35" t="s">
        <v>244</v>
      </c>
      <c r="H34" s="35" t="s">
        <v>271</v>
      </c>
    </row>
    <row r="35" spans="4:8" x14ac:dyDescent="0.2">
      <c r="D35" s="33">
        <f t="shared" si="0"/>
        <v>4.5999999999999999E-3</v>
      </c>
      <c r="E35" s="36">
        <v>0.01</v>
      </c>
      <c r="F35" s="33">
        <v>1.46E-2</v>
      </c>
      <c r="G35" s="35" t="s">
        <v>237</v>
      </c>
      <c r="H35" s="35" t="s">
        <v>269</v>
      </c>
    </row>
    <row r="36" spans="4:8" x14ac:dyDescent="0.2">
      <c r="D36" s="33">
        <f t="shared" si="0"/>
        <v>-1.6000000000000001E-3</v>
      </c>
      <c r="E36" s="36">
        <v>1.6000000000000001E-3</v>
      </c>
      <c r="F36" s="33">
        <v>0</v>
      </c>
      <c r="G36" s="35" t="s">
        <v>367</v>
      </c>
      <c r="H36" s="35" t="s">
        <v>277</v>
      </c>
    </row>
    <row r="37" spans="4:8" x14ac:dyDescent="0.2">
      <c r="D37" s="33">
        <f t="shared" si="0"/>
        <v>-1.9E-3</v>
      </c>
      <c r="E37" s="36">
        <v>1.9E-3</v>
      </c>
      <c r="F37" s="33">
        <v>0</v>
      </c>
      <c r="G37" s="35" t="s">
        <v>353</v>
      </c>
      <c r="H37" s="35" t="s">
        <v>269</v>
      </c>
    </row>
    <row r="38" spans="4:8" ht="24" x14ac:dyDescent="0.2">
      <c r="D38" s="33">
        <f t="shared" si="0"/>
        <v>-1.6000000000000001E-3</v>
      </c>
      <c r="E38" s="36">
        <v>1.6000000000000001E-3</v>
      </c>
      <c r="F38" s="33">
        <v>0</v>
      </c>
      <c r="G38" s="35" t="s">
        <v>247</v>
      </c>
      <c r="H38" s="35" t="s">
        <v>281</v>
      </c>
    </row>
    <row r="39" spans="4:8" ht="24" x14ac:dyDescent="0.2">
      <c r="D39" s="33">
        <f t="shared" si="0"/>
        <v>-6.9999999999999999E-4</v>
      </c>
      <c r="E39" s="36">
        <v>6.9999999999999999E-4</v>
      </c>
      <c r="F39" s="33">
        <v>0</v>
      </c>
      <c r="G39" s="35" t="s">
        <v>89</v>
      </c>
      <c r="H39" s="35" t="s">
        <v>273</v>
      </c>
    </row>
    <row r="40" spans="4:8" x14ac:dyDescent="0.2">
      <c r="D40" s="33">
        <f t="shared" si="0"/>
        <v>5.9999999999999984E-4</v>
      </c>
      <c r="E40" s="36">
        <v>0.02</v>
      </c>
      <c r="F40" s="33">
        <v>2.06E-2</v>
      </c>
      <c r="G40" s="35" t="s">
        <v>227</v>
      </c>
      <c r="H40" s="35" t="s">
        <v>269</v>
      </c>
    </row>
    <row r="41" spans="4:8" x14ac:dyDescent="0.2">
      <c r="D41" s="33">
        <f t="shared" si="0"/>
        <v>-7.9000000000000008E-3</v>
      </c>
      <c r="E41" s="36">
        <v>7.9000000000000008E-3</v>
      </c>
      <c r="F41" s="33">
        <v>0</v>
      </c>
      <c r="G41" s="35" t="s">
        <v>412</v>
      </c>
      <c r="H41" s="35" t="s">
        <v>269</v>
      </c>
    </row>
    <row r="42" spans="4:8" ht="24" x14ac:dyDescent="0.2">
      <c r="D42" s="33">
        <f t="shared" si="0"/>
        <v>-5.4999999999999997E-3</v>
      </c>
      <c r="E42" s="36">
        <v>5.4999999999999997E-3</v>
      </c>
      <c r="F42" s="33">
        <v>0</v>
      </c>
      <c r="G42" s="35" t="s">
        <v>420</v>
      </c>
      <c r="H42" s="35" t="s">
        <v>280</v>
      </c>
    </row>
    <row r="43" spans="4:8" x14ac:dyDescent="0.2">
      <c r="D43" s="33">
        <f t="shared" si="0"/>
        <v>-1E-4</v>
      </c>
      <c r="E43" s="40">
        <v>1E-4</v>
      </c>
      <c r="F43" s="33">
        <v>0</v>
      </c>
      <c r="G43" s="35" t="s">
        <v>407</v>
      </c>
      <c r="H43" s="35" t="s">
        <v>269</v>
      </c>
    </row>
    <row r="44" spans="4:8" x14ac:dyDescent="0.2">
      <c r="D44" s="33">
        <f t="shared" si="0"/>
        <v>-1E-4</v>
      </c>
      <c r="E44" s="36">
        <v>1E-4</v>
      </c>
      <c r="F44" s="33">
        <v>0</v>
      </c>
      <c r="G44" s="35" t="s">
        <v>415</v>
      </c>
      <c r="H44" s="35" t="s">
        <v>269</v>
      </c>
    </row>
    <row r="45" spans="4:8" x14ac:dyDescent="0.2">
      <c r="D45" s="33">
        <f t="shared" si="0"/>
        <v>-1E-4</v>
      </c>
      <c r="E45" s="36">
        <v>1E-4</v>
      </c>
      <c r="F45" s="33">
        <v>0</v>
      </c>
      <c r="G45" s="35" t="s">
        <v>417</v>
      </c>
      <c r="H45" s="35" t="s">
        <v>269</v>
      </c>
    </row>
    <row r="46" spans="4:8" x14ac:dyDescent="0.2">
      <c r="D46" s="33">
        <f t="shared" si="0"/>
        <v>0</v>
      </c>
      <c r="E46" s="36">
        <v>0</v>
      </c>
      <c r="F46" s="33">
        <v>0</v>
      </c>
      <c r="G46" s="35" t="s">
        <v>418</v>
      </c>
      <c r="H46" s="35" t="s">
        <v>269</v>
      </c>
    </row>
    <row r="47" spans="4:8" x14ac:dyDescent="0.2">
      <c r="D47" s="33">
        <f t="shared" si="0"/>
        <v>-1E-4</v>
      </c>
      <c r="E47" s="36">
        <v>1E-4</v>
      </c>
      <c r="F47" s="33">
        <v>0</v>
      </c>
      <c r="G47" s="35" t="s">
        <v>411</v>
      </c>
      <c r="H47" s="35" t="s">
        <v>269</v>
      </c>
    </row>
    <row r="48" spans="4:8" ht="24" x14ac:dyDescent="0.2">
      <c r="D48" s="33">
        <f t="shared" si="0"/>
        <v>3.3000000000000008E-3</v>
      </c>
      <c r="E48" s="36">
        <v>1.4999999999999999E-2</v>
      </c>
      <c r="F48" s="33">
        <v>1.83E-2</v>
      </c>
      <c r="G48" s="35" t="s">
        <v>236</v>
      </c>
      <c r="H48" s="35" t="s">
        <v>270</v>
      </c>
    </row>
    <row r="49" spans="4:8" x14ac:dyDescent="0.2">
      <c r="D49" s="33">
        <f t="shared" si="0"/>
        <v>4.1000000000000003E-3</v>
      </c>
      <c r="E49" s="36">
        <v>0</v>
      </c>
      <c r="F49" s="33">
        <v>4.1000000000000003E-3</v>
      </c>
      <c r="G49" s="35" t="s">
        <v>245</v>
      </c>
      <c r="H49" s="35" t="s">
        <v>93</v>
      </c>
    </row>
    <row r="50" spans="4:8" x14ac:dyDescent="0.2">
      <c r="D50" s="33">
        <f t="shared" si="0"/>
        <v>5.1999999999999998E-3</v>
      </c>
      <c r="E50" s="36">
        <v>1E-4</v>
      </c>
      <c r="F50" s="33">
        <v>5.3E-3</v>
      </c>
      <c r="G50" s="35" t="s">
        <v>250</v>
      </c>
      <c r="H50" s="35" t="s">
        <v>269</v>
      </c>
    </row>
    <row r="51" spans="4:8" x14ac:dyDescent="0.2">
      <c r="D51" s="33">
        <f t="shared" si="0"/>
        <v>-1E-4</v>
      </c>
      <c r="E51" s="36">
        <v>1E-4</v>
      </c>
      <c r="F51" s="34" t="s">
        <v>298</v>
      </c>
      <c r="G51" s="35" t="s">
        <v>371</v>
      </c>
      <c r="H51" s="35" t="s">
        <v>273</v>
      </c>
    </row>
    <row r="52" spans="4:8" x14ac:dyDescent="0.2">
      <c r="D52" s="33">
        <f t="shared" si="0"/>
        <v>9.999999999999998E-4</v>
      </c>
      <c r="E52" s="36">
        <v>2.0000000000000001E-4</v>
      </c>
      <c r="F52" s="33">
        <v>1.1999999999999999E-3</v>
      </c>
      <c r="G52" s="35" t="s">
        <v>216</v>
      </c>
      <c r="H52" s="35" t="s">
        <v>270</v>
      </c>
    </row>
    <row r="53" spans="4:8" ht="24" x14ac:dyDescent="0.2">
      <c r="D53" s="33">
        <f t="shared" si="0"/>
        <v>-2.5999999999999999E-3</v>
      </c>
      <c r="E53" s="36">
        <v>2.5999999999999999E-3</v>
      </c>
      <c r="F53" s="33">
        <v>0</v>
      </c>
      <c r="G53" s="35" t="s">
        <v>373</v>
      </c>
      <c r="H53" s="35" t="s">
        <v>269</v>
      </c>
    </row>
    <row r="54" spans="4:8" x14ac:dyDescent="0.2">
      <c r="D54" s="33">
        <f t="shared" si="0"/>
        <v>-8.9999999999999998E-4</v>
      </c>
      <c r="E54" s="36">
        <v>8.9999999999999998E-4</v>
      </c>
      <c r="F54" s="33">
        <v>0</v>
      </c>
      <c r="G54" s="35" t="s">
        <v>374</v>
      </c>
      <c r="H54" s="35" t="s">
        <v>281</v>
      </c>
    </row>
    <row r="55" spans="4:8" x14ac:dyDescent="0.2">
      <c r="D55" s="33">
        <f t="shared" si="0"/>
        <v>-2.0000000000000001E-4</v>
      </c>
      <c r="E55" s="36">
        <v>2.0000000000000001E-4</v>
      </c>
      <c r="F55" s="33">
        <v>0</v>
      </c>
      <c r="G55" s="35" t="s">
        <v>370</v>
      </c>
      <c r="H55" s="35" t="s">
        <v>273</v>
      </c>
    </row>
    <row r="56" spans="4:8" ht="24" x14ac:dyDescent="0.2">
      <c r="D56" s="33">
        <f t="shared" si="0"/>
        <v>-2.0000000000000001E-4</v>
      </c>
      <c r="E56" s="36">
        <v>2.0000000000000001E-4</v>
      </c>
      <c r="F56" s="33">
        <v>0</v>
      </c>
      <c r="G56" s="35" t="s">
        <v>350</v>
      </c>
      <c r="H56" s="35" t="s">
        <v>272</v>
      </c>
    </row>
    <row r="57" spans="4:8" ht="24" x14ac:dyDescent="0.2">
      <c r="D57" s="33">
        <f t="shared" si="0"/>
        <v>-2.0000000000000001E-4</v>
      </c>
      <c r="E57" s="36">
        <v>2.0000000000000001E-4</v>
      </c>
      <c r="F57" s="33">
        <v>0</v>
      </c>
      <c r="G57" s="35" t="s">
        <v>361</v>
      </c>
      <c r="H57" s="35" t="s">
        <v>272</v>
      </c>
    </row>
    <row r="58" spans="4:8" x14ac:dyDescent="0.2">
      <c r="D58" s="33">
        <f t="shared" si="0"/>
        <v>3.5000000000000001E-3</v>
      </c>
      <c r="E58" s="36">
        <v>2.9999999999999997E-4</v>
      </c>
      <c r="F58" s="33">
        <v>3.8E-3</v>
      </c>
      <c r="G58" s="35" t="s">
        <v>231</v>
      </c>
      <c r="H58" s="35" t="s">
        <v>273</v>
      </c>
    </row>
    <row r="59" spans="4:8" x14ac:dyDescent="0.2">
      <c r="D59" s="33">
        <f t="shared" si="0"/>
        <v>1.9E-3</v>
      </c>
      <c r="E59" s="36">
        <v>0</v>
      </c>
      <c r="F59" s="33">
        <v>1.9E-3</v>
      </c>
      <c r="G59" s="35" t="s">
        <v>229</v>
      </c>
      <c r="H59" s="35" t="s">
        <v>277</v>
      </c>
    </row>
    <row r="60" spans="4:8" x14ac:dyDescent="0.2">
      <c r="D60" s="33">
        <f t="shared" si="0"/>
        <v>1.8999999999999998E-3</v>
      </c>
      <c r="E60" s="36">
        <v>5.0000000000000001E-3</v>
      </c>
      <c r="F60" s="33">
        <v>6.8999999999999999E-3</v>
      </c>
      <c r="G60" s="35" t="s">
        <v>222</v>
      </c>
      <c r="H60" s="35" t="s">
        <v>270</v>
      </c>
    </row>
    <row r="61" spans="4:8" ht="24" x14ac:dyDescent="0.2">
      <c r="D61" s="33">
        <f t="shared" si="0"/>
        <v>5.9999999999999984E-4</v>
      </c>
      <c r="E61" s="36">
        <v>1.1000000000000001E-3</v>
      </c>
      <c r="F61" s="33">
        <v>1.6999999999999999E-3</v>
      </c>
      <c r="G61" s="35" t="s">
        <v>219</v>
      </c>
      <c r="H61" s="35" t="s">
        <v>272</v>
      </c>
    </row>
    <row r="62" spans="4:8" ht="24" x14ac:dyDescent="0.2">
      <c r="D62" s="33">
        <f t="shared" si="0"/>
        <v>2.5999999999999999E-3</v>
      </c>
      <c r="E62" s="36">
        <v>0</v>
      </c>
      <c r="F62" s="33">
        <v>2.5999999999999999E-3</v>
      </c>
      <c r="G62" s="35" t="s">
        <v>221</v>
      </c>
      <c r="H62" s="35" t="s">
        <v>274</v>
      </c>
    </row>
    <row r="63" spans="4:8" ht="24" x14ac:dyDescent="0.2">
      <c r="D63" s="33">
        <f t="shared" si="0"/>
        <v>-4.0000000000000002E-4</v>
      </c>
      <c r="E63" s="36">
        <v>4.0000000000000002E-4</v>
      </c>
      <c r="F63" s="33">
        <v>0</v>
      </c>
      <c r="G63" s="35" t="s">
        <v>344</v>
      </c>
      <c r="H63" s="35" t="s">
        <v>271</v>
      </c>
    </row>
    <row r="64" spans="4:8" ht="24" x14ac:dyDescent="0.2">
      <c r="D64" s="33">
        <f t="shared" si="0"/>
        <v>-2.2000000000000001E-3</v>
      </c>
      <c r="E64" s="36">
        <v>2.2000000000000001E-3</v>
      </c>
      <c r="F64" s="33">
        <v>0</v>
      </c>
      <c r="G64" s="35" t="s">
        <v>368</v>
      </c>
      <c r="H64" s="35" t="s">
        <v>270</v>
      </c>
    </row>
    <row r="65" spans="4:8" x14ac:dyDescent="0.2">
      <c r="D65" s="33">
        <f t="shared" si="0"/>
        <v>2.5000000000000001E-3</v>
      </c>
      <c r="E65" s="36">
        <v>0</v>
      </c>
      <c r="F65" s="33">
        <v>2.5000000000000001E-3</v>
      </c>
      <c r="G65" s="35" t="s">
        <v>252</v>
      </c>
      <c r="H65" s="35" t="s">
        <v>270</v>
      </c>
    </row>
    <row r="66" spans="4:8" x14ac:dyDescent="0.2">
      <c r="D66" s="33">
        <f t="shared" si="0"/>
        <v>2.5000000000000001E-3</v>
      </c>
      <c r="E66" s="36">
        <v>0</v>
      </c>
      <c r="F66" s="33">
        <v>2.5000000000000001E-3</v>
      </c>
      <c r="G66" s="35" t="s">
        <v>218</v>
      </c>
      <c r="H66" s="35" t="s">
        <v>273</v>
      </c>
    </row>
    <row r="67" spans="4:8" x14ac:dyDescent="0.2">
      <c r="D67" s="33">
        <f t="shared" ref="D67:D130" si="1">F67-E67</f>
        <v>-2.0000000000000001E-4</v>
      </c>
      <c r="E67" s="36">
        <v>2.0000000000000001E-4</v>
      </c>
      <c r="F67" s="33">
        <v>0</v>
      </c>
      <c r="G67" s="35" t="s">
        <v>406</v>
      </c>
      <c r="H67" s="35" t="s">
        <v>269</v>
      </c>
    </row>
    <row r="68" spans="4:8" ht="24" x14ac:dyDescent="0.2">
      <c r="D68" s="33">
        <f t="shared" si="1"/>
        <v>-2.9999999999999997E-4</v>
      </c>
      <c r="E68" s="36">
        <v>2.9999999999999997E-4</v>
      </c>
      <c r="F68" s="33">
        <v>0</v>
      </c>
      <c r="G68" s="35" t="s">
        <v>348</v>
      </c>
      <c r="H68" s="35" t="s">
        <v>271</v>
      </c>
    </row>
    <row r="69" spans="4:8" ht="24" x14ac:dyDescent="0.2">
      <c r="D69" s="33">
        <f t="shared" si="1"/>
        <v>-1.8E-3</v>
      </c>
      <c r="E69" s="36">
        <v>1.8E-3</v>
      </c>
      <c r="F69" s="33">
        <v>0</v>
      </c>
      <c r="G69" s="35" t="s">
        <v>357</v>
      </c>
      <c r="H69" s="35"/>
    </row>
    <row r="70" spans="4:8" ht="24" x14ac:dyDescent="0.2">
      <c r="D70" s="33">
        <f t="shared" si="1"/>
        <v>-1E-4</v>
      </c>
      <c r="E70" s="36">
        <v>1E-4</v>
      </c>
      <c r="F70" s="33">
        <v>0</v>
      </c>
      <c r="G70" s="35" t="s">
        <v>347</v>
      </c>
      <c r="H70" s="35" t="s">
        <v>346</v>
      </c>
    </row>
    <row r="71" spans="4:8" x14ac:dyDescent="0.2">
      <c r="D71" s="33">
        <f t="shared" si="1"/>
        <v>0</v>
      </c>
      <c r="E71" s="36">
        <v>0</v>
      </c>
      <c r="F71" s="33">
        <v>0</v>
      </c>
      <c r="G71" s="35" t="s">
        <v>409</v>
      </c>
      <c r="H71" s="35" t="s">
        <v>269</v>
      </c>
    </row>
    <row r="72" spans="4:8" x14ac:dyDescent="0.2">
      <c r="D72" s="33">
        <f t="shared" si="1"/>
        <v>-2.0000000000000001E-4</v>
      </c>
      <c r="E72" s="36">
        <v>2.0000000000000001E-4</v>
      </c>
      <c r="F72" s="33">
        <v>0</v>
      </c>
      <c r="G72" s="35" t="s">
        <v>355</v>
      </c>
      <c r="H72" s="35" t="s">
        <v>273</v>
      </c>
    </row>
    <row r="73" spans="4:8" ht="24" x14ac:dyDescent="0.2">
      <c r="D73" s="33">
        <f t="shared" si="1"/>
        <v>-2.9999999999999997E-4</v>
      </c>
      <c r="E73" s="36">
        <v>2.9999999999999997E-4</v>
      </c>
      <c r="F73" s="33">
        <v>0</v>
      </c>
      <c r="G73" s="35" t="s">
        <v>349</v>
      </c>
      <c r="H73" s="35" t="s">
        <v>271</v>
      </c>
    </row>
    <row r="74" spans="4:8" ht="24" x14ac:dyDescent="0.2">
      <c r="D74" s="33">
        <f t="shared" si="1"/>
        <v>-1E-4</v>
      </c>
      <c r="E74" s="36">
        <v>1E-4</v>
      </c>
      <c r="F74" s="33">
        <v>0</v>
      </c>
      <c r="G74" s="35" t="s">
        <v>416</v>
      </c>
      <c r="H74" s="35" t="s">
        <v>287</v>
      </c>
    </row>
    <row r="75" spans="4:8" x14ac:dyDescent="0.2">
      <c r="D75" s="33">
        <f t="shared" si="1"/>
        <v>-2.0000000000000001E-4</v>
      </c>
      <c r="E75" s="36">
        <v>2.0000000000000001E-4</v>
      </c>
      <c r="F75" s="33">
        <v>0</v>
      </c>
      <c r="G75" s="35" t="s">
        <v>405</v>
      </c>
      <c r="H75" s="35" t="s">
        <v>269</v>
      </c>
    </row>
    <row r="76" spans="4:8" ht="24" x14ac:dyDescent="0.2">
      <c r="D76" s="33">
        <f t="shared" si="1"/>
        <v>-1E-3</v>
      </c>
      <c r="E76" s="36">
        <v>1E-3</v>
      </c>
      <c r="F76" s="33">
        <v>0</v>
      </c>
      <c r="G76" s="35" t="s">
        <v>362</v>
      </c>
      <c r="H76" s="35" t="s">
        <v>271</v>
      </c>
    </row>
    <row r="77" spans="4:8" x14ac:dyDescent="0.2">
      <c r="D77" s="33">
        <f t="shared" si="1"/>
        <v>-3.9999999999999975E-4</v>
      </c>
      <c r="E77" s="36">
        <v>3.0999999999999999E-3</v>
      </c>
      <c r="F77" s="33">
        <v>2.7000000000000001E-3</v>
      </c>
      <c r="G77" s="35" t="s">
        <v>230</v>
      </c>
      <c r="H77" s="35" t="s">
        <v>277</v>
      </c>
    </row>
    <row r="78" spans="4:8" x14ac:dyDescent="0.2">
      <c r="D78" s="33">
        <f t="shared" si="1"/>
        <v>-1.1000000000000001E-3</v>
      </c>
      <c r="E78" s="36">
        <v>1.1000000000000001E-3</v>
      </c>
      <c r="F78" s="33">
        <v>0</v>
      </c>
      <c r="G78" s="35" t="s">
        <v>345</v>
      </c>
      <c r="H78" s="35" t="s">
        <v>291</v>
      </c>
    </row>
    <row r="79" spans="4:8" ht="24" x14ac:dyDescent="0.2">
      <c r="D79" s="33">
        <f t="shared" si="1"/>
        <v>2.2000000000000001E-3</v>
      </c>
      <c r="E79" s="36">
        <v>5.0000000000000001E-4</v>
      </c>
      <c r="F79" s="33">
        <v>2.7000000000000001E-3</v>
      </c>
      <c r="G79" s="35" t="s">
        <v>249</v>
      </c>
      <c r="H79" s="35" t="s">
        <v>271</v>
      </c>
    </row>
    <row r="80" spans="4:8" x14ac:dyDescent="0.2">
      <c r="D80" s="33">
        <f t="shared" si="1"/>
        <v>2.9000000000000002E-3</v>
      </c>
      <c r="E80" s="36">
        <v>1E-4</v>
      </c>
      <c r="F80" s="33">
        <v>3.0000000000000001E-3</v>
      </c>
      <c r="G80" s="35" t="s">
        <v>241</v>
      </c>
      <c r="H80" s="35" t="s">
        <v>269</v>
      </c>
    </row>
    <row r="81" spans="4:8" x14ac:dyDescent="0.2">
      <c r="D81" s="33">
        <f t="shared" si="1"/>
        <v>5.1000000000000004E-3</v>
      </c>
      <c r="E81" s="36">
        <v>0</v>
      </c>
      <c r="F81" s="33">
        <v>5.1000000000000004E-3</v>
      </c>
      <c r="G81" s="35" t="s">
        <v>294</v>
      </c>
      <c r="H81" s="35" t="s">
        <v>269</v>
      </c>
    </row>
    <row r="82" spans="4:8" x14ac:dyDescent="0.2">
      <c r="D82" s="33">
        <f t="shared" si="1"/>
        <v>-3.3E-3</v>
      </c>
      <c r="E82" s="36">
        <v>3.3E-3</v>
      </c>
      <c r="F82" s="34" t="s">
        <v>298</v>
      </c>
      <c r="G82" s="35" t="s">
        <v>88</v>
      </c>
      <c r="H82" s="35" t="s">
        <v>270</v>
      </c>
    </row>
    <row r="83" spans="4:8" x14ac:dyDescent="0.2">
      <c r="D83" s="33">
        <f t="shared" si="1"/>
        <v>-1E-4</v>
      </c>
      <c r="E83" s="36">
        <v>1E-4</v>
      </c>
      <c r="F83" s="34" t="s">
        <v>298</v>
      </c>
      <c r="G83" s="35" t="s">
        <v>358</v>
      </c>
      <c r="H83" s="35" t="s">
        <v>288</v>
      </c>
    </row>
    <row r="84" spans="4:8" ht="24" x14ac:dyDescent="0.2">
      <c r="D84" s="33">
        <f t="shared" si="1"/>
        <v>5.0000000000000001E-3</v>
      </c>
      <c r="E84" s="36">
        <v>0</v>
      </c>
      <c r="F84" s="33">
        <v>5.0000000000000001E-3</v>
      </c>
      <c r="G84" s="35" t="s">
        <v>217</v>
      </c>
      <c r="H84" s="35" t="s">
        <v>272</v>
      </c>
    </row>
    <row r="85" spans="4:8" x14ac:dyDescent="0.2">
      <c r="D85" s="33">
        <f t="shared" si="1"/>
        <v>5.1000000000000004E-3</v>
      </c>
      <c r="E85" s="36">
        <v>1.4999999999999999E-2</v>
      </c>
      <c r="F85" s="33">
        <v>2.01E-2</v>
      </c>
      <c r="G85" s="35" t="s">
        <v>240</v>
      </c>
      <c r="H85" s="35" t="s">
        <v>269</v>
      </c>
    </row>
    <row r="86" spans="4:8" x14ac:dyDescent="0.2">
      <c r="D86" s="33">
        <f t="shared" si="1"/>
        <v>-2.0000000000000001E-4</v>
      </c>
      <c r="E86" s="36">
        <v>2.0000000000000001E-4</v>
      </c>
      <c r="F86" s="34" t="s">
        <v>298</v>
      </c>
      <c r="G86" s="35" t="s">
        <v>413</v>
      </c>
      <c r="H86" s="35" t="s">
        <v>269</v>
      </c>
    </row>
    <row r="87" spans="4:8" x14ac:dyDescent="0.2">
      <c r="D87" s="33">
        <f t="shared" si="1"/>
        <v>-2.9999999999999997E-4</v>
      </c>
      <c r="E87" s="36">
        <v>2.9999999999999997E-4</v>
      </c>
      <c r="F87" s="34" t="s">
        <v>298</v>
      </c>
      <c r="G87" s="35" t="s">
        <v>369</v>
      </c>
      <c r="H87" s="35" t="s">
        <v>270</v>
      </c>
    </row>
    <row r="88" spans="4:8" x14ac:dyDescent="0.2">
      <c r="D88" s="33">
        <f t="shared" si="1"/>
        <v>4.8999999999999998E-3</v>
      </c>
      <c r="E88" s="36">
        <v>0</v>
      </c>
      <c r="F88" s="33">
        <v>4.8999999999999998E-3</v>
      </c>
      <c r="G88" s="35" t="s">
        <v>235</v>
      </c>
      <c r="H88" s="35" t="s">
        <v>269</v>
      </c>
    </row>
    <row r="89" spans="4:8" x14ac:dyDescent="0.2">
      <c r="D89" s="33">
        <f t="shared" si="1"/>
        <v>8.8000000000000005E-3</v>
      </c>
      <c r="E89" s="36">
        <v>0</v>
      </c>
      <c r="F89" s="33">
        <v>8.8000000000000005E-3</v>
      </c>
      <c r="G89" s="35" t="s">
        <v>242</v>
      </c>
      <c r="H89" s="35" t="s">
        <v>269</v>
      </c>
    </row>
    <row r="90" spans="4:8" x14ac:dyDescent="0.2">
      <c r="D90" s="33">
        <f t="shared" si="1"/>
        <v>1.9999999999999966E-4</v>
      </c>
      <c r="E90" s="36">
        <v>5.4000000000000003E-3</v>
      </c>
      <c r="F90" s="33">
        <v>5.5999999999999999E-3</v>
      </c>
      <c r="G90" s="35" t="s">
        <v>238</v>
      </c>
      <c r="H90" s="35" t="s">
        <v>280</v>
      </c>
    </row>
    <row r="91" spans="4:8" ht="24" x14ac:dyDescent="0.2">
      <c r="D91" s="33">
        <f t="shared" si="1"/>
        <v>4.0000000000000001E-3</v>
      </c>
      <c r="E91" s="36">
        <v>1E-4</v>
      </c>
      <c r="F91" s="33">
        <v>4.1000000000000003E-3</v>
      </c>
      <c r="G91" s="35" t="s">
        <v>239</v>
      </c>
      <c r="H91" s="35" t="s">
        <v>269</v>
      </c>
    </row>
    <row r="92" spans="4:8" x14ac:dyDescent="0.2">
      <c r="D92" s="33">
        <f t="shared" si="1"/>
        <v>-1E-4</v>
      </c>
      <c r="E92" s="36">
        <v>1E-4</v>
      </c>
      <c r="F92" s="34" t="s">
        <v>298</v>
      </c>
      <c r="G92" s="35" t="s">
        <v>410</v>
      </c>
      <c r="H92" s="35" t="s">
        <v>269</v>
      </c>
    </row>
    <row r="93" spans="4:8" x14ac:dyDescent="0.2">
      <c r="D93" s="33">
        <f t="shared" si="1"/>
        <v>-4.0000000000000002E-4</v>
      </c>
      <c r="E93" s="36">
        <v>4.0000000000000002E-4</v>
      </c>
      <c r="F93" s="34" t="s">
        <v>298</v>
      </c>
      <c r="G93" s="35" t="s">
        <v>403</v>
      </c>
      <c r="H93" s="35" t="s">
        <v>269</v>
      </c>
    </row>
    <row r="94" spans="4:8" x14ac:dyDescent="0.2">
      <c r="D94" s="33">
        <f t="shared" si="1"/>
        <v>3.0000000000000001E-3</v>
      </c>
      <c r="E94" s="36">
        <v>0</v>
      </c>
      <c r="F94" s="33">
        <v>3.0000000000000001E-3</v>
      </c>
      <c r="G94" s="35" t="s">
        <v>232</v>
      </c>
      <c r="H94" s="35" t="s">
        <v>70</v>
      </c>
    </row>
    <row r="95" spans="4:8" x14ac:dyDescent="0.2">
      <c r="D95" s="33">
        <f t="shared" si="1"/>
        <v>-2.0000000000000001E-4</v>
      </c>
      <c r="E95" s="36">
        <v>2.0000000000000001E-4</v>
      </c>
      <c r="F95" s="34" t="s">
        <v>298</v>
      </c>
      <c r="G95" s="35" t="s">
        <v>103</v>
      </c>
      <c r="H95" s="35" t="s">
        <v>15</v>
      </c>
    </row>
    <row r="96" spans="4:8" x14ac:dyDescent="0.2">
      <c r="D96" s="33">
        <f t="shared" si="1"/>
        <v>-5.0000000000000001E-4</v>
      </c>
      <c r="E96" s="36">
        <v>5.0000000000000001E-4</v>
      </c>
      <c r="F96" s="34" t="s">
        <v>298</v>
      </c>
      <c r="G96" s="35" t="s">
        <v>192</v>
      </c>
      <c r="H96" s="35" t="s">
        <v>303</v>
      </c>
    </row>
    <row r="97" spans="4:8" x14ac:dyDescent="0.2">
      <c r="D97" s="33">
        <f t="shared" si="1"/>
        <v>0</v>
      </c>
      <c r="E97" s="36">
        <v>0</v>
      </c>
      <c r="F97" s="34" t="s">
        <v>298</v>
      </c>
      <c r="G97" s="35" t="s">
        <v>202</v>
      </c>
      <c r="H97" s="35" t="s">
        <v>74</v>
      </c>
    </row>
    <row r="98" spans="4:8" x14ac:dyDescent="0.2">
      <c r="D98" s="33">
        <f t="shared" si="1"/>
        <v>-2.9999999999999997E-4</v>
      </c>
      <c r="E98" s="36">
        <v>2.9999999999999997E-4</v>
      </c>
      <c r="F98" s="34" t="s">
        <v>298</v>
      </c>
      <c r="G98" s="35" t="s">
        <v>142</v>
      </c>
      <c r="H98" s="35" t="s">
        <v>84</v>
      </c>
    </row>
    <row r="99" spans="4:8" x14ac:dyDescent="0.2">
      <c r="D99" s="33">
        <f t="shared" si="1"/>
        <v>-5.0000000000000001E-4</v>
      </c>
      <c r="E99" s="36">
        <v>5.0000000000000001E-4</v>
      </c>
      <c r="F99" s="34" t="s">
        <v>298</v>
      </c>
      <c r="G99" s="35" t="s">
        <v>109</v>
      </c>
      <c r="H99" s="35" t="s">
        <v>15</v>
      </c>
    </row>
    <row r="100" spans="4:8" x14ac:dyDescent="0.2">
      <c r="D100" s="33">
        <f t="shared" si="1"/>
        <v>0</v>
      </c>
      <c r="E100" s="36">
        <v>0</v>
      </c>
      <c r="F100" s="34" t="s">
        <v>298</v>
      </c>
      <c r="G100" s="35" t="s">
        <v>314</v>
      </c>
      <c r="H100" s="35" t="s">
        <v>15</v>
      </c>
    </row>
    <row r="101" spans="4:8" x14ac:dyDescent="0.2">
      <c r="D101" s="33">
        <f t="shared" si="1"/>
        <v>-5.0000000000000001E-4</v>
      </c>
      <c r="E101" s="36">
        <v>5.0000000000000001E-4</v>
      </c>
      <c r="F101" s="34" t="s">
        <v>298</v>
      </c>
      <c r="G101" s="35" t="s">
        <v>313</v>
      </c>
      <c r="H101" s="35" t="s">
        <v>278</v>
      </c>
    </row>
    <row r="102" spans="4:8" x14ac:dyDescent="0.2">
      <c r="D102" s="33">
        <f t="shared" si="1"/>
        <v>-2.9999999999999997E-4</v>
      </c>
      <c r="E102" s="36">
        <v>2.9999999999999997E-4</v>
      </c>
      <c r="F102" s="34" t="s">
        <v>298</v>
      </c>
      <c r="G102" s="35" t="s">
        <v>327</v>
      </c>
      <c r="H102" s="35" t="s">
        <v>79</v>
      </c>
    </row>
    <row r="103" spans="4:8" x14ac:dyDescent="0.2">
      <c r="D103" s="33">
        <f t="shared" si="1"/>
        <v>0</v>
      </c>
      <c r="E103" s="36">
        <v>0</v>
      </c>
      <c r="F103" s="34" t="s">
        <v>298</v>
      </c>
      <c r="G103" s="35" t="s">
        <v>328</v>
      </c>
      <c r="H103" s="35" t="s">
        <v>79</v>
      </c>
    </row>
    <row r="104" spans="4:8" x14ac:dyDescent="0.2">
      <c r="D104" s="33">
        <f t="shared" si="1"/>
        <v>-1E-4</v>
      </c>
      <c r="E104" s="36">
        <v>1E-4</v>
      </c>
      <c r="F104" s="34" t="s">
        <v>298</v>
      </c>
      <c r="G104" s="35" t="s">
        <v>165</v>
      </c>
      <c r="H104" s="35" t="s">
        <v>289</v>
      </c>
    </row>
    <row r="105" spans="4:8" x14ac:dyDescent="0.2">
      <c r="D105" s="33">
        <f t="shared" si="1"/>
        <v>-2.9999999999999997E-4</v>
      </c>
      <c r="E105" s="36">
        <v>2.9999999999999997E-4</v>
      </c>
      <c r="F105" s="34" t="s">
        <v>298</v>
      </c>
      <c r="G105" s="35" t="s">
        <v>176</v>
      </c>
      <c r="H105" s="35" t="s">
        <v>79</v>
      </c>
    </row>
    <row r="106" spans="4:8" x14ac:dyDescent="0.2">
      <c r="D106" s="33">
        <f t="shared" si="1"/>
        <v>-4.0000000000000002E-4</v>
      </c>
      <c r="E106" s="36">
        <v>4.0000000000000002E-4</v>
      </c>
      <c r="F106" s="34" t="s">
        <v>298</v>
      </c>
      <c r="G106" s="35" t="s">
        <v>195</v>
      </c>
      <c r="H106" s="35" t="s">
        <v>77</v>
      </c>
    </row>
    <row r="107" spans="4:8" x14ac:dyDescent="0.2">
      <c r="D107" s="33">
        <f t="shared" si="1"/>
        <v>0</v>
      </c>
      <c r="E107" s="36">
        <v>0</v>
      </c>
      <c r="F107" s="34" t="s">
        <v>298</v>
      </c>
      <c r="G107" s="35" t="s">
        <v>339</v>
      </c>
      <c r="H107" s="35" t="s">
        <v>77</v>
      </c>
    </row>
    <row r="108" spans="4:8" x14ac:dyDescent="0.2">
      <c r="D108" s="33">
        <f t="shared" si="1"/>
        <v>-2.0000000000000001E-4</v>
      </c>
      <c r="E108" s="36">
        <v>2.0000000000000001E-4</v>
      </c>
      <c r="F108" s="34" t="s">
        <v>298</v>
      </c>
      <c r="G108" s="35" t="s">
        <v>104</v>
      </c>
      <c r="H108" s="35" t="s">
        <v>15</v>
      </c>
    </row>
    <row r="109" spans="4:8" x14ac:dyDescent="0.2">
      <c r="D109" s="33">
        <f t="shared" si="1"/>
        <v>-4.0000000000000002E-4</v>
      </c>
      <c r="E109" s="36">
        <v>4.0000000000000002E-4</v>
      </c>
      <c r="F109" s="34" t="s">
        <v>298</v>
      </c>
      <c r="G109" s="35" t="s">
        <v>319</v>
      </c>
      <c r="H109" s="35" t="s">
        <v>15</v>
      </c>
    </row>
    <row r="110" spans="4:8" x14ac:dyDescent="0.2">
      <c r="D110" s="33">
        <f t="shared" si="1"/>
        <v>-1E-3</v>
      </c>
      <c r="E110" s="36">
        <v>1E-3</v>
      </c>
      <c r="F110" s="34" t="s">
        <v>298</v>
      </c>
      <c r="G110" s="35" t="s">
        <v>341</v>
      </c>
      <c r="H110" s="35" t="s">
        <v>78</v>
      </c>
    </row>
    <row r="111" spans="4:8" x14ac:dyDescent="0.2">
      <c r="D111" s="33">
        <f t="shared" si="1"/>
        <v>3.5999999999999999E-3</v>
      </c>
      <c r="E111" s="36">
        <v>0</v>
      </c>
      <c r="F111" s="33">
        <v>3.5999999999999999E-3</v>
      </c>
      <c r="G111" s="35" t="s">
        <v>293</v>
      </c>
      <c r="H111" s="35" t="s">
        <v>292</v>
      </c>
    </row>
    <row r="112" spans="4:8" x14ac:dyDescent="0.2">
      <c r="D112" s="33">
        <f t="shared" si="1"/>
        <v>8.0000000000000015E-4</v>
      </c>
      <c r="E112" s="36">
        <v>1.1999999999999999E-3</v>
      </c>
      <c r="F112" s="33">
        <v>2E-3</v>
      </c>
      <c r="G112" s="35" t="s">
        <v>171</v>
      </c>
      <c r="H112" s="35" t="s">
        <v>81</v>
      </c>
    </row>
    <row r="113" spans="4:8" x14ac:dyDescent="0.2">
      <c r="D113" s="33">
        <f t="shared" si="1"/>
        <v>-1E-4</v>
      </c>
      <c r="E113" s="36">
        <v>1E-4</v>
      </c>
      <c r="F113" s="34" t="s">
        <v>298</v>
      </c>
      <c r="G113" s="35" t="s">
        <v>129</v>
      </c>
      <c r="H113" s="35" t="s">
        <v>70</v>
      </c>
    </row>
    <row r="114" spans="4:8" x14ac:dyDescent="0.2">
      <c r="D114" s="33">
        <f t="shared" si="1"/>
        <v>-7.9999999999999993E-4</v>
      </c>
      <c r="E114" s="36">
        <v>1.6999999999999999E-3</v>
      </c>
      <c r="F114" s="33">
        <v>8.9999999999999998E-4</v>
      </c>
      <c r="G114" s="35" t="s">
        <v>132</v>
      </c>
      <c r="H114" s="35" t="s">
        <v>283</v>
      </c>
    </row>
    <row r="115" spans="4:8" x14ac:dyDescent="0.2">
      <c r="D115" s="33">
        <f t="shared" si="1"/>
        <v>-1E-4</v>
      </c>
      <c r="E115" s="36">
        <v>1E-4</v>
      </c>
      <c r="F115" s="34" t="s">
        <v>298</v>
      </c>
      <c r="G115" s="35" t="s">
        <v>210</v>
      </c>
      <c r="H115" s="35" t="s">
        <v>285</v>
      </c>
    </row>
    <row r="116" spans="4:8" x14ac:dyDescent="0.2">
      <c r="D116" s="33">
        <f t="shared" si="1"/>
        <v>0</v>
      </c>
      <c r="E116" s="36">
        <v>0</v>
      </c>
      <c r="F116" s="34" t="s">
        <v>298</v>
      </c>
      <c r="G116" s="35" t="s">
        <v>87</v>
      </c>
      <c r="H116" s="35" t="s">
        <v>71</v>
      </c>
    </row>
    <row r="117" spans="4:8" x14ac:dyDescent="0.2">
      <c r="D117" s="33">
        <f t="shared" si="1"/>
        <v>9.9999999999999937E-5</v>
      </c>
      <c r="E117" s="36">
        <v>8.0000000000000004E-4</v>
      </c>
      <c r="F117" s="33">
        <v>8.9999999999999998E-4</v>
      </c>
      <c r="G117" s="35" t="s">
        <v>257</v>
      </c>
      <c r="H117" s="35" t="s">
        <v>15</v>
      </c>
    </row>
    <row r="118" spans="4:8" x14ac:dyDescent="0.2">
      <c r="D118" s="33">
        <f t="shared" si="1"/>
        <v>1.6999999999999999E-3</v>
      </c>
      <c r="E118" s="36">
        <v>0</v>
      </c>
      <c r="F118" s="33">
        <v>1.6999999999999999E-3</v>
      </c>
      <c r="G118" s="35" t="s">
        <v>149</v>
      </c>
      <c r="H118" s="35" t="s">
        <v>275</v>
      </c>
    </row>
    <row r="119" spans="4:8" x14ac:dyDescent="0.2">
      <c r="D119" s="33">
        <f t="shared" si="1"/>
        <v>-2.0000000000000001E-4</v>
      </c>
      <c r="E119" s="36">
        <v>2.0000000000000001E-4</v>
      </c>
      <c r="F119" s="34" t="s">
        <v>298</v>
      </c>
      <c r="G119" s="35" t="s">
        <v>206</v>
      </c>
      <c r="H119" s="35" t="s">
        <v>73</v>
      </c>
    </row>
    <row r="120" spans="4:8" x14ac:dyDescent="0.2">
      <c r="D120" s="33">
        <f t="shared" si="1"/>
        <v>-2.0000000000000001E-4</v>
      </c>
      <c r="E120" s="36">
        <v>2.0000000000000001E-4</v>
      </c>
      <c r="F120" s="34" t="s">
        <v>298</v>
      </c>
      <c r="G120" s="35" t="s">
        <v>136</v>
      </c>
      <c r="H120" s="35" t="s">
        <v>71</v>
      </c>
    </row>
    <row r="121" spans="4:8" x14ac:dyDescent="0.2">
      <c r="D121" s="33">
        <f t="shared" si="1"/>
        <v>-6.1000000000000004E-3</v>
      </c>
      <c r="E121" s="36">
        <v>6.1000000000000004E-3</v>
      </c>
      <c r="F121" s="34" t="s">
        <v>298</v>
      </c>
      <c r="G121" s="35" t="s">
        <v>85</v>
      </c>
      <c r="H121" s="35" t="s">
        <v>15</v>
      </c>
    </row>
    <row r="122" spans="4:8" x14ac:dyDescent="0.2">
      <c r="D122" s="33">
        <f t="shared" si="1"/>
        <v>-8.0000000000000004E-4</v>
      </c>
      <c r="E122" s="36">
        <v>8.0000000000000004E-4</v>
      </c>
      <c r="F122" s="34" t="s">
        <v>298</v>
      </c>
      <c r="G122" s="35" t="s">
        <v>151</v>
      </c>
      <c r="H122" s="35" t="s">
        <v>275</v>
      </c>
    </row>
    <row r="123" spans="4:8" x14ac:dyDescent="0.2">
      <c r="D123" s="33">
        <f t="shared" si="1"/>
        <v>4.999999999999999E-4</v>
      </c>
      <c r="E123" s="36">
        <v>8.0000000000000004E-4</v>
      </c>
      <c r="F123" s="33">
        <v>1.2999999999999999E-3</v>
      </c>
      <c r="G123" s="35" t="s">
        <v>101</v>
      </c>
      <c r="H123" s="35" t="s">
        <v>15</v>
      </c>
    </row>
    <row r="124" spans="4:8" x14ac:dyDescent="0.2">
      <c r="D124" s="33">
        <f t="shared" si="1"/>
        <v>-2.9999999999999997E-4</v>
      </c>
      <c r="E124" s="36">
        <v>2.9999999999999997E-4</v>
      </c>
      <c r="F124" s="34" t="s">
        <v>298</v>
      </c>
      <c r="G124" s="35" t="s">
        <v>131</v>
      </c>
      <c r="H124" s="35" t="s">
        <v>70</v>
      </c>
    </row>
    <row r="125" spans="4:8" x14ac:dyDescent="0.2">
      <c r="D125" s="33">
        <f t="shared" si="1"/>
        <v>-1.5000000000000005E-3</v>
      </c>
      <c r="E125" s="36">
        <v>5.1000000000000004E-3</v>
      </c>
      <c r="F125" s="33">
        <v>3.5999999999999999E-3</v>
      </c>
      <c r="G125" s="35" t="s">
        <v>117</v>
      </c>
      <c r="H125" s="35" t="s">
        <v>15</v>
      </c>
    </row>
    <row r="126" spans="4:8" x14ac:dyDescent="0.2">
      <c r="D126" s="33">
        <f t="shared" si="1"/>
        <v>0</v>
      </c>
      <c r="E126" s="36">
        <v>0</v>
      </c>
      <c r="F126" s="34" t="s">
        <v>298</v>
      </c>
      <c r="G126" s="35" t="s">
        <v>174</v>
      </c>
      <c r="H126" s="35" t="s">
        <v>79</v>
      </c>
    </row>
    <row r="127" spans="4:8" x14ac:dyDescent="0.2">
      <c r="D127" s="33">
        <f t="shared" si="1"/>
        <v>-2.0000000000000001E-4</v>
      </c>
      <c r="E127" s="36">
        <v>2.0000000000000001E-4</v>
      </c>
      <c r="F127" s="34" t="s">
        <v>298</v>
      </c>
      <c r="G127" s="35" t="s">
        <v>159</v>
      </c>
      <c r="H127" s="35" t="s">
        <v>83</v>
      </c>
    </row>
    <row r="128" spans="4:8" x14ac:dyDescent="0.2">
      <c r="D128" s="33">
        <f t="shared" si="1"/>
        <v>-4.0000000000000002E-4</v>
      </c>
      <c r="E128" s="36">
        <v>4.0000000000000002E-4</v>
      </c>
      <c r="F128" s="34" t="s">
        <v>298</v>
      </c>
      <c r="G128" s="35" t="s">
        <v>194</v>
      </c>
      <c r="H128" s="35" t="s">
        <v>77</v>
      </c>
    </row>
    <row r="129" spans="4:8" x14ac:dyDescent="0.2">
      <c r="D129" s="33">
        <f t="shared" si="1"/>
        <v>-5.0000000000000001E-4</v>
      </c>
      <c r="E129" s="36">
        <v>5.0000000000000001E-4</v>
      </c>
      <c r="F129" s="34" t="s">
        <v>298</v>
      </c>
      <c r="G129" s="35" t="s">
        <v>115</v>
      </c>
      <c r="H129" s="35" t="s">
        <v>15</v>
      </c>
    </row>
    <row r="130" spans="4:8" x14ac:dyDescent="0.2">
      <c r="D130" s="33">
        <f t="shared" si="1"/>
        <v>2.9999999999999997E-4</v>
      </c>
      <c r="E130" s="36">
        <v>0</v>
      </c>
      <c r="F130" s="33">
        <v>2.9999999999999997E-4</v>
      </c>
      <c r="G130" s="35" t="s">
        <v>193</v>
      </c>
      <c r="H130" s="35" t="s">
        <v>77</v>
      </c>
    </row>
    <row r="131" spans="4:8" x14ac:dyDescent="0.2">
      <c r="D131" s="33">
        <f t="shared" ref="D131:D194" si="2">F131-E131</f>
        <v>2.3999999999999998E-3</v>
      </c>
      <c r="E131" s="36">
        <v>2.0000000000000001E-4</v>
      </c>
      <c r="F131" s="33">
        <v>2.5999999999999999E-3</v>
      </c>
      <c r="G131" s="35" t="s">
        <v>97</v>
      </c>
      <c r="H131" s="35" t="s">
        <v>15</v>
      </c>
    </row>
    <row r="132" spans="4:8" x14ac:dyDescent="0.2">
      <c r="D132" s="33">
        <f t="shared" si="2"/>
        <v>2.9999999999999992E-4</v>
      </c>
      <c r="E132" s="36">
        <v>1E-3</v>
      </c>
      <c r="F132" s="33">
        <v>1.2999999999999999E-3</v>
      </c>
      <c r="G132" s="35" t="s">
        <v>120</v>
      </c>
      <c r="H132" s="35" t="s">
        <v>15</v>
      </c>
    </row>
    <row r="133" spans="4:8" x14ac:dyDescent="0.2">
      <c r="D133" s="33">
        <f t="shared" si="2"/>
        <v>-6.9999999999999999E-4</v>
      </c>
      <c r="E133" s="36">
        <v>6.9999999999999999E-4</v>
      </c>
      <c r="F133" s="34" t="s">
        <v>298</v>
      </c>
      <c r="G133" s="35" t="s">
        <v>201</v>
      </c>
      <c r="H133" s="35" t="s">
        <v>75</v>
      </c>
    </row>
    <row r="134" spans="4:8" x14ac:dyDescent="0.2">
      <c r="D134" s="33">
        <f t="shared" si="2"/>
        <v>-8.0000000000000004E-4</v>
      </c>
      <c r="E134" s="36">
        <v>8.0000000000000004E-4</v>
      </c>
      <c r="F134" s="34" t="s">
        <v>298</v>
      </c>
      <c r="G134" s="35" t="s">
        <v>297</v>
      </c>
      <c r="H134" s="35" t="s">
        <v>15</v>
      </c>
    </row>
    <row r="135" spans="4:8" x14ac:dyDescent="0.2">
      <c r="D135" s="33">
        <f t="shared" si="2"/>
        <v>1.5E-3</v>
      </c>
      <c r="E135" s="36">
        <v>1.5E-3</v>
      </c>
      <c r="F135" s="33">
        <v>3.0000000000000001E-3</v>
      </c>
      <c r="G135" s="35" t="s">
        <v>138</v>
      </c>
      <c r="H135" s="35" t="s">
        <v>278</v>
      </c>
    </row>
    <row r="136" spans="4:8" x14ac:dyDescent="0.2">
      <c r="D136" s="33">
        <f t="shared" si="2"/>
        <v>-6.9999999999999999E-4</v>
      </c>
      <c r="E136" s="36">
        <v>6.9999999999999999E-4</v>
      </c>
      <c r="F136" s="34" t="s">
        <v>298</v>
      </c>
      <c r="G136" s="35" t="s">
        <v>170</v>
      </c>
      <c r="H136" s="35" t="s">
        <v>82</v>
      </c>
    </row>
    <row r="137" spans="4:8" x14ac:dyDescent="0.2">
      <c r="D137" s="33">
        <f t="shared" si="2"/>
        <v>1.2000000000000001E-3</v>
      </c>
      <c r="E137" s="36">
        <v>5.9999999999999995E-4</v>
      </c>
      <c r="F137" s="33">
        <v>1.8E-3</v>
      </c>
      <c r="G137" s="35" t="s">
        <v>169</v>
      </c>
      <c r="H137" s="35" t="s">
        <v>82</v>
      </c>
    </row>
    <row r="138" spans="4:8" x14ac:dyDescent="0.2">
      <c r="D138" s="33">
        <f t="shared" si="2"/>
        <v>9.999999999999998E-4</v>
      </c>
      <c r="E138" s="36">
        <v>1.6000000000000001E-3</v>
      </c>
      <c r="F138" s="33">
        <v>2.5999999999999999E-3</v>
      </c>
      <c r="G138" s="35" t="s">
        <v>122</v>
      </c>
      <c r="H138" s="35" t="s">
        <v>15</v>
      </c>
    </row>
    <row r="139" spans="4:8" x14ac:dyDescent="0.2">
      <c r="D139" s="33">
        <f t="shared" si="2"/>
        <v>2.0999999999999999E-3</v>
      </c>
      <c r="E139" s="36">
        <v>0</v>
      </c>
      <c r="F139" s="37">
        <v>2.0999999999999999E-3</v>
      </c>
      <c r="G139" s="35" t="s">
        <v>146</v>
      </c>
      <c r="H139" s="35" t="s">
        <v>275</v>
      </c>
    </row>
    <row r="140" spans="4:8" x14ac:dyDescent="0.2">
      <c r="D140" s="33">
        <f t="shared" si="2"/>
        <v>0</v>
      </c>
      <c r="E140" s="36">
        <v>0</v>
      </c>
      <c r="F140" s="34" t="s">
        <v>298</v>
      </c>
      <c r="G140" s="35" t="s">
        <v>205</v>
      </c>
      <c r="H140" s="35" t="s">
        <v>73</v>
      </c>
    </row>
    <row r="141" spans="4:8" x14ac:dyDescent="0.2">
      <c r="D141" s="33">
        <f t="shared" si="2"/>
        <v>-1.5999999999999999E-3</v>
      </c>
      <c r="E141" s="36">
        <v>3.3999999999999998E-3</v>
      </c>
      <c r="F141" s="33">
        <v>1.8E-3</v>
      </c>
      <c r="G141" s="35" t="s">
        <v>254</v>
      </c>
      <c r="H141" s="35" t="s">
        <v>84</v>
      </c>
    </row>
    <row r="142" spans="4:8" x14ac:dyDescent="0.2">
      <c r="D142" s="33">
        <f t="shared" si="2"/>
        <v>-1E-4</v>
      </c>
      <c r="E142" s="36">
        <v>1E-4</v>
      </c>
      <c r="F142" s="34" t="s">
        <v>298</v>
      </c>
      <c r="G142" s="35" t="s">
        <v>316</v>
      </c>
      <c r="H142" s="35" t="s">
        <v>15</v>
      </c>
    </row>
    <row r="143" spans="4:8" x14ac:dyDescent="0.2">
      <c r="D143" s="33">
        <f t="shared" si="2"/>
        <v>-5.9999999999999995E-4</v>
      </c>
      <c r="E143" s="36">
        <v>5.9999999999999995E-4</v>
      </c>
      <c r="F143" s="34" t="s">
        <v>298</v>
      </c>
      <c r="G143" s="35" t="s">
        <v>135</v>
      </c>
      <c r="H143" s="35" t="s">
        <v>283</v>
      </c>
    </row>
    <row r="144" spans="4:8" x14ac:dyDescent="0.2">
      <c r="D144" s="33">
        <f t="shared" si="2"/>
        <v>9.9999999999999991E-5</v>
      </c>
      <c r="E144" s="36">
        <v>4.0000000000000002E-4</v>
      </c>
      <c r="F144" s="33">
        <v>5.0000000000000001E-4</v>
      </c>
      <c r="G144" s="35" t="s">
        <v>108</v>
      </c>
      <c r="H144" s="35" t="s">
        <v>15</v>
      </c>
    </row>
    <row r="145" spans="4:8" x14ac:dyDescent="0.2">
      <c r="D145" s="33">
        <f t="shared" si="2"/>
        <v>-1E-4</v>
      </c>
      <c r="E145" s="36">
        <v>1E-4</v>
      </c>
      <c r="F145" s="34" t="s">
        <v>298</v>
      </c>
      <c r="G145" s="35" t="s">
        <v>325</v>
      </c>
      <c r="H145" s="35" t="s">
        <v>73</v>
      </c>
    </row>
    <row r="146" spans="4:8" x14ac:dyDescent="0.2">
      <c r="D146" s="33">
        <f t="shared" si="2"/>
        <v>-1E-4</v>
      </c>
      <c r="E146" s="36">
        <v>1E-4</v>
      </c>
      <c r="F146" s="34" t="s">
        <v>298</v>
      </c>
      <c r="G146" s="35" t="s">
        <v>134</v>
      </c>
      <c r="H146" s="35" t="s">
        <v>283</v>
      </c>
    </row>
    <row r="147" spans="4:8" x14ac:dyDescent="0.2">
      <c r="D147" s="33">
        <f t="shared" si="2"/>
        <v>-7.000000000000001E-4</v>
      </c>
      <c r="E147" s="36">
        <v>1.6000000000000001E-3</v>
      </c>
      <c r="F147" s="33">
        <v>8.9999999999999998E-4</v>
      </c>
      <c r="G147" s="35" t="s">
        <v>255</v>
      </c>
      <c r="H147" s="35" t="s">
        <v>15</v>
      </c>
    </row>
    <row r="148" spans="4:8" x14ac:dyDescent="0.2">
      <c r="D148" s="33">
        <f t="shared" si="2"/>
        <v>0</v>
      </c>
      <c r="E148" s="36">
        <v>0</v>
      </c>
      <c r="F148" s="34" t="s">
        <v>298</v>
      </c>
      <c r="G148" s="35" t="s">
        <v>320</v>
      </c>
      <c r="H148" s="35" t="s">
        <v>15</v>
      </c>
    </row>
    <row r="149" spans="4:8" x14ac:dyDescent="0.2">
      <c r="D149" s="33">
        <f t="shared" si="2"/>
        <v>0</v>
      </c>
      <c r="E149" s="36">
        <v>0</v>
      </c>
      <c r="F149" s="34" t="s">
        <v>298</v>
      </c>
      <c r="G149" s="35" t="s">
        <v>315</v>
      </c>
      <c r="H149" s="35" t="s">
        <v>79</v>
      </c>
    </row>
    <row r="150" spans="4:8" x14ac:dyDescent="0.2">
      <c r="D150" s="33">
        <f t="shared" si="2"/>
        <v>2.9999999999999992E-4</v>
      </c>
      <c r="E150" s="36">
        <v>3.3E-3</v>
      </c>
      <c r="F150" s="33">
        <v>3.5999999999999999E-3</v>
      </c>
      <c r="G150" s="35" t="s">
        <v>111</v>
      </c>
      <c r="H150" s="35" t="s">
        <v>15</v>
      </c>
    </row>
    <row r="151" spans="4:8" x14ac:dyDescent="0.2">
      <c r="D151" s="33">
        <f t="shared" si="2"/>
        <v>-5.0000000000000001E-4</v>
      </c>
      <c r="E151" s="36">
        <v>5.0000000000000001E-4</v>
      </c>
      <c r="F151" s="34" t="s">
        <v>298</v>
      </c>
      <c r="G151" s="35" t="s">
        <v>166</v>
      </c>
      <c r="H151" s="35" t="s">
        <v>289</v>
      </c>
    </row>
    <row r="152" spans="4:8" x14ac:dyDescent="0.2">
      <c r="D152" s="33">
        <f t="shared" si="2"/>
        <v>-2.0000000000000001E-4</v>
      </c>
      <c r="E152" s="36">
        <v>2.0000000000000001E-4</v>
      </c>
      <c r="F152" s="34" t="s">
        <v>298</v>
      </c>
      <c r="G152" s="35" t="s">
        <v>177</v>
      </c>
      <c r="H152" s="35" t="s">
        <v>79</v>
      </c>
    </row>
    <row r="153" spans="4:8" x14ac:dyDescent="0.2">
      <c r="D153" s="33">
        <f t="shared" si="2"/>
        <v>-4.0000000000000002E-4</v>
      </c>
      <c r="E153" s="36">
        <v>4.0000000000000002E-4</v>
      </c>
      <c r="F153" s="34" t="s">
        <v>298</v>
      </c>
      <c r="G153" s="35" t="s">
        <v>335</v>
      </c>
      <c r="H153" s="35" t="s">
        <v>70</v>
      </c>
    </row>
    <row r="154" spans="4:8" x14ac:dyDescent="0.2">
      <c r="D154" s="33">
        <f t="shared" si="2"/>
        <v>-5.0000000000000001E-4</v>
      </c>
      <c r="E154" s="36">
        <v>5.0000000000000001E-4</v>
      </c>
      <c r="F154" s="34" t="s">
        <v>298</v>
      </c>
      <c r="G154" s="35" t="s">
        <v>185</v>
      </c>
      <c r="H154" s="35" t="s">
        <v>78</v>
      </c>
    </row>
    <row r="155" spans="4:8" x14ac:dyDescent="0.2">
      <c r="D155" s="33">
        <f t="shared" si="2"/>
        <v>-1E-4</v>
      </c>
      <c r="E155" s="36">
        <v>1E-4</v>
      </c>
      <c r="F155" s="34" t="s">
        <v>298</v>
      </c>
      <c r="G155" s="35" t="s">
        <v>324</v>
      </c>
      <c r="H155" s="35" t="s">
        <v>279</v>
      </c>
    </row>
    <row r="156" spans="4:8" x14ac:dyDescent="0.2">
      <c r="D156" s="33">
        <f t="shared" si="2"/>
        <v>-1E-4</v>
      </c>
      <c r="E156" s="36">
        <v>1E-4</v>
      </c>
      <c r="F156" s="34" t="s">
        <v>298</v>
      </c>
      <c r="G156" s="35" t="s">
        <v>323</v>
      </c>
      <c r="H156" s="35" t="s">
        <v>278</v>
      </c>
    </row>
    <row r="157" spans="4:8" x14ac:dyDescent="0.2">
      <c r="D157" s="33">
        <f t="shared" si="2"/>
        <v>1.3000000000000008E-3</v>
      </c>
      <c r="E157" s="36">
        <v>7.4999999999999997E-3</v>
      </c>
      <c r="F157" s="33">
        <v>8.8000000000000005E-3</v>
      </c>
      <c r="G157" s="35" t="s">
        <v>86</v>
      </c>
      <c r="H157" s="35" t="s">
        <v>84</v>
      </c>
    </row>
    <row r="158" spans="4:8" x14ac:dyDescent="0.2">
      <c r="D158" s="33">
        <f t="shared" si="2"/>
        <v>-5.9999999999999995E-4</v>
      </c>
      <c r="E158" s="36">
        <v>5.9999999999999995E-4</v>
      </c>
      <c r="F158" s="34" t="s">
        <v>298</v>
      </c>
      <c r="G158" s="35" t="s">
        <v>154</v>
      </c>
      <c r="H158" s="35" t="s">
        <v>275</v>
      </c>
    </row>
    <row r="159" spans="4:8" x14ac:dyDescent="0.2">
      <c r="D159" s="33">
        <f t="shared" si="2"/>
        <v>5.0000000000000001E-4</v>
      </c>
      <c r="E159" s="36">
        <v>1.1000000000000001E-3</v>
      </c>
      <c r="F159" s="33">
        <v>1.6000000000000001E-3</v>
      </c>
      <c r="G159" s="35" t="s">
        <v>251</v>
      </c>
      <c r="H159" s="35" t="s">
        <v>278</v>
      </c>
    </row>
    <row r="160" spans="4:8" x14ac:dyDescent="0.2">
      <c r="D160" s="33">
        <f t="shared" si="2"/>
        <v>6.9999999999999999E-4</v>
      </c>
      <c r="E160" s="36">
        <v>0</v>
      </c>
      <c r="F160" s="33">
        <v>6.9999999999999999E-4</v>
      </c>
      <c r="G160" s="35" t="s">
        <v>99</v>
      </c>
      <c r="H160" s="35" t="s">
        <v>15</v>
      </c>
    </row>
    <row r="161" spans="4:8" x14ac:dyDescent="0.2">
      <c r="D161" s="33">
        <f t="shared" si="2"/>
        <v>-2.0000000000000001E-4</v>
      </c>
      <c r="E161" s="36">
        <v>2.0000000000000001E-4</v>
      </c>
      <c r="F161" s="34" t="s">
        <v>298</v>
      </c>
      <c r="G161" s="35" t="s">
        <v>207</v>
      </c>
      <c r="H161" s="35" t="s">
        <v>70</v>
      </c>
    </row>
    <row r="162" spans="4:8" x14ac:dyDescent="0.2">
      <c r="D162" s="33">
        <f t="shared" si="2"/>
        <v>-1.1000000000000001E-3</v>
      </c>
      <c r="E162" s="36">
        <v>1.1000000000000001E-3</v>
      </c>
      <c r="F162" s="34" t="s">
        <v>298</v>
      </c>
      <c r="G162" s="35" t="s">
        <v>178</v>
      </c>
      <c r="H162" s="35" t="s">
        <v>79</v>
      </c>
    </row>
    <row r="163" spans="4:8" x14ac:dyDescent="0.2">
      <c r="D163" s="33">
        <f t="shared" si="2"/>
        <v>-6.9999999999999999E-4</v>
      </c>
      <c r="E163" s="36">
        <v>6.9999999999999999E-4</v>
      </c>
      <c r="F163" s="34" t="s">
        <v>298</v>
      </c>
      <c r="G163" s="35" t="s">
        <v>304</v>
      </c>
      <c r="H163" s="35" t="s">
        <v>84</v>
      </c>
    </row>
    <row r="164" spans="4:8" x14ac:dyDescent="0.2">
      <c r="D164" s="33">
        <f t="shared" si="2"/>
        <v>-2.0000000000000001E-4</v>
      </c>
      <c r="E164" s="36">
        <v>2.0000000000000001E-4</v>
      </c>
      <c r="F164" s="34" t="s">
        <v>298</v>
      </c>
      <c r="G164" s="35" t="s">
        <v>307</v>
      </c>
      <c r="H164" s="35" t="s">
        <v>69</v>
      </c>
    </row>
    <row r="165" spans="4:8" x14ac:dyDescent="0.2">
      <c r="D165" s="33">
        <f t="shared" si="2"/>
        <v>-2.0000000000000001E-4</v>
      </c>
      <c r="E165" s="36">
        <v>2.0000000000000001E-4</v>
      </c>
      <c r="F165" s="34" t="s">
        <v>298</v>
      </c>
      <c r="G165" s="35" t="s">
        <v>333</v>
      </c>
      <c r="H165" s="35" t="s">
        <v>79</v>
      </c>
    </row>
    <row r="166" spans="4:8" x14ac:dyDescent="0.2">
      <c r="D166" s="33">
        <f t="shared" si="2"/>
        <v>1.7000000000000001E-3</v>
      </c>
      <c r="E166" s="36">
        <v>2E-3</v>
      </c>
      <c r="F166" s="33">
        <v>3.7000000000000002E-3</v>
      </c>
      <c r="G166" s="35" t="s">
        <v>253</v>
      </c>
      <c r="H166" s="35" t="s">
        <v>81</v>
      </c>
    </row>
    <row r="167" spans="4:8" x14ac:dyDescent="0.2">
      <c r="D167" s="33">
        <f t="shared" si="2"/>
        <v>-2.9999999999999997E-4</v>
      </c>
      <c r="E167" s="36">
        <v>2.9999999999999997E-4</v>
      </c>
      <c r="F167" s="34" t="s">
        <v>298</v>
      </c>
      <c r="G167" s="35" t="s">
        <v>399</v>
      </c>
      <c r="H167" s="35" t="s">
        <v>93</v>
      </c>
    </row>
    <row r="168" spans="4:8" x14ac:dyDescent="0.2">
      <c r="D168" s="33">
        <f t="shared" si="2"/>
        <v>-8.9999999999999998E-4</v>
      </c>
      <c r="E168" s="36">
        <v>8.9999999999999998E-4</v>
      </c>
      <c r="F168" s="34" t="s">
        <v>298</v>
      </c>
      <c r="G168" s="35" t="s">
        <v>379</v>
      </c>
      <c r="H168" s="35" t="s">
        <v>93</v>
      </c>
    </row>
    <row r="169" spans="4:8" x14ac:dyDescent="0.2">
      <c r="D169" s="33">
        <f t="shared" si="2"/>
        <v>-6.4000000000000003E-3</v>
      </c>
      <c r="E169" s="36">
        <v>6.4000000000000003E-3</v>
      </c>
      <c r="F169" s="34" t="s">
        <v>298</v>
      </c>
      <c r="G169" s="35" t="s">
        <v>400</v>
      </c>
      <c r="H169" s="35" t="s">
        <v>93</v>
      </c>
    </row>
    <row r="170" spans="4:8" x14ac:dyDescent="0.2">
      <c r="D170" s="33">
        <f t="shared" si="2"/>
        <v>-4.1999999999999997E-3</v>
      </c>
      <c r="E170" s="36">
        <v>4.1999999999999997E-3</v>
      </c>
      <c r="F170" s="34" t="s">
        <v>298</v>
      </c>
      <c r="G170" s="35" t="s">
        <v>386</v>
      </c>
      <c r="H170" s="35" t="s">
        <v>93</v>
      </c>
    </row>
    <row r="171" spans="4:8" x14ac:dyDescent="0.2">
      <c r="D171" s="33">
        <f t="shared" si="2"/>
        <v>-1E-4</v>
      </c>
      <c r="E171" s="36">
        <v>1E-4</v>
      </c>
      <c r="F171" s="34" t="s">
        <v>298</v>
      </c>
      <c r="G171" s="35" t="s">
        <v>389</v>
      </c>
      <c r="H171" s="35" t="s">
        <v>93</v>
      </c>
    </row>
    <row r="172" spans="4:8" x14ac:dyDescent="0.2">
      <c r="D172" s="33">
        <f t="shared" si="2"/>
        <v>-5.9999999999999995E-4</v>
      </c>
      <c r="E172" s="36">
        <v>5.9999999999999995E-4</v>
      </c>
      <c r="F172" s="34" t="s">
        <v>298</v>
      </c>
      <c r="G172" s="35" t="s">
        <v>380</v>
      </c>
      <c r="H172" s="35" t="s">
        <v>93</v>
      </c>
    </row>
    <row r="173" spans="4:8" ht="24" x14ac:dyDescent="0.2">
      <c r="D173" s="33">
        <f t="shared" si="2"/>
        <v>-1E-4</v>
      </c>
      <c r="E173" s="36">
        <v>1E-4</v>
      </c>
      <c r="F173" s="34" t="s">
        <v>298</v>
      </c>
      <c r="G173" s="35" t="s">
        <v>388</v>
      </c>
      <c r="H173" s="35" t="s">
        <v>93</v>
      </c>
    </row>
    <row r="174" spans="4:8" x14ac:dyDescent="0.2">
      <c r="D174" s="33">
        <f t="shared" si="2"/>
        <v>4.1000000000000003E-3</v>
      </c>
      <c r="E174" s="36">
        <v>0</v>
      </c>
      <c r="F174" s="33">
        <v>4.1000000000000003E-3</v>
      </c>
      <c r="G174" s="35" t="s">
        <v>267</v>
      </c>
      <c r="H174" s="35" t="s">
        <v>93</v>
      </c>
    </row>
    <row r="175" spans="4:8" x14ac:dyDescent="0.2">
      <c r="D175" s="33">
        <f t="shared" si="2"/>
        <v>-8.9999999999999998E-4</v>
      </c>
      <c r="E175" s="36">
        <v>8.9999999999999998E-4</v>
      </c>
      <c r="F175" s="34" t="s">
        <v>298</v>
      </c>
      <c r="G175" s="35" t="s">
        <v>163</v>
      </c>
      <c r="H175" s="35" t="s">
        <v>83</v>
      </c>
    </row>
    <row r="176" spans="4:8" x14ac:dyDescent="0.2">
      <c r="D176" s="33">
        <f t="shared" si="2"/>
        <v>-1E-4</v>
      </c>
      <c r="E176" s="36">
        <v>1E-4</v>
      </c>
      <c r="F176" s="34" t="s">
        <v>298</v>
      </c>
      <c r="G176" s="35" t="s">
        <v>318</v>
      </c>
      <c r="H176" s="35" t="s">
        <v>15</v>
      </c>
    </row>
    <row r="177" spans="4:8" x14ac:dyDescent="0.2">
      <c r="D177" s="33">
        <f t="shared" si="2"/>
        <v>-1.2999999999999999E-3</v>
      </c>
      <c r="E177" s="36">
        <v>1.2999999999999999E-3</v>
      </c>
      <c r="F177" s="34" t="s">
        <v>298</v>
      </c>
      <c r="G177" s="35" t="s">
        <v>119</v>
      </c>
      <c r="H177" s="35" t="s">
        <v>15</v>
      </c>
    </row>
    <row r="178" spans="4:8" x14ac:dyDescent="0.2">
      <c r="D178" s="33">
        <f t="shared" si="2"/>
        <v>0</v>
      </c>
      <c r="E178" s="36">
        <v>0</v>
      </c>
      <c r="F178" s="34" t="s">
        <v>298</v>
      </c>
      <c r="G178" s="35" t="s">
        <v>326</v>
      </c>
      <c r="H178" s="35" t="s">
        <v>15</v>
      </c>
    </row>
    <row r="179" spans="4:8" x14ac:dyDescent="0.2">
      <c r="D179" s="33">
        <f t="shared" si="2"/>
        <v>3.0000000000000001E-3</v>
      </c>
      <c r="E179" s="36">
        <v>0</v>
      </c>
      <c r="F179" s="37">
        <v>3.0000000000000001E-3</v>
      </c>
      <c r="G179" s="35" t="s">
        <v>98</v>
      </c>
      <c r="H179" s="35" t="s">
        <v>15</v>
      </c>
    </row>
    <row r="180" spans="4:8" x14ac:dyDescent="0.2">
      <c r="D180" s="33">
        <f t="shared" si="2"/>
        <v>-8.0000000000000004E-4</v>
      </c>
      <c r="E180" s="36">
        <v>8.0000000000000004E-4</v>
      </c>
      <c r="F180" s="34" t="s">
        <v>298</v>
      </c>
      <c r="G180" s="35" t="s">
        <v>152</v>
      </c>
      <c r="H180" s="35" t="s">
        <v>275</v>
      </c>
    </row>
    <row r="181" spans="4:8" x14ac:dyDescent="0.2">
      <c r="D181" s="33">
        <f t="shared" si="2"/>
        <v>-1E-3</v>
      </c>
      <c r="E181" s="36">
        <v>1E-3</v>
      </c>
      <c r="F181" s="34" t="s">
        <v>298</v>
      </c>
      <c r="G181" s="35" t="s">
        <v>161</v>
      </c>
      <c r="H181" s="35" t="s">
        <v>83</v>
      </c>
    </row>
    <row r="182" spans="4:8" x14ac:dyDescent="0.2">
      <c r="D182" s="33">
        <f t="shared" si="2"/>
        <v>-4.0000000000000002E-4</v>
      </c>
      <c r="E182" s="36">
        <v>4.0000000000000002E-4</v>
      </c>
      <c r="F182" s="34" t="s">
        <v>298</v>
      </c>
      <c r="G182" s="35" t="s">
        <v>196</v>
      </c>
      <c r="H182" s="35" t="s">
        <v>76</v>
      </c>
    </row>
    <row r="183" spans="4:8" x14ac:dyDescent="0.2">
      <c r="D183" s="33">
        <f t="shared" si="2"/>
        <v>1.6999999999999999E-3</v>
      </c>
      <c r="E183" s="36">
        <v>4.0000000000000002E-4</v>
      </c>
      <c r="F183" s="33">
        <v>2.0999999999999999E-3</v>
      </c>
      <c r="G183" s="35" t="s">
        <v>157</v>
      </c>
      <c r="H183" s="35" t="s">
        <v>282</v>
      </c>
    </row>
    <row r="184" spans="4:8" x14ac:dyDescent="0.2">
      <c r="D184" s="33">
        <f t="shared" si="2"/>
        <v>-2.0000000000000001E-4</v>
      </c>
      <c r="E184" s="36">
        <v>2.0000000000000001E-4</v>
      </c>
      <c r="F184" s="34" t="s">
        <v>298</v>
      </c>
      <c r="G184" s="35" t="s">
        <v>186</v>
      </c>
      <c r="H184" s="35" t="s">
        <v>70</v>
      </c>
    </row>
    <row r="185" spans="4:8" x14ac:dyDescent="0.2">
      <c r="D185" s="33">
        <f t="shared" si="2"/>
        <v>-2.0000000000000001E-4</v>
      </c>
      <c r="E185" s="36">
        <v>2.0000000000000001E-4</v>
      </c>
      <c r="F185" s="34" t="s">
        <v>298</v>
      </c>
      <c r="G185" s="35" t="s">
        <v>160</v>
      </c>
      <c r="H185" s="35" t="s">
        <v>83</v>
      </c>
    </row>
    <row r="186" spans="4:8" x14ac:dyDescent="0.2">
      <c r="D186" s="33">
        <f t="shared" si="2"/>
        <v>-2.0000000000000001E-4</v>
      </c>
      <c r="E186" s="36">
        <v>2.0000000000000001E-4</v>
      </c>
      <c r="F186" s="34" t="s">
        <v>298</v>
      </c>
      <c r="G186" s="35" t="s">
        <v>167</v>
      </c>
      <c r="H186" s="35" t="s">
        <v>82</v>
      </c>
    </row>
    <row r="187" spans="4:8" x14ac:dyDescent="0.2">
      <c r="D187" s="33">
        <f t="shared" si="2"/>
        <v>2.3999999999999998E-3</v>
      </c>
      <c r="E187" s="36">
        <v>0</v>
      </c>
      <c r="F187" s="33">
        <v>2.3999999999999998E-3</v>
      </c>
      <c r="G187" s="35" t="s">
        <v>234</v>
      </c>
      <c r="H187" s="35" t="s">
        <v>278</v>
      </c>
    </row>
    <row r="188" spans="4:8" x14ac:dyDescent="0.2">
      <c r="D188" s="33">
        <f t="shared" si="2"/>
        <v>-1.2999999999999999E-3</v>
      </c>
      <c r="E188" s="36">
        <v>1.2999999999999999E-3</v>
      </c>
      <c r="F188" s="34" t="s">
        <v>298</v>
      </c>
      <c r="G188" s="35" t="s">
        <v>155</v>
      </c>
      <c r="H188" s="35" t="s">
        <v>275</v>
      </c>
    </row>
    <row r="189" spans="4:8" x14ac:dyDescent="0.2">
      <c r="D189" s="33">
        <f t="shared" si="2"/>
        <v>-1E-4</v>
      </c>
      <c r="E189" s="36">
        <v>1E-4</v>
      </c>
      <c r="F189" s="34" t="s">
        <v>298</v>
      </c>
      <c r="G189" s="35" t="s">
        <v>332</v>
      </c>
      <c r="H189" s="35" t="s">
        <v>15</v>
      </c>
    </row>
    <row r="190" spans="4:8" x14ac:dyDescent="0.2">
      <c r="D190" s="33">
        <f t="shared" si="2"/>
        <v>0</v>
      </c>
      <c r="E190" s="36">
        <v>0</v>
      </c>
      <c r="F190" s="34" t="s">
        <v>298</v>
      </c>
      <c r="G190" s="35" t="s">
        <v>147</v>
      </c>
      <c r="H190" s="35" t="s">
        <v>275</v>
      </c>
    </row>
    <row r="191" spans="4:8" x14ac:dyDescent="0.2">
      <c r="D191" s="33">
        <f t="shared" si="2"/>
        <v>-1E-4</v>
      </c>
      <c r="E191" s="36">
        <v>1E-4</v>
      </c>
      <c r="F191" s="34" t="s">
        <v>298</v>
      </c>
      <c r="G191" s="35" t="s">
        <v>209</v>
      </c>
      <c r="H191" s="35" t="s">
        <v>285</v>
      </c>
    </row>
    <row r="192" spans="4:8" x14ac:dyDescent="0.2">
      <c r="D192" s="33">
        <f t="shared" si="2"/>
        <v>-1.6000000000000001E-3</v>
      </c>
      <c r="E192" s="36">
        <v>1.6000000000000001E-3</v>
      </c>
      <c r="F192" s="34" t="s">
        <v>298</v>
      </c>
      <c r="G192" s="35" t="s">
        <v>234</v>
      </c>
      <c r="H192" s="35" t="s">
        <v>278</v>
      </c>
    </row>
    <row r="193" spans="4:8" x14ac:dyDescent="0.2">
      <c r="D193" s="33">
        <f t="shared" si="2"/>
        <v>0</v>
      </c>
      <c r="E193" s="36">
        <v>0</v>
      </c>
      <c r="F193" s="34" t="s">
        <v>298</v>
      </c>
      <c r="G193" s="35" t="s">
        <v>301</v>
      </c>
      <c r="H193" s="35" t="s">
        <v>15</v>
      </c>
    </row>
    <row r="194" spans="4:8" x14ac:dyDescent="0.2">
      <c r="D194" s="33">
        <f t="shared" si="2"/>
        <v>6.3E-3</v>
      </c>
      <c r="E194" s="36">
        <v>5.9999999999999995E-4</v>
      </c>
      <c r="F194" s="33">
        <v>6.8999999999999999E-3</v>
      </c>
      <c r="G194" s="35" t="s">
        <v>183</v>
      </c>
      <c r="H194" s="35" t="s">
        <v>279</v>
      </c>
    </row>
    <row r="195" spans="4:8" x14ac:dyDescent="0.2">
      <c r="D195" s="33">
        <f t="shared" ref="D195:D258" si="3">F195-E195</f>
        <v>3.2000000000000002E-3</v>
      </c>
      <c r="E195" s="36">
        <v>5.0000000000000001E-4</v>
      </c>
      <c r="F195" s="33">
        <v>3.7000000000000002E-3</v>
      </c>
      <c r="G195" s="35" t="s">
        <v>233</v>
      </c>
      <c r="H195" s="35" t="s">
        <v>15</v>
      </c>
    </row>
    <row r="196" spans="4:8" x14ac:dyDescent="0.2">
      <c r="D196" s="33">
        <f t="shared" si="3"/>
        <v>-1E-4</v>
      </c>
      <c r="E196" s="36">
        <v>1E-4</v>
      </c>
      <c r="F196" s="34" t="s">
        <v>298</v>
      </c>
      <c r="G196" s="35" t="s">
        <v>211</v>
      </c>
      <c r="H196" s="35" t="s">
        <v>72</v>
      </c>
    </row>
    <row r="197" spans="4:8" x14ac:dyDescent="0.2">
      <c r="D197" s="33">
        <f t="shared" si="3"/>
        <v>-5.0000000000000001E-4</v>
      </c>
      <c r="E197" s="36">
        <v>5.0000000000000001E-4</v>
      </c>
      <c r="F197" s="34" t="s">
        <v>298</v>
      </c>
      <c r="G197" s="35" t="s">
        <v>172</v>
      </c>
      <c r="H197" s="35" t="s">
        <v>81</v>
      </c>
    </row>
    <row r="198" spans="4:8" x14ac:dyDescent="0.2">
      <c r="D198" s="33">
        <f t="shared" si="3"/>
        <v>-1E-3</v>
      </c>
      <c r="E198" s="36">
        <v>1E-3</v>
      </c>
      <c r="F198" s="34" t="s">
        <v>298</v>
      </c>
      <c r="G198" s="35" t="s">
        <v>336</v>
      </c>
      <c r="H198" s="35" t="s">
        <v>78</v>
      </c>
    </row>
    <row r="199" spans="4:8" x14ac:dyDescent="0.2">
      <c r="D199" s="33">
        <f t="shared" si="3"/>
        <v>-4.0000000000000002E-4</v>
      </c>
      <c r="E199" s="36">
        <v>4.0000000000000002E-4</v>
      </c>
      <c r="F199" s="34" t="s">
        <v>298</v>
      </c>
      <c r="G199" s="35" t="s">
        <v>182</v>
      </c>
      <c r="H199" s="35" t="s">
        <v>279</v>
      </c>
    </row>
    <row r="200" spans="4:8" x14ac:dyDescent="0.2">
      <c r="D200" s="33">
        <f t="shared" si="3"/>
        <v>-3.3999999999999985E-3</v>
      </c>
      <c r="E200" s="36">
        <v>1.6799999999999999E-2</v>
      </c>
      <c r="F200" s="33">
        <v>1.34E-2</v>
      </c>
      <c r="G200" s="35" t="s">
        <v>144</v>
      </c>
      <c r="H200" s="35" t="s">
        <v>84</v>
      </c>
    </row>
    <row r="201" spans="4:8" x14ac:dyDescent="0.2">
      <c r="D201" s="33">
        <f t="shared" si="3"/>
        <v>-5.0000000000000001E-4</v>
      </c>
      <c r="E201" s="36">
        <v>5.0000000000000001E-4</v>
      </c>
      <c r="F201" s="34" t="s">
        <v>298</v>
      </c>
      <c r="G201" s="35" t="s">
        <v>116</v>
      </c>
      <c r="H201" s="35" t="s">
        <v>15</v>
      </c>
    </row>
    <row r="202" spans="4:8" x14ac:dyDescent="0.2">
      <c r="D202" s="33">
        <f t="shared" si="3"/>
        <v>5.0000000000000001E-4</v>
      </c>
      <c r="E202" s="36">
        <v>0</v>
      </c>
      <c r="F202" s="37">
        <v>5.0000000000000001E-4</v>
      </c>
      <c r="G202" s="35" t="s">
        <v>107</v>
      </c>
      <c r="H202" s="35" t="s">
        <v>15</v>
      </c>
    </row>
    <row r="203" spans="4:8" x14ac:dyDescent="0.2">
      <c r="D203" s="33">
        <f t="shared" si="3"/>
        <v>5.3E-3</v>
      </c>
      <c r="E203" s="36" t="s">
        <v>298</v>
      </c>
      <c r="F203" s="33">
        <v>5.3E-3</v>
      </c>
      <c r="G203" s="35" t="s">
        <v>141</v>
      </c>
      <c r="H203" s="35" t="s">
        <v>84</v>
      </c>
    </row>
    <row r="204" spans="4:8" x14ac:dyDescent="0.2">
      <c r="D204" s="33">
        <f t="shared" si="3"/>
        <v>-3.6999999999999997E-3</v>
      </c>
      <c r="E204" s="36">
        <v>4.1999999999999997E-3</v>
      </c>
      <c r="F204" s="33">
        <v>5.0000000000000001E-4</v>
      </c>
      <c r="G204" s="35" t="s">
        <v>123</v>
      </c>
      <c r="H204" s="35" t="s">
        <v>15</v>
      </c>
    </row>
    <row r="205" spans="4:8" x14ac:dyDescent="0.2">
      <c r="D205" s="33">
        <f t="shared" si="3"/>
        <v>7.000000000000001E-4</v>
      </c>
      <c r="E205" s="36">
        <v>4.0000000000000002E-4</v>
      </c>
      <c r="F205" s="33">
        <v>1.1000000000000001E-3</v>
      </c>
      <c r="G205" s="35" t="s">
        <v>102</v>
      </c>
      <c r="H205" s="35" t="s">
        <v>15</v>
      </c>
    </row>
    <row r="206" spans="4:8" x14ac:dyDescent="0.2">
      <c r="D206" s="33">
        <f t="shared" si="3"/>
        <v>2E-3</v>
      </c>
      <c r="E206" s="36">
        <v>0</v>
      </c>
      <c r="F206" s="33">
        <v>2E-3</v>
      </c>
      <c r="G206" s="35" t="s">
        <v>258</v>
      </c>
      <c r="H206" s="35" t="s">
        <v>70</v>
      </c>
    </row>
    <row r="207" spans="4:8" x14ac:dyDescent="0.2">
      <c r="D207" s="33">
        <f t="shared" si="3"/>
        <v>-5.9999999999999995E-4</v>
      </c>
      <c r="E207" s="36">
        <v>5.9999999999999995E-4</v>
      </c>
      <c r="F207" s="34" t="s">
        <v>298</v>
      </c>
      <c r="G207" s="35" t="s">
        <v>153</v>
      </c>
      <c r="H207" s="35" t="s">
        <v>275</v>
      </c>
    </row>
    <row r="208" spans="4:8" x14ac:dyDescent="0.2">
      <c r="D208" s="33">
        <f t="shared" si="3"/>
        <v>-2.9999999999999997E-4</v>
      </c>
      <c r="E208" s="36">
        <v>2.9999999999999997E-4</v>
      </c>
      <c r="F208" s="34" t="s">
        <v>298</v>
      </c>
      <c r="G208" s="35" t="s">
        <v>114</v>
      </c>
      <c r="H208" s="35" t="s">
        <v>15</v>
      </c>
    </row>
    <row r="209" spans="4:8" x14ac:dyDescent="0.2">
      <c r="D209" s="33">
        <f t="shared" si="3"/>
        <v>-1.2999999999999999E-3</v>
      </c>
      <c r="E209" s="36">
        <v>1.2999999999999999E-3</v>
      </c>
      <c r="F209" s="34" t="s">
        <v>298</v>
      </c>
      <c r="G209" s="35" t="s">
        <v>173</v>
      </c>
      <c r="H209" s="35" t="s">
        <v>81</v>
      </c>
    </row>
    <row r="210" spans="4:8" x14ac:dyDescent="0.2">
      <c r="D210" s="33">
        <f t="shared" si="3"/>
        <v>-5.0000000000000001E-4</v>
      </c>
      <c r="E210" s="36">
        <v>5.0000000000000001E-4</v>
      </c>
      <c r="F210" s="34" t="s">
        <v>298</v>
      </c>
      <c r="G210" s="35" t="s">
        <v>113</v>
      </c>
      <c r="H210" s="35" t="s">
        <v>15</v>
      </c>
    </row>
    <row r="211" spans="4:8" x14ac:dyDescent="0.2">
      <c r="D211" s="33">
        <f t="shared" si="3"/>
        <v>-8.9999999999999998E-4</v>
      </c>
      <c r="E211" s="36">
        <v>8.9999999999999998E-4</v>
      </c>
      <c r="F211" s="34" t="s">
        <v>298</v>
      </c>
      <c r="G211" s="35" t="s">
        <v>124</v>
      </c>
      <c r="H211" s="35" t="s">
        <v>15</v>
      </c>
    </row>
    <row r="212" spans="4:8" x14ac:dyDescent="0.2">
      <c r="D212" s="33">
        <f t="shared" si="3"/>
        <v>-5.0000000000000001E-4</v>
      </c>
      <c r="E212" s="36">
        <v>5.0000000000000001E-4</v>
      </c>
      <c r="F212" s="34" t="s">
        <v>298</v>
      </c>
      <c r="G212" s="35" t="s">
        <v>308</v>
      </c>
      <c r="H212" s="35" t="s">
        <v>80</v>
      </c>
    </row>
    <row r="213" spans="4:8" x14ac:dyDescent="0.2">
      <c r="D213" s="33">
        <f t="shared" si="3"/>
        <v>-1E-4</v>
      </c>
      <c r="E213" s="36">
        <v>1E-4</v>
      </c>
      <c r="F213" s="34" t="s">
        <v>298</v>
      </c>
      <c r="G213" s="35" t="s">
        <v>130</v>
      </c>
      <c r="H213" s="35" t="s">
        <v>70</v>
      </c>
    </row>
    <row r="214" spans="4:8" x14ac:dyDescent="0.2">
      <c r="D214" s="33">
        <f t="shared" si="3"/>
        <v>-1E-4</v>
      </c>
      <c r="E214" s="36">
        <v>1E-4</v>
      </c>
      <c r="F214" s="34" t="s">
        <v>298</v>
      </c>
      <c r="G214" s="35" t="s">
        <v>329</v>
      </c>
      <c r="H214" s="35" t="s">
        <v>15</v>
      </c>
    </row>
    <row r="215" spans="4:8" x14ac:dyDescent="0.2">
      <c r="D215" s="33">
        <f t="shared" si="3"/>
        <v>-1E-4</v>
      </c>
      <c r="E215" s="36">
        <v>1E-4</v>
      </c>
      <c r="F215" s="34" t="s">
        <v>298</v>
      </c>
      <c r="G215" s="35" t="s">
        <v>338</v>
      </c>
      <c r="H215" s="35" t="s">
        <v>73</v>
      </c>
    </row>
    <row r="216" spans="4:8" x14ac:dyDescent="0.2">
      <c r="D216" s="33">
        <f t="shared" si="3"/>
        <v>-2E-3</v>
      </c>
      <c r="E216" s="36">
        <v>2E-3</v>
      </c>
      <c r="F216" s="34" t="s">
        <v>298</v>
      </c>
      <c r="G216" s="35" t="s">
        <v>141</v>
      </c>
      <c r="H216" s="35" t="s">
        <v>84</v>
      </c>
    </row>
    <row r="217" spans="4:8" x14ac:dyDescent="0.2">
      <c r="D217" s="33">
        <f t="shared" si="3"/>
        <v>0</v>
      </c>
      <c r="E217" s="36">
        <v>0</v>
      </c>
      <c r="F217" s="34" t="s">
        <v>298</v>
      </c>
      <c r="G217" s="35" t="s">
        <v>158</v>
      </c>
      <c r="H217" s="35" t="s">
        <v>83</v>
      </c>
    </row>
    <row r="218" spans="4:8" x14ac:dyDescent="0.2">
      <c r="D218" s="33">
        <f t="shared" si="3"/>
        <v>-6.9999999999999999E-4</v>
      </c>
      <c r="E218" s="36">
        <v>6.9999999999999999E-4</v>
      </c>
      <c r="F218" s="34" t="s">
        <v>298</v>
      </c>
      <c r="G218" s="35" t="s">
        <v>199</v>
      </c>
      <c r="H218" s="35" t="s">
        <v>75</v>
      </c>
    </row>
    <row r="219" spans="4:8" x14ac:dyDescent="0.2">
      <c r="D219" s="33">
        <f t="shared" si="3"/>
        <v>-8.0000000000000004E-4</v>
      </c>
      <c r="E219" s="36">
        <v>8.0000000000000004E-4</v>
      </c>
      <c r="F219" s="34" t="s">
        <v>298</v>
      </c>
      <c r="G219" s="35" t="s">
        <v>300</v>
      </c>
      <c r="H219" s="35" t="s">
        <v>81</v>
      </c>
    </row>
    <row r="220" spans="4:8" x14ac:dyDescent="0.2">
      <c r="D220" s="33">
        <f t="shared" si="3"/>
        <v>-2.0000000000000001E-4</v>
      </c>
      <c r="E220" s="36">
        <v>2.0000000000000001E-4</v>
      </c>
      <c r="F220" s="34" t="s">
        <v>298</v>
      </c>
      <c r="G220" s="35" t="s">
        <v>91</v>
      </c>
      <c r="H220" s="35" t="s">
        <v>78</v>
      </c>
    </row>
    <row r="221" spans="4:8" x14ac:dyDescent="0.2">
      <c r="D221" s="33">
        <f t="shared" si="3"/>
        <v>-6.9999999999999999E-4</v>
      </c>
      <c r="E221" s="36">
        <v>6.9999999999999999E-4</v>
      </c>
      <c r="F221" s="34" t="s">
        <v>298</v>
      </c>
      <c r="G221" s="35" t="s">
        <v>126</v>
      </c>
      <c r="H221" s="35" t="s">
        <v>69</v>
      </c>
    </row>
    <row r="222" spans="4:8" x14ac:dyDescent="0.2">
      <c r="D222" s="33">
        <f t="shared" si="3"/>
        <v>-5.9999999999999995E-4</v>
      </c>
      <c r="E222" s="36">
        <v>5.9999999999999995E-4</v>
      </c>
      <c r="F222" s="34" t="s">
        <v>298</v>
      </c>
      <c r="G222" s="35" t="s">
        <v>179</v>
      </c>
      <c r="H222" s="35" t="s">
        <v>79</v>
      </c>
    </row>
    <row r="223" spans="4:8" x14ac:dyDescent="0.2">
      <c r="D223" s="33">
        <f t="shared" si="3"/>
        <v>-2.0000000000000001E-4</v>
      </c>
      <c r="E223" s="36">
        <v>2.0000000000000001E-4</v>
      </c>
      <c r="F223" s="34" t="s">
        <v>298</v>
      </c>
      <c r="G223" s="35" t="s">
        <v>198</v>
      </c>
      <c r="H223" s="35" t="s">
        <v>15</v>
      </c>
    </row>
    <row r="224" spans="4:8" x14ac:dyDescent="0.2">
      <c r="D224" s="33">
        <f t="shared" si="3"/>
        <v>-8.9999999999999998E-4</v>
      </c>
      <c r="E224" s="36">
        <v>8.9999999999999998E-4</v>
      </c>
      <c r="F224" s="34" t="s">
        <v>298</v>
      </c>
      <c r="G224" s="35" t="s">
        <v>187</v>
      </c>
      <c r="H224" s="35" t="s">
        <v>78</v>
      </c>
    </row>
    <row r="225" spans="4:8" x14ac:dyDescent="0.2">
      <c r="D225" s="33">
        <f t="shared" si="3"/>
        <v>6.9999999999999999E-4</v>
      </c>
      <c r="E225" s="36">
        <v>5.9999999999999995E-4</v>
      </c>
      <c r="F225" s="33">
        <v>1.2999999999999999E-3</v>
      </c>
      <c r="G225" s="35" t="s">
        <v>197</v>
      </c>
      <c r="H225" s="35" t="s">
        <v>76</v>
      </c>
    </row>
    <row r="226" spans="4:8" x14ac:dyDescent="0.2">
      <c r="D226" s="33">
        <f t="shared" si="3"/>
        <v>-1.1000000000000003E-3</v>
      </c>
      <c r="E226" s="36">
        <v>4.1000000000000003E-3</v>
      </c>
      <c r="F226" s="33">
        <v>3.0000000000000001E-3</v>
      </c>
      <c r="G226" s="35" t="s">
        <v>94</v>
      </c>
      <c r="H226" s="35" t="s">
        <v>80</v>
      </c>
    </row>
    <row r="227" spans="4:8" x14ac:dyDescent="0.2">
      <c r="D227" s="33">
        <f t="shared" si="3"/>
        <v>-2.0000000000000001E-4</v>
      </c>
      <c r="E227" s="36">
        <v>2.0000000000000001E-4</v>
      </c>
      <c r="F227" s="34" t="s">
        <v>298</v>
      </c>
      <c r="G227" s="35" t="s">
        <v>190</v>
      </c>
      <c r="H227" s="35" t="s">
        <v>303</v>
      </c>
    </row>
    <row r="228" spans="4:8" x14ac:dyDescent="0.2">
      <c r="D228" s="33">
        <f t="shared" si="3"/>
        <v>-1E-4</v>
      </c>
      <c r="E228" s="36">
        <v>1E-4</v>
      </c>
      <c r="F228" s="34" t="s">
        <v>298</v>
      </c>
      <c r="G228" s="35" t="s">
        <v>189</v>
      </c>
      <c r="H228" s="35" t="s">
        <v>303</v>
      </c>
    </row>
    <row r="229" spans="4:8" x14ac:dyDescent="0.2">
      <c r="D229" s="33">
        <f t="shared" si="3"/>
        <v>1E-4</v>
      </c>
      <c r="E229" s="36">
        <v>0</v>
      </c>
      <c r="F229" s="33">
        <v>1E-4</v>
      </c>
      <c r="G229" s="35" t="s">
        <v>110</v>
      </c>
      <c r="H229" s="35" t="s">
        <v>15</v>
      </c>
    </row>
    <row r="230" spans="4:8" x14ac:dyDescent="0.2">
      <c r="D230" s="33">
        <f t="shared" si="3"/>
        <v>1.52E-2</v>
      </c>
      <c r="E230" s="36">
        <v>0</v>
      </c>
      <c r="F230" s="33">
        <v>1.52E-2</v>
      </c>
      <c r="G230" s="35" t="s">
        <v>226</v>
      </c>
      <c r="H230" s="35" t="s">
        <v>275</v>
      </c>
    </row>
    <row r="231" spans="4:8" x14ac:dyDescent="0.2">
      <c r="D231" s="33">
        <f t="shared" si="3"/>
        <v>-2.0000000000000001E-4</v>
      </c>
      <c r="E231" s="36">
        <v>2.0000000000000001E-4</v>
      </c>
      <c r="F231" s="34" t="s">
        <v>298</v>
      </c>
      <c r="G231" s="35" t="s">
        <v>137</v>
      </c>
      <c r="H231" s="35" t="s">
        <v>278</v>
      </c>
    </row>
    <row r="232" spans="4:8" x14ac:dyDescent="0.2">
      <c r="D232" s="33">
        <f t="shared" si="3"/>
        <v>-8.9999999999999998E-4</v>
      </c>
      <c r="E232" s="36">
        <v>8.9999999999999998E-4</v>
      </c>
      <c r="F232" s="34" t="s">
        <v>298</v>
      </c>
      <c r="G232" s="35" t="s">
        <v>121</v>
      </c>
      <c r="H232" s="35" t="s">
        <v>15</v>
      </c>
    </row>
    <row r="233" spans="4:8" x14ac:dyDescent="0.2">
      <c r="D233" s="33">
        <f t="shared" si="3"/>
        <v>-5.0000000000000001E-4</v>
      </c>
      <c r="E233" s="36">
        <v>5.0000000000000001E-4</v>
      </c>
      <c r="F233" s="34" t="s">
        <v>298</v>
      </c>
      <c r="G233" s="35" t="s">
        <v>310</v>
      </c>
      <c r="H233" s="35" t="s">
        <v>80</v>
      </c>
    </row>
    <row r="234" spans="4:8" x14ac:dyDescent="0.2">
      <c r="D234" s="33">
        <f t="shared" si="3"/>
        <v>-1E-4</v>
      </c>
      <c r="E234" s="36">
        <v>1E-4</v>
      </c>
      <c r="F234" s="34" t="s">
        <v>298</v>
      </c>
      <c r="G234" s="35" t="s">
        <v>330</v>
      </c>
      <c r="H234" s="35" t="s">
        <v>15</v>
      </c>
    </row>
    <row r="235" spans="4:8" x14ac:dyDescent="0.2">
      <c r="D235" s="33">
        <f t="shared" si="3"/>
        <v>-2.0000000000000001E-4</v>
      </c>
      <c r="E235" s="36">
        <v>2.0000000000000001E-4</v>
      </c>
      <c r="F235" s="34" t="s">
        <v>298</v>
      </c>
      <c r="G235" s="35" t="s">
        <v>168</v>
      </c>
      <c r="H235" s="35" t="s">
        <v>82</v>
      </c>
    </row>
    <row r="236" spans="4:8" x14ac:dyDescent="0.2">
      <c r="D236" s="33">
        <f t="shared" si="3"/>
        <v>5.0000000000000001E-3</v>
      </c>
      <c r="E236" s="36">
        <v>2.9999999999999997E-4</v>
      </c>
      <c r="F236" s="33">
        <v>5.3E-3</v>
      </c>
      <c r="G236" s="35" t="s">
        <v>125</v>
      </c>
      <c r="H236" s="35" t="s">
        <v>15</v>
      </c>
    </row>
    <row r="237" spans="4:8" x14ac:dyDescent="0.2">
      <c r="D237" s="33">
        <f t="shared" si="3"/>
        <v>-5.9999999999999995E-4</v>
      </c>
      <c r="E237" s="36">
        <v>5.9999999999999995E-4</v>
      </c>
      <c r="F237" s="34" t="s">
        <v>298</v>
      </c>
      <c r="G237" s="35" t="s">
        <v>311</v>
      </c>
      <c r="H237" s="35" t="s">
        <v>303</v>
      </c>
    </row>
    <row r="238" spans="4:8" x14ac:dyDescent="0.2">
      <c r="D238" s="33">
        <f t="shared" si="3"/>
        <v>-2.9999999999999997E-4</v>
      </c>
      <c r="E238" s="36">
        <v>2.9999999999999997E-4</v>
      </c>
      <c r="F238" s="34" t="s">
        <v>298</v>
      </c>
      <c r="G238" s="35" t="s">
        <v>133</v>
      </c>
      <c r="H238" s="35" t="s">
        <v>70</v>
      </c>
    </row>
    <row r="239" spans="4:8" x14ac:dyDescent="0.2">
      <c r="D239" s="33">
        <f t="shared" si="3"/>
        <v>-3.4000000000000002E-3</v>
      </c>
      <c r="E239" s="36">
        <v>7.7000000000000002E-3</v>
      </c>
      <c r="F239" s="33">
        <v>4.3E-3</v>
      </c>
      <c r="G239" s="35" t="s">
        <v>259</v>
      </c>
      <c r="H239" s="35" t="s">
        <v>15</v>
      </c>
    </row>
    <row r="240" spans="4:8" x14ac:dyDescent="0.2">
      <c r="D240" s="33">
        <f t="shared" si="3"/>
        <v>0</v>
      </c>
      <c r="E240" s="36">
        <v>0</v>
      </c>
      <c r="F240" s="34" t="s">
        <v>298</v>
      </c>
      <c r="G240" s="35" t="s">
        <v>188</v>
      </c>
      <c r="H240" s="35" t="s">
        <v>303</v>
      </c>
    </row>
    <row r="241" spans="4:8" x14ac:dyDescent="0.2">
      <c r="D241" s="33">
        <f t="shared" si="3"/>
        <v>0</v>
      </c>
      <c r="E241" s="36">
        <v>0</v>
      </c>
      <c r="F241" s="34" t="s">
        <v>298</v>
      </c>
      <c r="G241" s="35" t="s">
        <v>128</v>
      </c>
      <c r="H241" s="35" t="s">
        <v>70</v>
      </c>
    </row>
    <row r="242" spans="4:8" x14ac:dyDescent="0.2">
      <c r="D242" s="33">
        <f t="shared" si="3"/>
        <v>-2.0000000000000001E-4</v>
      </c>
      <c r="E242" s="36">
        <v>2.0000000000000001E-4</v>
      </c>
      <c r="F242" s="34" t="s">
        <v>298</v>
      </c>
      <c r="G242" s="35" t="s">
        <v>148</v>
      </c>
      <c r="H242" s="35" t="s">
        <v>275</v>
      </c>
    </row>
    <row r="243" spans="4:8" x14ac:dyDescent="0.2">
      <c r="D243" s="33">
        <f t="shared" si="3"/>
        <v>-2.0000000000000001E-4</v>
      </c>
      <c r="E243" s="36">
        <v>2.0000000000000001E-4</v>
      </c>
      <c r="F243" s="34" t="s">
        <v>298</v>
      </c>
      <c r="G243" s="35" t="s">
        <v>112</v>
      </c>
      <c r="H243" s="35" t="s">
        <v>15</v>
      </c>
    </row>
    <row r="244" spans="4:8" x14ac:dyDescent="0.2">
      <c r="D244" s="33">
        <f t="shared" si="3"/>
        <v>6.2000000000000006E-3</v>
      </c>
      <c r="E244" s="36">
        <v>1.6199999999999999E-2</v>
      </c>
      <c r="F244" s="33">
        <v>2.24E-2</v>
      </c>
      <c r="G244" s="35" t="s">
        <v>145</v>
      </c>
      <c r="H244" s="35" t="s">
        <v>84</v>
      </c>
    </row>
    <row r="245" spans="4:8" x14ac:dyDescent="0.2">
      <c r="D245" s="33">
        <f t="shared" si="3"/>
        <v>-5.0000000000000001E-4</v>
      </c>
      <c r="E245" s="36">
        <v>5.0000000000000001E-4</v>
      </c>
      <c r="F245" s="34" t="s">
        <v>298</v>
      </c>
      <c r="G245" s="35" t="s">
        <v>204</v>
      </c>
      <c r="H245" s="35" t="s">
        <v>309</v>
      </c>
    </row>
    <row r="246" spans="4:8" x14ac:dyDescent="0.2">
      <c r="D246" s="33">
        <f t="shared" si="3"/>
        <v>-1.5E-3</v>
      </c>
      <c r="E246" s="36">
        <v>1.5E-3</v>
      </c>
      <c r="F246" s="34" t="s">
        <v>298</v>
      </c>
      <c r="G246" s="35" t="s">
        <v>162</v>
      </c>
      <c r="H246" s="35" t="s">
        <v>83</v>
      </c>
    </row>
    <row r="247" spans="4:8" x14ac:dyDescent="0.2">
      <c r="D247" s="33">
        <f t="shared" si="3"/>
        <v>3.2000000000000002E-3</v>
      </c>
      <c r="E247" s="36">
        <v>2.0999999999999999E-3</v>
      </c>
      <c r="F247" s="33">
        <v>5.3E-3</v>
      </c>
      <c r="G247" s="35" t="s">
        <v>140</v>
      </c>
      <c r="H247" s="35" t="s">
        <v>278</v>
      </c>
    </row>
    <row r="248" spans="4:8" x14ac:dyDescent="0.2">
      <c r="D248" s="33">
        <f t="shared" si="3"/>
        <v>-6.9999999999999999E-4</v>
      </c>
      <c r="E248" s="36">
        <v>6.9999999999999999E-4</v>
      </c>
      <c r="F248" s="34" t="s">
        <v>298</v>
      </c>
      <c r="G248" s="35" t="s">
        <v>143</v>
      </c>
      <c r="H248" s="35" t="s">
        <v>84</v>
      </c>
    </row>
    <row r="249" spans="4:8" x14ac:dyDescent="0.2">
      <c r="D249" s="33">
        <f t="shared" si="3"/>
        <v>-2.0000000000000001E-4</v>
      </c>
      <c r="E249" s="36">
        <v>2.0000000000000001E-4</v>
      </c>
      <c r="F249" s="34" t="s">
        <v>298</v>
      </c>
      <c r="G249" s="35" t="s">
        <v>306</v>
      </c>
      <c r="H249" s="35" t="s">
        <v>279</v>
      </c>
    </row>
    <row r="250" spans="4:8" x14ac:dyDescent="0.2">
      <c r="D250" s="33">
        <f t="shared" si="3"/>
        <v>3.3999999999999994E-3</v>
      </c>
      <c r="E250" s="36">
        <v>1.1000000000000001E-3</v>
      </c>
      <c r="F250" s="33">
        <v>4.4999999999999997E-3</v>
      </c>
      <c r="G250" s="35" t="s">
        <v>256</v>
      </c>
      <c r="H250" s="35" t="s">
        <v>81</v>
      </c>
    </row>
    <row r="251" spans="4:8" x14ac:dyDescent="0.2">
      <c r="D251" s="33">
        <f t="shared" si="3"/>
        <v>-4.0000000000000002E-4</v>
      </c>
      <c r="E251" s="36">
        <v>4.0000000000000002E-4</v>
      </c>
      <c r="F251" s="34" t="s">
        <v>298</v>
      </c>
      <c r="G251" s="35" t="s">
        <v>331</v>
      </c>
      <c r="H251" s="35" t="s">
        <v>69</v>
      </c>
    </row>
    <row r="252" spans="4:8" x14ac:dyDescent="0.2">
      <c r="D252" s="33">
        <f t="shared" si="3"/>
        <v>-1E-4</v>
      </c>
      <c r="E252" s="36">
        <v>1E-4</v>
      </c>
      <c r="F252" s="34" t="s">
        <v>298</v>
      </c>
      <c r="G252" s="35" t="s">
        <v>387</v>
      </c>
      <c r="H252" s="35" t="s">
        <v>93</v>
      </c>
    </row>
    <row r="253" spans="4:8" x14ac:dyDescent="0.2">
      <c r="D253" s="33">
        <f t="shared" si="3"/>
        <v>-4.5999999999999999E-3</v>
      </c>
      <c r="E253" s="36">
        <v>4.5999999999999999E-3</v>
      </c>
      <c r="F253" s="34" t="s">
        <v>298</v>
      </c>
      <c r="G253" s="35" t="s">
        <v>397</v>
      </c>
      <c r="H253" s="35" t="s">
        <v>93</v>
      </c>
    </row>
    <row r="254" spans="4:8" x14ac:dyDescent="0.2">
      <c r="D254" s="33">
        <f t="shared" si="3"/>
        <v>-2.0000000000000001E-4</v>
      </c>
      <c r="E254" s="36">
        <v>2.0000000000000001E-4</v>
      </c>
      <c r="F254" s="34" t="s">
        <v>298</v>
      </c>
      <c r="G254" s="35" t="s">
        <v>396</v>
      </c>
      <c r="H254" s="35" t="s">
        <v>93</v>
      </c>
    </row>
    <row r="255" spans="4:8" x14ac:dyDescent="0.2">
      <c r="D255" s="33">
        <f t="shared" si="3"/>
        <v>0</v>
      </c>
      <c r="E255" s="36">
        <v>0</v>
      </c>
      <c r="F255" s="34" t="s">
        <v>298</v>
      </c>
      <c r="G255" s="35" t="s">
        <v>398</v>
      </c>
      <c r="H255" s="35" t="s">
        <v>93</v>
      </c>
    </row>
    <row r="256" spans="4:8" x14ac:dyDescent="0.2">
      <c r="D256" s="33">
        <f t="shared" si="3"/>
        <v>-8.9999999999999998E-4</v>
      </c>
      <c r="E256" s="36">
        <v>8.9999999999999998E-4</v>
      </c>
      <c r="F256" s="34" t="s">
        <v>298</v>
      </c>
      <c r="G256" s="35" t="s">
        <v>384</v>
      </c>
      <c r="H256" s="35" t="s">
        <v>93</v>
      </c>
    </row>
    <row r="257" spans="4:8" x14ac:dyDescent="0.2">
      <c r="D257" s="33">
        <f t="shared" si="3"/>
        <v>-2.0999999999999999E-3</v>
      </c>
      <c r="E257" s="36">
        <v>2.0999999999999999E-3</v>
      </c>
      <c r="F257" s="34" t="s">
        <v>298</v>
      </c>
      <c r="G257" s="35" t="s">
        <v>385</v>
      </c>
      <c r="H257" s="35" t="s">
        <v>93</v>
      </c>
    </row>
    <row r="258" spans="4:8" x14ac:dyDescent="0.2">
      <c r="D258" s="33">
        <f t="shared" si="3"/>
        <v>-1E-4</v>
      </c>
      <c r="E258" s="36">
        <v>1E-4</v>
      </c>
      <c r="F258" s="34" t="s">
        <v>298</v>
      </c>
      <c r="G258" s="35" t="s">
        <v>390</v>
      </c>
      <c r="H258" s="35" t="s">
        <v>93</v>
      </c>
    </row>
    <row r="259" spans="4:8" x14ac:dyDescent="0.2">
      <c r="D259" s="33">
        <f t="shared" ref="D259:D308" si="4">F259-E259</f>
        <v>8.5000000000000006E-3</v>
      </c>
      <c r="E259" s="36">
        <v>0</v>
      </c>
      <c r="F259" s="33">
        <v>8.5000000000000006E-3</v>
      </c>
      <c r="G259" s="35" t="s">
        <v>266</v>
      </c>
      <c r="H259" s="35" t="s">
        <v>93</v>
      </c>
    </row>
    <row r="260" spans="4:8" x14ac:dyDescent="0.2">
      <c r="D260" s="33">
        <f t="shared" si="4"/>
        <v>2.2000000000000001E-3</v>
      </c>
      <c r="E260" s="36">
        <v>0</v>
      </c>
      <c r="F260" s="33">
        <v>2.2000000000000001E-3</v>
      </c>
      <c r="G260" s="35" t="s">
        <v>261</v>
      </c>
      <c r="H260" s="35" t="s">
        <v>93</v>
      </c>
    </row>
    <row r="261" spans="4:8" x14ac:dyDescent="0.2">
      <c r="D261" s="33">
        <f t="shared" si="4"/>
        <v>1.11E-2</v>
      </c>
      <c r="E261" s="36">
        <v>0</v>
      </c>
      <c r="F261" s="33">
        <v>1.11E-2</v>
      </c>
      <c r="G261" s="35" t="s">
        <v>264</v>
      </c>
      <c r="H261" s="35" t="s">
        <v>93</v>
      </c>
    </row>
    <row r="262" spans="4:8" x14ac:dyDescent="0.2">
      <c r="D262" s="33">
        <f t="shared" si="4"/>
        <v>9.4999999999999998E-3</v>
      </c>
      <c r="E262" s="36">
        <v>0</v>
      </c>
      <c r="F262" s="33">
        <v>9.4999999999999998E-3</v>
      </c>
      <c r="G262" s="35" t="s">
        <v>265</v>
      </c>
      <c r="H262" s="35" t="s">
        <v>93</v>
      </c>
    </row>
    <row r="263" spans="4:8" x14ac:dyDescent="0.2">
      <c r="D263" s="33">
        <f t="shared" si="4"/>
        <v>-2.0000000000000001E-4</v>
      </c>
      <c r="E263" s="36">
        <v>2.0000000000000001E-4</v>
      </c>
      <c r="F263" s="34" t="s">
        <v>298</v>
      </c>
      <c r="G263" s="35" t="s">
        <v>164</v>
      </c>
      <c r="H263" s="35" t="s">
        <v>82</v>
      </c>
    </row>
    <row r="264" spans="4:8" x14ac:dyDescent="0.2">
      <c r="D264" s="33">
        <f t="shared" si="4"/>
        <v>1.0999999999999998E-3</v>
      </c>
      <c r="E264" s="36">
        <v>6.9999999999999999E-4</v>
      </c>
      <c r="F264" s="33">
        <v>1.8E-3</v>
      </c>
      <c r="G264" s="35" t="s">
        <v>260</v>
      </c>
      <c r="H264" s="35" t="s">
        <v>279</v>
      </c>
    </row>
    <row r="265" spans="4:8" x14ac:dyDescent="0.2">
      <c r="D265" s="33">
        <f t="shared" si="4"/>
        <v>-1E-4</v>
      </c>
      <c r="E265" s="36">
        <v>1E-4</v>
      </c>
      <c r="F265" s="34" t="s">
        <v>298</v>
      </c>
      <c r="G265" s="35" t="s">
        <v>200</v>
      </c>
      <c r="H265" s="35" t="s">
        <v>75</v>
      </c>
    </row>
    <row r="266" spans="4:8" x14ac:dyDescent="0.2">
      <c r="D266" s="33">
        <f t="shared" si="4"/>
        <v>-1.1000000000000001E-3</v>
      </c>
      <c r="E266" s="36">
        <v>1.1000000000000001E-3</v>
      </c>
      <c r="F266" s="34" t="s">
        <v>298</v>
      </c>
      <c r="G266" s="35" t="s">
        <v>340</v>
      </c>
      <c r="H266" s="35" t="s">
        <v>285</v>
      </c>
    </row>
    <row r="267" spans="4:8" x14ac:dyDescent="0.2">
      <c r="D267" s="33">
        <f t="shared" si="4"/>
        <v>-8.9999999999999998E-4</v>
      </c>
      <c r="E267" s="36">
        <v>8.9999999999999998E-4</v>
      </c>
      <c r="F267" s="33">
        <v>0</v>
      </c>
      <c r="G267" s="35" t="s">
        <v>156</v>
      </c>
      <c r="H267" s="35" t="s">
        <v>275</v>
      </c>
    </row>
    <row r="268" spans="4:8" x14ac:dyDescent="0.2">
      <c r="D268" s="33">
        <f t="shared" si="4"/>
        <v>-4.0000000000000002E-4</v>
      </c>
      <c r="E268" s="36">
        <v>4.0000000000000002E-4</v>
      </c>
      <c r="F268" s="33">
        <v>0</v>
      </c>
      <c r="G268" s="35" t="s">
        <v>105</v>
      </c>
      <c r="H268" s="35" t="s">
        <v>15</v>
      </c>
    </row>
    <row r="269" spans="4:8" x14ac:dyDescent="0.2">
      <c r="D269" s="33">
        <f t="shared" si="4"/>
        <v>-2.9999999999999997E-4</v>
      </c>
      <c r="E269" s="36">
        <v>2.9999999999999997E-4</v>
      </c>
      <c r="F269" s="33">
        <v>0</v>
      </c>
      <c r="G269" s="35" t="s">
        <v>317</v>
      </c>
      <c r="H269" s="35" t="s">
        <v>15</v>
      </c>
    </row>
    <row r="270" spans="4:8" x14ac:dyDescent="0.2">
      <c r="D270" s="33">
        <f t="shared" si="4"/>
        <v>0</v>
      </c>
      <c r="E270" s="36">
        <v>0</v>
      </c>
      <c r="F270" s="33">
        <v>0</v>
      </c>
      <c r="G270" s="35" t="s">
        <v>225</v>
      </c>
      <c r="H270" s="35" t="s">
        <v>79</v>
      </c>
    </row>
    <row r="271" spans="4:8" x14ac:dyDescent="0.2">
      <c r="D271" s="33">
        <f t="shared" si="4"/>
        <v>-2.9999999999999997E-4</v>
      </c>
      <c r="E271" s="36">
        <v>2.9999999999999997E-4</v>
      </c>
      <c r="F271" s="33">
        <v>0</v>
      </c>
      <c r="G271" s="35" t="s">
        <v>305</v>
      </c>
      <c r="H271" s="35" t="s">
        <v>283</v>
      </c>
    </row>
    <row r="272" spans="4:8" x14ac:dyDescent="0.2">
      <c r="D272" s="33">
        <f t="shared" si="4"/>
        <v>0</v>
      </c>
      <c r="E272" s="36">
        <v>0</v>
      </c>
      <c r="F272" s="33">
        <v>0</v>
      </c>
      <c r="G272" s="35" t="s">
        <v>203</v>
      </c>
      <c r="H272" s="35" t="s">
        <v>74</v>
      </c>
    </row>
    <row r="273" spans="4:8" x14ac:dyDescent="0.2">
      <c r="D273" s="33">
        <f t="shared" si="4"/>
        <v>3.9999999999999996E-4</v>
      </c>
      <c r="E273" s="36">
        <v>8.9999999999999998E-4</v>
      </c>
      <c r="F273" s="33">
        <v>1.2999999999999999E-3</v>
      </c>
      <c r="G273" s="35" t="s">
        <v>150</v>
      </c>
      <c r="H273" s="35" t="s">
        <v>275</v>
      </c>
    </row>
    <row r="274" spans="4:8" x14ac:dyDescent="0.2">
      <c r="D274" s="33">
        <f t="shared" si="4"/>
        <v>-2.0000000000000001E-4</v>
      </c>
      <c r="E274" s="36">
        <v>2.0000000000000001E-4</v>
      </c>
      <c r="F274" s="34" t="s">
        <v>298</v>
      </c>
      <c r="G274" s="35" t="s">
        <v>393</v>
      </c>
      <c r="H274" s="35" t="s">
        <v>93</v>
      </c>
    </row>
    <row r="275" spans="4:8" x14ac:dyDescent="0.2">
      <c r="D275" s="33">
        <f t="shared" si="4"/>
        <v>-2.9999999999999997E-4</v>
      </c>
      <c r="E275" s="36">
        <v>2.9999999999999997E-4</v>
      </c>
      <c r="F275" s="34" t="s">
        <v>298</v>
      </c>
      <c r="G275" s="35" t="s">
        <v>394</v>
      </c>
      <c r="H275" s="35" t="s">
        <v>93</v>
      </c>
    </row>
    <row r="276" spans="4:8" x14ac:dyDescent="0.2">
      <c r="D276" s="33">
        <f t="shared" si="4"/>
        <v>-0.01</v>
      </c>
      <c r="E276" s="36">
        <v>0.01</v>
      </c>
      <c r="F276" s="33">
        <v>0</v>
      </c>
      <c r="G276" s="35" t="s">
        <v>383</v>
      </c>
      <c r="H276" s="35" t="s">
        <v>93</v>
      </c>
    </row>
    <row r="277" spans="4:8" x14ac:dyDescent="0.2">
      <c r="D277" s="33">
        <f t="shared" si="4"/>
        <v>-2E-3</v>
      </c>
      <c r="E277" s="36">
        <v>2E-3</v>
      </c>
      <c r="F277" s="33">
        <v>0</v>
      </c>
      <c r="G277" s="35" t="s">
        <v>395</v>
      </c>
      <c r="H277" s="35" t="s">
        <v>93</v>
      </c>
    </row>
    <row r="278" spans="4:8" x14ac:dyDescent="0.2">
      <c r="D278" s="33">
        <f t="shared" si="4"/>
        <v>-3.2000000000000002E-3</v>
      </c>
      <c r="E278" s="36">
        <v>3.2000000000000002E-3</v>
      </c>
      <c r="F278" s="33">
        <v>0</v>
      </c>
      <c r="G278" s="35" t="s">
        <v>381</v>
      </c>
      <c r="H278" s="35" t="s">
        <v>93</v>
      </c>
    </row>
    <row r="279" spans="4:8" x14ac:dyDescent="0.2">
      <c r="D279" s="33">
        <f t="shared" si="4"/>
        <v>-4.4999999999999997E-3</v>
      </c>
      <c r="E279" s="36">
        <v>4.4999999999999997E-3</v>
      </c>
      <c r="F279" s="33">
        <v>0</v>
      </c>
      <c r="G279" s="35" t="s">
        <v>382</v>
      </c>
      <c r="H279" s="35" t="s">
        <v>93</v>
      </c>
    </row>
    <row r="280" spans="4:8" x14ac:dyDescent="0.2">
      <c r="D280" s="33">
        <f t="shared" si="4"/>
        <v>-2.9999999999999997E-4</v>
      </c>
      <c r="E280" s="36">
        <v>2.9999999999999997E-4</v>
      </c>
      <c r="F280" s="33">
        <v>0</v>
      </c>
      <c r="G280" s="35" t="s">
        <v>401</v>
      </c>
      <c r="H280" s="35" t="s">
        <v>93</v>
      </c>
    </row>
    <row r="281" spans="4:8" x14ac:dyDescent="0.2">
      <c r="D281" s="33">
        <f t="shared" si="4"/>
        <v>-1E-4</v>
      </c>
      <c r="E281" s="36">
        <v>1E-4</v>
      </c>
      <c r="F281" s="33">
        <v>0</v>
      </c>
      <c r="G281" s="35" t="s">
        <v>212</v>
      </c>
      <c r="H281" s="35" t="s">
        <v>72</v>
      </c>
    </row>
    <row r="282" spans="4:8" x14ac:dyDescent="0.2">
      <c r="D282" s="33">
        <f t="shared" si="4"/>
        <v>-2.0000000000000001E-4</v>
      </c>
      <c r="E282" s="36">
        <v>2.0000000000000001E-4</v>
      </c>
      <c r="F282" s="33">
        <v>0</v>
      </c>
      <c r="G282" s="35" t="s">
        <v>302</v>
      </c>
      <c r="H282" s="35" t="s">
        <v>78</v>
      </c>
    </row>
    <row r="283" spans="4:8" x14ac:dyDescent="0.2">
      <c r="D283" s="33">
        <f t="shared" si="4"/>
        <v>-5.0000000000000001E-4</v>
      </c>
      <c r="E283" s="36">
        <v>5.0000000000000001E-4</v>
      </c>
      <c r="F283" s="33">
        <v>0</v>
      </c>
      <c r="G283" s="35" t="s">
        <v>208</v>
      </c>
      <c r="H283" s="35" t="s">
        <v>70</v>
      </c>
    </row>
    <row r="284" spans="4:8" x14ac:dyDescent="0.2">
      <c r="D284" s="33">
        <f t="shared" si="4"/>
        <v>-4.0000000000000002E-4</v>
      </c>
      <c r="E284" s="36">
        <v>4.0000000000000002E-4</v>
      </c>
      <c r="F284" s="33">
        <v>0</v>
      </c>
      <c r="G284" s="35" t="s">
        <v>118</v>
      </c>
      <c r="H284" s="35" t="s">
        <v>15</v>
      </c>
    </row>
    <row r="285" spans="4:8" x14ac:dyDescent="0.2">
      <c r="D285" s="33">
        <f t="shared" si="4"/>
        <v>-2.9999999999999997E-4</v>
      </c>
      <c r="E285" s="36">
        <v>2.9999999999999997E-4</v>
      </c>
      <c r="F285" s="33">
        <v>0</v>
      </c>
      <c r="G285" s="35" t="s">
        <v>181</v>
      </c>
      <c r="H285" s="35" t="s">
        <v>279</v>
      </c>
    </row>
    <row r="286" spans="4:8" x14ac:dyDescent="0.2">
      <c r="D286" s="33">
        <f t="shared" si="4"/>
        <v>-2.0000000000000001E-4</v>
      </c>
      <c r="E286" s="36">
        <v>2.0000000000000001E-4</v>
      </c>
      <c r="F286" s="33">
        <v>0</v>
      </c>
      <c r="G286" s="35" t="s">
        <v>299</v>
      </c>
      <c r="H286" s="35" t="s">
        <v>83</v>
      </c>
    </row>
    <row r="287" spans="4:8" x14ac:dyDescent="0.2">
      <c r="D287" s="33">
        <f t="shared" si="4"/>
        <v>2.8999999999999998E-3</v>
      </c>
      <c r="E287" s="36">
        <v>0</v>
      </c>
      <c r="F287" s="33">
        <v>2.8999999999999998E-3</v>
      </c>
      <c r="G287" s="35" t="s">
        <v>118</v>
      </c>
      <c r="H287" s="35" t="s">
        <v>15</v>
      </c>
    </row>
    <row r="288" spans="4:8" x14ac:dyDescent="0.2">
      <c r="D288" s="33">
        <f t="shared" si="4"/>
        <v>2.0000000000000009E-4</v>
      </c>
      <c r="E288" s="36">
        <v>1.1999999999999999E-3</v>
      </c>
      <c r="F288" s="33">
        <v>1.4E-3</v>
      </c>
      <c r="G288" s="35" t="s">
        <v>95</v>
      </c>
      <c r="H288" s="35" t="s">
        <v>15</v>
      </c>
    </row>
    <row r="289" spans="4:8" x14ac:dyDescent="0.2">
      <c r="D289" s="33">
        <f t="shared" si="4"/>
        <v>-2.9999999999999997E-4</v>
      </c>
      <c r="E289" s="36">
        <v>2.9999999999999997E-4</v>
      </c>
      <c r="F289" s="33">
        <v>0</v>
      </c>
      <c r="G289" s="35" t="s">
        <v>180</v>
      </c>
      <c r="H289" s="35" t="s">
        <v>279</v>
      </c>
    </row>
    <row r="290" spans="4:8" x14ac:dyDescent="0.2">
      <c r="D290" s="33">
        <f t="shared" si="4"/>
        <v>0</v>
      </c>
      <c r="E290" s="36">
        <v>0</v>
      </c>
      <c r="F290" s="33">
        <v>0</v>
      </c>
      <c r="G290" s="35" t="s">
        <v>90</v>
      </c>
      <c r="H290" s="35" t="s">
        <v>70</v>
      </c>
    </row>
    <row r="291" spans="4:8" x14ac:dyDescent="0.2">
      <c r="D291" s="33">
        <f t="shared" si="4"/>
        <v>-1E-4</v>
      </c>
      <c r="E291" s="36">
        <v>1E-4</v>
      </c>
      <c r="F291" s="33">
        <v>0</v>
      </c>
      <c r="G291" s="35" t="s">
        <v>334</v>
      </c>
      <c r="H291" s="35" t="s">
        <v>15</v>
      </c>
    </row>
    <row r="292" spans="4:8" x14ac:dyDescent="0.2">
      <c r="D292" s="33">
        <f t="shared" si="4"/>
        <v>-1E-4</v>
      </c>
      <c r="E292" s="36">
        <v>1E-4</v>
      </c>
      <c r="F292" s="33">
        <v>0</v>
      </c>
      <c r="G292" s="35" t="s">
        <v>175</v>
      </c>
      <c r="H292" s="35" t="s">
        <v>79</v>
      </c>
    </row>
    <row r="293" spans="4:8" x14ac:dyDescent="0.2">
      <c r="D293" s="33">
        <f t="shared" si="4"/>
        <v>8.9999999999999998E-4</v>
      </c>
      <c r="E293" s="36" t="s">
        <v>298</v>
      </c>
      <c r="F293" s="33">
        <v>8.9999999999999998E-4</v>
      </c>
      <c r="G293" s="35" t="s">
        <v>243</v>
      </c>
      <c r="H293" s="35" t="s">
        <v>278</v>
      </c>
    </row>
    <row r="294" spans="4:8" x14ac:dyDescent="0.2">
      <c r="D294" s="33">
        <f t="shared" si="4"/>
        <v>-4.9999999999999958E-4</v>
      </c>
      <c r="E294" s="36">
        <v>4.7999999999999996E-3</v>
      </c>
      <c r="F294" s="33">
        <v>4.3E-3</v>
      </c>
      <c r="G294" s="35" t="s">
        <v>184</v>
      </c>
      <c r="H294" s="35" t="s">
        <v>70</v>
      </c>
    </row>
    <row r="295" spans="4:8" x14ac:dyDescent="0.2">
      <c r="D295" s="33">
        <f t="shared" si="4"/>
        <v>2.8000000000000004E-3</v>
      </c>
      <c r="E295" s="36">
        <v>0.01</v>
      </c>
      <c r="F295" s="33">
        <v>1.2800000000000001E-2</v>
      </c>
      <c r="G295" s="35" t="s">
        <v>263</v>
      </c>
      <c r="H295" s="35" t="s">
        <v>93</v>
      </c>
    </row>
    <row r="296" spans="4:8" x14ac:dyDescent="0.2">
      <c r="D296" s="33">
        <f t="shared" si="4"/>
        <v>8.9999999999999976E-4</v>
      </c>
      <c r="E296" s="36">
        <v>5.0000000000000001E-3</v>
      </c>
      <c r="F296" s="33">
        <v>5.8999999999999999E-3</v>
      </c>
      <c r="G296" s="35" t="s">
        <v>262</v>
      </c>
      <c r="H296" s="35" t="s">
        <v>93</v>
      </c>
    </row>
    <row r="297" spans="4:8" x14ac:dyDescent="0.2">
      <c r="D297" s="33">
        <f t="shared" si="4"/>
        <v>-2.3E-3</v>
      </c>
      <c r="E297" s="36">
        <v>2.3E-3</v>
      </c>
      <c r="F297" s="33">
        <v>0</v>
      </c>
      <c r="G297" s="35" t="s">
        <v>337</v>
      </c>
      <c r="H297" s="35" t="s">
        <v>78</v>
      </c>
    </row>
    <row r="298" spans="4:8" x14ac:dyDescent="0.2">
      <c r="D298" s="33">
        <f t="shared" si="4"/>
        <v>-5.0000000000000001E-4</v>
      </c>
      <c r="E298" s="36">
        <v>5.0000000000000001E-4</v>
      </c>
      <c r="F298" s="33">
        <v>0</v>
      </c>
      <c r="G298" s="35" t="s">
        <v>100</v>
      </c>
      <c r="H298" s="35" t="s">
        <v>15</v>
      </c>
    </row>
    <row r="299" spans="4:8" x14ac:dyDescent="0.2">
      <c r="D299" s="33">
        <f t="shared" si="4"/>
        <v>-2.9999999999999997E-4</v>
      </c>
      <c r="E299" s="36">
        <v>2.9999999999999997E-4</v>
      </c>
      <c r="F299" s="33">
        <v>0</v>
      </c>
      <c r="G299" s="35" t="s">
        <v>191</v>
      </c>
      <c r="H299" s="35" t="s">
        <v>303</v>
      </c>
    </row>
    <row r="300" spans="4:8" x14ac:dyDescent="0.2">
      <c r="D300" s="33">
        <f t="shared" si="4"/>
        <v>-1E-4</v>
      </c>
      <c r="E300" s="36">
        <v>1E-4</v>
      </c>
      <c r="F300" s="33">
        <v>0</v>
      </c>
      <c r="G300" s="35" t="s">
        <v>321</v>
      </c>
      <c r="H300" s="35" t="s">
        <v>303</v>
      </c>
    </row>
    <row r="301" spans="4:8" x14ac:dyDescent="0.2">
      <c r="D301" s="33">
        <f t="shared" si="4"/>
        <v>-2.0000000000000001E-4</v>
      </c>
      <c r="E301" s="36">
        <v>2.0000000000000001E-4</v>
      </c>
      <c r="F301" s="33">
        <v>0</v>
      </c>
      <c r="G301" s="35" t="s">
        <v>106</v>
      </c>
      <c r="H301" s="35"/>
    </row>
    <row r="302" spans="4:8" x14ac:dyDescent="0.2">
      <c r="D302" s="33">
        <f t="shared" si="4"/>
        <v>-1.8E-3</v>
      </c>
      <c r="E302" s="36">
        <v>1.8E-3</v>
      </c>
      <c r="F302" s="33">
        <v>0</v>
      </c>
      <c r="G302" s="35" t="s">
        <v>312</v>
      </c>
      <c r="H302" s="35" t="s">
        <v>283</v>
      </c>
    </row>
    <row r="303" spans="4:8" x14ac:dyDescent="0.2">
      <c r="D303" s="33">
        <f t="shared" si="4"/>
        <v>-1E-4</v>
      </c>
      <c r="E303" s="36">
        <v>1E-4</v>
      </c>
      <c r="F303" s="33">
        <v>0</v>
      </c>
      <c r="G303" s="35" t="s">
        <v>322</v>
      </c>
      <c r="H303" s="35"/>
    </row>
    <row r="304" spans="4:8" x14ac:dyDescent="0.2">
      <c r="D304" s="33">
        <f t="shared" si="4"/>
        <v>0</v>
      </c>
      <c r="E304" s="36">
        <v>0</v>
      </c>
      <c r="F304" s="33">
        <v>0</v>
      </c>
      <c r="G304" s="35" t="s">
        <v>127</v>
      </c>
      <c r="H304" s="35" t="s">
        <v>70</v>
      </c>
    </row>
    <row r="305" spans="4:8" x14ac:dyDescent="0.2">
      <c r="D305" s="33">
        <f t="shared" si="4"/>
        <v>-4.0000000000000002E-4</v>
      </c>
      <c r="E305" s="36">
        <v>4.0000000000000002E-4</v>
      </c>
      <c r="F305" s="33">
        <v>0</v>
      </c>
      <c r="G305" s="35" t="s">
        <v>378</v>
      </c>
      <c r="H305" s="35" t="s">
        <v>93</v>
      </c>
    </row>
    <row r="306" spans="4:8" x14ac:dyDescent="0.2">
      <c r="D306" s="33">
        <f t="shared" si="4"/>
        <v>-2.0000000000000001E-4</v>
      </c>
      <c r="E306" s="36">
        <v>2.0000000000000001E-4</v>
      </c>
      <c r="F306" s="33">
        <v>0</v>
      </c>
      <c r="G306" s="35" t="s">
        <v>392</v>
      </c>
      <c r="H306" s="35" t="s">
        <v>93</v>
      </c>
    </row>
    <row r="307" spans="4:8" x14ac:dyDescent="0.2">
      <c r="D307" s="33">
        <f t="shared" si="4"/>
        <v>-5.0000000000000001E-4</v>
      </c>
      <c r="E307" s="36">
        <v>5.0000000000000001E-4</v>
      </c>
      <c r="F307" s="33">
        <v>0</v>
      </c>
      <c r="G307" s="35" t="s">
        <v>391</v>
      </c>
      <c r="H307" s="35" t="s">
        <v>93</v>
      </c>
    </row>
    <row r="308" spans="4:8" x14ac:dyDescent="0.2">
      <c r="D308" s="33">
        <f t="shared" si="4"/>
        <v>-1.2999999999999999E-3</v>
      </c>
      <c r="E308" s="36">
        <v>1.2999999999999999E-3</v>
      </c>
      <c r="F308" s="33">
        <v>0</v>
      </c>
      <c r="G308" s="35" t="s">
        <v>139</v>
      </c>
      <c r="H308" s="35" t="s">
        <v>278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3"/>
  <sheetViews>
    <sheetView rightToLeft="1" zoomScale="90" zoomScaleNormal="90" workbookViewId="0">
      <selection activeCell="B6" sqref="B6"/>
    </sheetView>
  </sheetViews>
  <sheetFormatPr defaultColWidth="0" defaultRowHeight="14.25" zeroHeight="1" x14ac:dyDescent="0.2"/>
  <cols>
    <col min="1" max="1" width="64.125" style="10" bestFit="1" customWidth="1"/>
    <col min="2" max="2" width="26.125" style="10" customWidth="1"/>
    <col min="3" max="3" width="19.875" style="10" customWidth="1"/>
    <col min="4" max="4" width="27.375" style="10" customWidth="1"/>
    <col min="5" max="5" width="11.125" style="10" customWidth="1"/>
    <col min="6" max="6" width="25.75" style="10" customWidth="1"/>
    <col min="7" max="7" width="32.25" style="10" bestFit="1" customWidth="1"/>
    <col min="8" max="8" width="18.375" style="10" customWidth="1"/>
    <col min="9" max="16384" width="17.75" style="10" hidden="1"/>
  </cols>
  <sheetData>
    <row r="1" spans="1:8" ht="15.75" x14ac:dyDescent="0.25">
      <c r="A1" s="9" t="s">
        <v>30</v>
      </c>
      <c r="B1" s="1"/>
      <c r="C1" s="2"/>
      <c r="D1" s="2"/>
      <c r="E1" s="3"/>
      <c r="F1" s="4"/>
    </row>
    <row r="2" spans="1:8" ht="15.75" thickBot="1" x14ac:dyDescent="0.25">
      <c r="A2" s="324" t="s">
        <v>0</v>
      </c>
      <c r="B2" s="325" t="s">
        <v>466</v>
      </c>
      <c r="C2" s="196" t="s">
        <v>434</v>
      </c>
      <c r="D2" s="197" t="s">
        <v>460</v>
      </c>
      <c r="E2" s="308" t="s">
        <v>1</v>
      </c>
      <c r="F2" s="309" t="s">
        <v>2</v>
      </c>
      <c r="G2" s="54" t="s">
        <v>3</v>
      </c>
      <c r="H2" s="311" t="s">
        <v>464</v>
      </c>
    </row>
    <row r="3" spans="1:8" ht="15" customHeight="1" x14ac:dyDescent="0.2">
      <c r="A3" s="312" t="s">
        <v>427</v>
      </c>
      <c r="B3" s="313">
        <v>0.40279999999999999</v>
      </c>
      <c r="C3" s="280">
        <v>0.38</v>
      </c>
      <c r="D3" s="314">
        <v>0.4</v>
      </c>
      <c r="E3" s="282" t="s">
        <v>6</v>
      </c>
      <c r="F3" s="283" t="s">
        <v>62</v>
      </c>
      <c r="G3" s="48" t="s">
        <v>38</v>
      </c>
      <c r="H3" s="315">
        <f>D3-C3</f>
        <v>2.0000000000000018E-2</v>
      </c>
    </row>
    <row r="4" spans="1:8" ht="14.25" customHeight="1" x14ac:dyDescent="0.2">
      <c r="A4" s="278"/>
      <c r="B4" s="316"/>
      <c r="C4" s="285"/>
      <c r="D4" s="317"/>
      <c r="E4" s="287"/>
      <c r="F4" s="288"/>
      <c r="G4" s="48" t="s">
        <v>22</v>
      </c>
      <c r="H4" s="318"/>
    </row>
    <row r="5" spans="1:8" ht="14.25" customHeight="1" x14ac:dyDescent="0.2">
      <c r="A5" s="133" t="s">
        <v>14</v>
      </c>
      <c r="B5" s="319">
        <v>0.40739999999999998</v>
      </c>
      <c r="C5" s="292">
        <f>C8+C7</f>
        <v>0.43</v>
      </c>
      <c r="D5" s="320">
        <v>0.41</v>
      </c>
      <c r="E5" s="287" t="s">
        <v>7</v>
      </c>
      <c r="F5" s="321" t="s">
        <v>458</v>
      </c>
      <c r="G5" s="49" t="s">
        <v>25</v>
      </c>
      <c r="H5" s="322">
        <f>D5-C5</f>
        <v>-2.0000000000000018E-2</v>
      </c>
    </row>
    <row r="6" spans="1:8" ht="14.25" customHeight="1" x14ac:dyDescent="0.2">
      <c r="A6" s="134" t="s">
        <v>13</v>
      </c>
      <c r="B6" s="319"/>
      <c r="C6" s="296"/>
      <c r="D6" s="320"/>
      <c r="E6" s="287"/>
      <c r="F6" s="321"/>
      <c r="G6" s="23" t="s">
        <v>26</v>
      </c>
      <c r="H6" s="318"/>
    </row>
    <row r="7" spans="1:8" ht="15" x14ac:dyDescent="0.2">
      <c r="A7" s="134" t="s">
        <v>11</v>
      </c>
      <c r="B7" s="201">
        <f>B5-B8</f>
        <v>9.199999999999986E-3</v>
      </c>
      <c r="C7" s="50">
        <v>0.04</v>
      </c>
      <c r="D7" s="271">
        <v>0.04</v>
      </c>
      <c r="E7" s="226"/>
      <c r="F7" s="56"/>
      <c r="G7" s="23"/>
      <c r="H7" s="270">
        <f>D7-C7</f>
        <v>0</v>
      </c>
    </row>
    <row r="8" spans="1:8" ht="15" x14ac:dyDescent="0.2">
      <c r="A8" s="133" t="s">
        <v>12</v>
      </c>
      <c r="B8" s="201">
        <v>0.3982</v>
      </c>
      <c r="C8" s="185">
        <v>0.39</v>
      </c>
      <c r="D8" s="225">
        <v>0.39</v>
      </c>
      <c r="E8" s="226"/>
      <c r="F8" s="56"/>
      <c r="G8" s="52"/>
      <c r="H8" s="51">
        <f>D8-C8</f>
        <v>0</v>
      </c>
    </row>
    <row r="9" spans="1:8" ht="14.25" customHeight="1" x14ac:dyDescent="0.2">
      <c r="A9" s="136" t="s">
        <v>429</v>
      </c>
      <c r="B9" s="316">
        <v>6.4299999999999996E-2</v>
      </c>
      <c r="C9" s="323">
        <v>0.12</v>
      </c>
      <c r="D9" s="317">
        <v>0.1</v>
      </c>
      <c r="E9" s="287" t="s">
        <v>6</v>
      </c>
      <c r="F9" s="321" t="s">
        <v>453</v>
      </c>
      <c r="G9" s="49" t="s">
        <v>27</v>
      </c>
      <c r="H9" s="322">
        <f>D9-C9</f>
        <v>-1.999999999999999E-2</v>
      </c>
    </row>
    <row r="10" spans="1:8" ht="14.25" customHeight="1" x14ac:dyDescent="0.2">
      <c r="A10" s="135"/>
      <c r="B10" s="316"/>
      <c r="C10" s="290"/>
      <c r="D10" s="317"/>
      <c r="E10" s="287"/>
      <c r="F10" s="321"/>
      <c r="G10" s="23" t="s">
        <v>28</v>
      </c>
      <c r="H10" s="318"/>
    </row>
    <row r="11" spans="1:8" ht="15" x14ac:dyDescent="0.2">
      <c r="A11" s="128" t="s">
        <v>15</v>
      </c>
      <c r="B11" s="207">
        <v>1.1999999999999999E-3</v>
      </c>
      <c r="C11" s="47">
        <v>0.01</v>
      </c>
      <c r="D11" s="227">
        <v>0.01</v>
      </c>
      <c r="E11" s="228" t="s">
        <v>7</v>
      </c>
      <c r="F11" s="57" t="s">
        <v>423</v>
      </c>
      <c r="G11" s="110" t="s">
        <v>440</v>
      </c>
      <c r="H11" s="46">
        <f>D11-C11</f>
        <v>0</v>
      </c>
    </row>
    <row r="12" spans="1:8" s="72" customFormat="1" ht="15" x14ac:dyDescent="0.2">
      <c r="A12" s="126" t="s">
        <v>436</v>
      </c>
      <c r="B12" s="207">
        <v>8.8300000000000003E-2</v>
      </c>
      <c r="C12" s="47">
        <v>0.08</v>
      </c>
      <c r="D12" s="227">
        <v>0.08</v>
      </c>
      <c r="E12" s="228" t="s">
        <v>7</v>
      </c>
      <c r="F12" s="57" t="s">
        <v>443</v>
      </c>
      <c r="G12" s="84" t="s">
        <v>448</v>
      </c>
      <c r="H12" s="51">
        <f>D12-C12</f>
        <v>0</v>
      </c>
    </row>
    <row r="13" spans="1:8" ht="15" x14ac:dyDescent="0.2">
      <c r="A13" s="126" t="s">
        <v>435</v>
      </c>
      <c r="B13" s="208">
        <v>1.2500000000000001E-2</v>
      </c>
      <c r="C13" s="185">
        <v>0.02</v>
      </c>
      <c r="D13" s="225">
        <v>0.02</v>
      </c>
      <c r="E13" s="229" t="s">
        <v>7</v>
      </c>
      <c r="F13" s="57" t="s">
        <v>65</v>
      </c>
      <c r="G13" s="111" t="s">
        <v>441</v>
      </c>
      <c r="H13" s="51">
        <f>D13-C13</f>
        <v>0</v>
      </c>
    </row>
    <row r="14" spans="1:8" ht="15.75" thickBot="1" x14ac:dyDescent="0.25">
      <c r="A14" s="129" t="s">
        <v>437</v>
      </c>
      <c r="B14" s="209">
        <v>6.4000000000000001E-2</v>
      </c>
      <c r="C14" s="186">
        <v>0.02</v>
      </c>
      <c r="D14" s="230">
        <v>0.06</v>
      </c>
      <c r="E14" s="231" t="s">
        <v>7</v>
      </c>
      <c r="F14" s="120" t="s">
        <v>454</v>
      </c>
      <c r="G14" s="88" t="s">
        <v>18</v>
      </c>
      <c r="H14" s="121">
        <f>D14-C14</f>
        <v>3.9999999999999994E-2</v>
      </c>
    </row>
    <row r="15" spans="1:8" ht="15.75" thickBot="1" x14ac:dyDescent="0.25">
      <c r="A15" s="130" t="s">
        <v>4</v>
      </c>
      <c r="B15" s="148">
        <f>B14+B13+B12+B11+B9+B5+B3</f>
        <v>1.0405</v>
      </c>
      <c r="C15" s="189">
        <f>SUM(C3:C14)-C7-C8</f>
        <v>1.0600000000000005</v>
      </c>
      <c r="D15" s="189">
        <f>SUM(D3:D14)-D7-D8</f>
        <v>1.0800000000000005</v>
      </c>
      <c r="E15" s="232"/>
      <c r="F15" s="123"/>
      <c r="G15" s="124"/>
      <c r="H15" s="125">
        <f>SUM(H3:H14)</f>
        <v>2.0000000000000004E-2</v>
      </c>
    </row>
    <row r="16" spans="1:8" ht="15.75" thickBot="1" x14ac:dyDescent="0.25">
      <c r="A16" s="131" t="s">
        <v>5</v>
      </c>
      <c r="B16" s="210">
        <v>0.222</v>
      </c>
      <c r="C16" s="58">
        <v>0.17</v>
      </c>
      <c r="D16" s="233">
        <v>0.19</v>
      </c>
      <c r="E16" s="234" t="s">
        <v>6</v>
      </c>
      <c r="F16" s="122" t="s">
        <v>459</v>
      </c>
      <c r="G16" s="59" t="s">
        <v>29</v>
      </c>
      <c r="H16" s="66">
        <f>D16-C16</f>
        <v>1.999999999999999E-2</v>
      </c>
    </row>
    <row r="17" spans="1:5" s="72" customFormat="1" ht="15" x14ac:dyDescent="0.25">
      <c r="A17" s="24" t="s">
        <v>506</v>
      </c>
      <c r="B17" s="41"/>
      <c r="C17" s="264"/>
      <c r="E17" s="42"/>
    </row>
    <row r="18" spans="1:5" s="72" customFormat="1" ht="30" x14ac:dyDescent="0.2">
      <c r="A18" s="269" t="s">
        <v>0</v>
      </c>
      <c r="B18" s="269" t="s">
        <v>460</v>
      </c>
      <c r="C18" s="269" t="s">
        <v>507</v>
      </c>
      <c r="D18" s="269" t="s">
        <v>496</v>
      </c>
      <c r="E18" s="269" t="s">
        <v>497</v>
      </c>
    </row>
    <row r="19" spans="1:5" s="72" customFormat="1" ht="15" x14ac:dyDescent="0.25">
      <c r="A19" s="265" t="s">
        <v>501</v>
      </c>
      <c r="B19" s="266">
        <v>0.1</v>
      </c>
      <c r="C19" s="267">
        <v>7.0000000000000007E-2</v>
      </c>
      <c r="D19" s="267">
        <f>C19-B19</f>
        <v>-0.03</v>
      </c>
      <c r="E19" s="268" t="s">
        <v>509</v>
      </c>
    </row>
    <row r="20" spans="1:5" s="72" customFormat="1" ht="15" x14ac:dyDescent="0.25">
      <c r="A20" s="265" t="s">
        <v>504</v>
      </c>
      <c r="B20" s="266">
        <v>0.06</v>
      </c>
      <c r="C20" s="267">
        <v>0.09</v>
      </c>
      <c r="D20" s="267">
        <f>C20-B20</f>
        <v>0.03</v>
      </c>
      <c r="E20" s="268" t="s">
        <v>444</v>
      </c>
    </row>
    <row r="21" spans="1:5" hidden="1" x14ac:dyDescent="0.2"/>
    <row r="22" spans="1:5" hidden="1" x14ac:dyDescent="0.2"/>
    <row r="23" spans="1:5" hidden="1" x14ac:dyDescent="0.2"/>
  </sheetData>
  <dataConsolidate link="1"/>
  <phoneticPr fontId="2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="90" zoomScaleNormal="90" workbookViewId="0">
      <selection activeCell="A21" sqref="A21:XFD21"/>
    </sheetView>
  </sheetViews>
  <sheetFormatPr defaultColWidth="0" defaultRowHeight="14.25" zeroHeight="1" x14ac:dyDescent="0.2"/>
  <cols>
    <col min="1" max="1" width="57.5" style="10" bestFit="1" customWidth="1"/>
    <col min="2" max="2" width="26.125" style="10" customWidth="1"/>
    <col min="3" max="3" width="19.875" style="10" customWidth="1"/>
    <col min="4" max="4" width="27.375" style="10" customWidth="1"/>
    <col min="5" max="5" width="11.125" style="10" customWidth="1"/>
    <col min="6" max="6" width="30.875" style="10" customWidth="1"/>
    <col min="7" max="7" width="31.875" style="10" bestFit="1" customWidth="1"/>
    <col min="8" max="8" width="13.25" style="10" customWidth="1"/>
    <col min="9" max="16384" width="58" style="10" hidden="1"/>
  </cols>
  <sheetData>
    <row r="1" spans="1:8" ht="16.5" customHeight="1" x14ac:dyDescent="0.25">
      <c r="A1" s="9" t="s">
        <v>39</v>
      </c>
    </row>
    <row r="2" spans="1:8" ht="15.75" thickBot="1" x14ac:dyDescent="0.25">
      <c r="A2" s="195" t="s">
        <v>0</v>
      </c>
      <c r="B2" s="325" t="s">
        <v>466</v>
      </c>
      <c r="C2" s="196" t="s">
        <v>434</v>
      </c>
      <c r="D2" s="197" t="s">
        <v>460</v>
      </c>
      <c r="E2" s="198" t="s">
        <v>1</v>
      </c>
      <c r="F2" s="357" t="s">
        <v>35</v>
      </c>
      <c r="G2" s="358" t="s">
        <v>3</v>
      </c>
      <c r="H2" s="359" t="s">
        <v>465</v>
      </c>
    </row>
    <row r="3" spans="1:8" ht="15" customHeight="1" x14ac:dyDescent="0.2">
      <c r="A3" s="326" t="s">
        <v>494</v>
      </c>
      <c r="B3" s="327">
        <v>0.41449999999999998</v>
      </c>
      <c r="C3" s="328">
        <v>0.4</v>
      </c>
      <c r="D3" s="281">
        <v>0.42</v>
      </c>
      <c r="E3" s="329" t="s">
        <v>6</v>
      </c>
      <c r="F3" s="330" t="s">
        <v>426</v>
      </c>
      <c r="G3" s="73" t="s">
        <v>38</v>
      </c>
      <c r="H3" s="331">
        <f>D3-C3</f>
        <v>1.9999999999999962E-2</v>
      </c>
    </row>
    <row r="4" spans="1:8" ht="14.25" customHeight="1" x14ac:dyDescent="0.2">
      <c r="A4" s="332"/>
      <c r="B4" s="333"/>
      <c r="C4" s="334"/>
      <c r="D4" s="286"/>
      <c r="E4" s="329"/>
      <c r="F4" s="335"/>
      <c r="G4" s="73" t="s">
        <v>22</v>
      </c>
      <c r="H4" s="336"/>
    </row>
    <row r="5" spans="1:8" ht="14.25" customHeight="1" x14ac:dyDescent="0.2">
      <c r="A5" s="341" t="s">
        <v>428</v>
      </c>
      <c r="B5" s="342">
        <v>0.21809999999999999</v>
      </c>
      <c r="C5" s="343">
        <v>0.23</v>
      </c>
      <c r="D5" s="293">
        <v>0.22</v>
      </c>
      <c r="E5" s="344" t="s">
        <v>7</v>
      </c>
      <c r="F5" s="345" t="s">
        <v>470</v>
      </c>
      <c r="G5" s="75" t="s">
        <v>25</v>
      </c>
      <c r="H5" s="346">
        <f>D5-C5</f>
        <v>-1.0000000000000009E-2</v>
      </c>
    </row>
    <row r="6" spans="1:8" ht="14.25" customHeight="1" x14ac:dyDescent="0.2">
      <c r="A6" s="347"/>
      <c r="B6" s="348"/>
      <c r="C6" s="349"/>
      <c r="D6" s="293"/>
      <c r="E6" s="350"/>
      <c r="F6" s="351"/>
      <c r="G6" s="74" t="s">
        <v>26</v>
      </c>
      <c r="H6" s="352"/>
    </row>
    <row r="7" spans="1:8" ht="14.25" customHeight="1" x14ac:dyDescent="0.2">
      <c r="A7" s="76" t="s">
        <v>429</v>
      </c>
      <c r="B7" s="353">
        <v>0.11840000000000001</v>
      </c>
      <c r="C7" s="343">
        <v>0.17</v>
      </c>
      <c r="D7" s="293">
        <v>0.16</v>
      </c>
      <c r="E7" s="354" t="s">
        <v>6</v>
      </c>
      <c r="F7" s="355" t="s">
        <v>471</v>
      </c>
      <c r="G7" s="75" t="s">
        <v>27</v>
      </c>
      <c r="H7" s="356">
        <f>D7-C7</f>
        <v>-1.0000000000000009E-2</v>
      </c>
    </row>
    <row r="8" spans="1:8" ht="14.25" customHeight="1" x14ac:dyDescent="0.2">
      <c r="A8" s="77"/>
      <c r="B8" s="337"/>
      <c r="C8" s="349"/>
      <c r="D8" s="304"/>
      <c r="E8" s="338"/>
      <c r="F8" s="339"/>
      <c r="G8" s="78" t="s">
        <v>28</v>
      </c>
      <c r="H8" s="340">
        <f t="shared" ref="H8:H12" si="0">D8-C8</f>
        <v>0</v>
      </c>
    </row>
    <row r="9" spans="1:8" ht="15" x14ac:dyDescent="0.2">
      <c r="A9" s="108" t="s">
        <v>15</v>
      </c>
      <c r="B9" s="211">
        <v>3.5099999999999999E-2</v>
      </c>
      <c r="C9" s="187">
        <v>0.04</v>
      </c>
      <c r="D9" s="224">
        <v>0.05</v>
      </c>
      <c r="E9" s="82" t="s">
        <v>7</v>
      </c>
      <c r="F9" s="109" t="s">
        <v>10</v>
      </c>
      <c r="G9" s="110" t="s">
        <v>440</v>
      </c>
      <c r="H9" s="112">
        <f>D9-C9</f>
        <v>1.0000000000000002E-2</v>
      </c>
    </row>
    <row r="10" spans="1:8" ht="15" x14ac:dyDescent="0.2">
      <c r="A10" s="79" t="s">
        <v>436</v>
      </c>
      <c r="B10" s="212">
        <v>0.1143</v>
      </c>
      <c r="C10" s="62">
        <v>0.12</v>
      </c>
      <c r="D10" s="224">
        <v>0.12</v>
      </c>
      <c r="E10" s="82" t="s">
        <v>7</v>
      </c>
      <c r="F10" s="83" t="s">
        <v>439</v>
      </c>
      <c r="G10" s="84" t="s">
        <v>448</v>
      </c>
      <c r="H10" s="85">
        <f t="shared" si="0"/>
        <v>0</v>
      </c>
    </row>
    <row r="11" spans="1:8" ht="15" x14ac:dyDescent="0.2">
      <c r="A11" s="79" t="s">
        <v>435</v>
      </c>
      <c r="B11" s="213">
        <v>1.7399999999999999E-2</v>
      </c>
      <c r="C11" s="62">
        <v>0.02</v>
      </c>
      <c r="D11" s="80">
        <v>0.03</v>
      </c>
      <c r="E11" s="82" t="s">
        <v>7</v>
      </c>
      <c r="F11" s="83" t="s">
        <v>469</v>
      </c>
      <c r="G11" s="111" t="s">
        <v>441</v>
      </c>
      <c r="H11" s="67">
        <f t="shared" si="0"/>
        <v>9.9999999999999985E-3</v>
      </c>
    </row>
    <row r="12" spans="1:8" ht="15.75" thickBot="1" x14ac:dyDescent="0.25">
      <c r="A12" s="86" t="s">
        <v>437</v>
      </c>
      <c r="B12" s="214">
        <v>0.1431</v>
      </c>
      <c r="C12" s="55">
        <v>0.09</v>
      </c>
      <c r="D12" s="80">
        <v>0.12</v>
      </c>
      <c r="E12" s="87" t="s">
        <v>7</v>
      </c>
      <c r="F12" s="102" t="s">
        <v>439</v>
      </c>
      <c r="G12" s="88" t="s">
        <v>18</v>
      </c>
      <c r="H12" s="89">
        <f t="shared" si="0"/>
        <v>0.03</v>
      </c>
    </row>
    <row r="13" spans="1:8" ht="15.75" thickBot="1" x14ac:dyDescent="0.25">
      <c r="A13" s="90" t="s">
        <v>4</v>
      </c>
      <c r="B13" s="149">
        <f>SUM(B3:B12)</f>
        <v>1.0608999999999997</v>
      </c>
      <c r="C13" s="91">
        <f>SUM(C3:C12)</f>
        <v>1.07</v>
      </c>
      <c r="D13" s="142">
        <f>SUM(D3:D12)</f>
        <v>1.1200000000000001</v>
      </c>
      <c r="E13" s="92"/>
      <c r="F13" s="93"/>
      <c r="G13" s="94"/>
      <c r="H13" s="95">
        <f>D13-C13</f>
        <v>5.0000000000000044E-2</v>
      </c>
    </row>
    <row r="14" spans="1:8" ht="15.75" thickBot="1" x14ac:dyDescent="0.25">
      <c r="A14" s="96" t="s">
        <v>5</v>
      </c>
      <c r="B14" s="215">
        <v>0.20849999999999999</v>
      </c>
      <c r="C14" s="97">
        <v>0.17</v>
      </c>
      <c r="D14" s="71">
        <v>0.19</v>
      </c>
      <c r="E14" s="98" t="s">
        <v>6</v>
      </c>
      <c r="F14" s="99" t="s">
        <v>473</v>
      </c>
      <c r="G14" s="100" t="s">
        <v>29</v>
      </c>
      <c r="H14" s="101">
        <f>D14-C14</f>
        <v>1.999999999999999E-2</v>
      </c>
    </row>
    <row r="15" spans="1:8" ht="15" x14ac:dyDescent="0.25">
      <c r="A15" s="24" t="s">
        <v>503</v>
      </c>
      <c r="B15" s="41"/>
      <c r="C15" s="264"/>
      <c r="D15" s="72"/>
      <c r="E15" s="42"/>
    </row>
    <row r="16" spans="1:8" ht="30" x14ac:dyDescent="0.2">
      <c r="A16" s="269" t="s">
        <v>0</v>
      </c>
      <c r="B16" s="269" t="s">
        <v>460</v>
      </c>
      <c r="C16" s="269" t="s">
        <v>505</v>
      </c>
      <c r="D16" s="269" t="s">
        <v>496</v>
      </c>
      <c r="E16" s="269" t="s">
        <v>497</v>
      </c>
    </row>
    <row r="17" spans="1:5" ht="15" x14ac:dyDescent="0.25">
      <c r="A17" s="265" t="s">
        <v>501</v>
      </c>
      <c r="B17" s="266">
        <v>0.16</v>
      </c>
      <c r="C17" s="267">
        <v>0.14000000000000001</v>
      </c>
      <c r="D17" s="267">
        <f>C17-B17</f>
        <v>-1.999999999999999E-2</v>
      </c>
      <c r="E17" s="268" t="s">
        <v>492</v>
      </c>
    </row>
    <row r="18" spans="1:5" ht="15" x14ac:dyDescent="0.25">
      <c r="A18" s="265" t="s">
        <v>504</v>
      </c>
      <c r="B18" s="266">
        <v>0.12</v>
      </c>
      <c r="C18" s="267">
        <v>0.14000000000000001</v>
      </c>
      <c r="D18" s="267">
        <f>C18-B18</f>
        <v>2.0000000000000018E-2</v>
      </c>
      <c r="E18" s="268" t="s">
        <v>468</v>
      </c>
    </row>
    <row r="19" spans="1:5" hidden="1" x14ac:dyDescent="0.2"/>
    <row r="20" spans="1:5" hidden="1" x14ac:dyDescent="0.2"/>
    <row r="21" spans="1:5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73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="90" zoomScaleNormal="90" workbookViewId="0">
      <selection activeCell="A11" sqref="A11"/>
    </sheetView>
  </sheetViews>
  <sheetFormatPr defaultColWidth="0" defaultRowHeight="14.25" zeroHeight="1" x14ac:dyDescent="0.2"/>
  <cols>
    <col min="1" max="1" width="57.5" style="10" bestFit="1" customWidth="1"/>
    <col min="2" max="2" width="26.125" style="10" customWidth="1"/>
    <col min="3" max="3" width="19.875" style="10" customWidth="1"/>
    <col min="4" max="4" width="27.375" style="10" customWidth="1"/>
    <col min="5" max="5" width="11.125" style="10" customWidth="1"/>
    <col min="6" max="6" width="25.75" style="10" customWidth="1"/>
    <col min="7" max="7" width="31.875" style="10" bestFit="1" customWidth="1"/>
    <col min="8" max="8" width="18.375" style="10" customWidth="1"/>
    <col min="9" max="16384" width="9" style="10" hidden="1"/>
  </cols>
  <sheetData>
    <row r="1" spans="1:8" ht="15.75" x14ac:dyDescent="0.25">
      <c r="A1" s="9" t="s">
        <v>31</v>
      </c>
      <c r="B1" s="5"/>
      <c r="C1" s="5"/>
      <c r="D1" s="5"/>
      <c r="E1" s="6"/>
      <c r="F1" s="5"/>
      <c r="G1" s="6"/>
    </row>
    <row r="2" spans="1:8" ht="15.75" thickBot="1" x14ac:dyDescent="0.25">
      <c r="A2" s="324" t="s">
        <v>0</v>
      </c>
      <c r="B2" s="307" t="s">
        <v>466</v>
      </c>
      <c r="C2" s="196" t="s">
        <v>434</v>
      </c>
      <c r="D2" s="197" t="s">
        <v>460</v>
      </c>
      <c r="E2" s="308" t="s">
        <v>1</v>
      </c>
      <c r="F2" s="381" t="s">
        <v>2</v>
      </c>
      <c r="G2" s="54" t="s">
        <v>3</v>
      </c>
      <c r="H2" s="311" t="s">
        <v>464</v>
      </c>
    </row>
    <row r="3" spans="1:8" ht="15" x14ac:dyDescent="0.2">
      <c r="A3" s="360" t="s">
        <v>427</v>
      </c>
      <c r="B3" s="379"/>
      <c r="C3" s="334">
        <v>0.42</v>
      </c>
      <c r="D3" s="361">
        <v>0.46</v>
      </c>
      <c r="E3" s="362" t="s">
        <v>6</v>
      </c>
      <c r="F3" s="363" t="s">
        <v>489</v>
      </c>
      <c r="G3" s="73" t="s">
        <v>38</v>
      </c>
      <c r="H3" s="364">
        <f>D3-C3</f>
        <v>4.0000000000000036E-2</v>
      </c>
    </row>
    <row r="4" spans="1:8" ht="15" x14ac:dyDescent="0.2">
      <c r="A4" s="360"/>
      <c r="B4" s="380">
        <v>0.4632</v>
      </c>
      <c r="C4" s="334"/>
      <c r="D4" s="361"/>
      <c r="E4" s="365"/>
      <c r="F4" s="363"/>
      <c r="G4" s="73" t="s">
        <v>22</v>
      </c>
      <c r="H4" s="336"/>
    </row>
    <row r="5" spans="1:8" ht="14.25" customHeight="1" x14ac:dyDescent="0.2">
      <c r="A5" s="367" t="s">
        <v>428</v>
      </c>
      <c r="B5" s="368">
        <v>0.1618</v>
      </c>
      <c r="C5" s="343">
        <v>0.2</v>
      </c>
      <c r="D5" s="369">
        <v>0.18</v>
      </c>
      <c r="E5" s="370" t="s">
        <v>7</v>
      </c>
      <c r="F5" s="371" t="s">
        <v>473</v>
      </c>
      <c r="G5" s="75" t="s">
        <v>25</v>
      </c>
      <c r="H5" s="346">
        <f>D5-C5</f>
        <v>-2.0000000000000018E-2</v>
      </c>
    </row>
    <row r="6" spans="1:8" ht="14.25" customHeight="1" x14ac:dyDescent="0.2">
      <c r="A6" s="372"/>
      <c r="B6" s="373"/>
      <c r="C6" s="349"/>
      <c r="D6" s="374"/>
      <c r="E6" s="370"/>
      <c r="F6" s="375"/>
      <c r="G6" s="74" t="s">
        <v>26</v>
      </c>
      <c r="H6" s="352"/>
    </row>
    <row r="7" spans="1:8" ht="14.25" customHeight="1" x14ac:dyDescent="0.2">
      <c r="A7" s="136" t="s">
        <v>429</v>
      </c>
      <c r="B7" s="376">
        <v>0.19550000000000001</v>
      </c>
      <c r="C7" s="343">
        <v>0.18</v>
      </c>
      <c r="D7" s="369">
        <v>0.14000000000000001</v>
      </c>
      <c r="E7" s="287" t="s">
        <v>6</v>
      </c>
      <c r="F7" s="377" t="s">
        <v>492</v>
      </c>
      <c r="G7" s="75" t="s">
        <v>27</v>
      </c>
      <c r="H7" s="346">
        <f>D7-C7</f>
        <v>-3.999999999999998E-2</v>
      </c>
    </row>
    <row r="8" spans="1:8" ht="14.25" customHeight="1" x14ac:dyDescent="0.2">
      <c r="A8" s="144"/>
      <c r="B8" s="378"/>
      <c r="C8" s="349"/>
      <c r="D8" s="374"/>
      <c r="E8" s="287"/>
      <c r="F8" s="366"/>
      <c r="G8" s="78" t="s">
        <v>28</v>
      </c>
      <c r="H8" s="352"/>
    </row>
    <row r="9" spans="1:8" ht="15" x14ac:dyDescent="0.2">
      <c r="A9" s="132" t="s">
        <v>15</v>
      </c>
      <c r="B9" s="216">
        <v>7.4999999999999997E-3</v>
      </c>
      <c r="C9" s="62">
        <v>0.04</v>
      </c>
      <c r="D9" s="106">
        <v>0.04</v>
      </c>
      <c r="E9" s="228" t="s">
        <v>7</v>
      </c>
      <c r="F9" s="45" t="s">
        <v>37</v>
      </c>
      <c r="G9" s="110" t="s">
        <v>440</v>
      </c>
      <c r="H9" s="43">
        <f>D9-C9</f>
        <v>0</v>
      </c>
    </row>
    <row r="10" spans="1:8" s="72" customFormat="1" ht="15" x14ac:dyDescent="0.2">
      <c r="A10" s="126" t="s">
        <v>436</v>
      </c>
      <c r="B10" s="216">
        <v>9.6600000000000005E-2</v>
      </c>
      <c r="C10" s="62">
        <v>0.09</v>
      </c>
      <c r="D10" s="106">
        <v>0.11</v>
      </c>
      <c r="E10" s="228" t="s">
        <v>7</v>
      </c>
      <c r="F10" s="13" t="s">
        <v>457</v>
      </c>
      <c r="G10" s="84" t="s">
        <v>448</v>
      </c>
      <c r="H10" s="114">
        <f>D10-C10</f>
        <v>2.0000000000000004E-2</v>
      </c>
    </row>
    <row r="11" spans="1:8" ht="15" x14ac:dyDescent="0.2">
      <c r="A11" s="126" t="s">
        <v>435</v>
      </c>
      <c r="B11" s="216">
        <v>1.5900000000000001E-2</v>
      </c>
      <c r="C11" s="62">
        <v>0.02</v>
      </c>
      <c r="D11" s="106">
        <v>0.03</v>
      </c>
      <c r="E11" s="228" t="s">
        <v>7</v>
      </c>
      <c r="F11" s="13" t="s">
        <v>469</v>
      </c>
      <c r="G11" s="111" t="s">
        <v>441</v>
      </c>
      <c r="H11" s="63">
        <f>D11-C11</f>
        <v>9.9999999999999985E-3</v>
      </c>
    </row>
    <row r="12" spans="1:8" ht="15.75" thickBot="1" x14ac:dyDescent="0.25">
      <c r="A12" s="145" t="s">
        <v>437</v>
      </c>
      <c r="B12" s="217">
        <v>9.4100000000000003E-2</v>
      </c>
      <c r="C12" s="55">
        <v>0.09</v>
      </c>
      <c r="D12" s="107">
        <v>0.13</v>
      </c>
      <c r="E12" s="235" t="s">
        <v>7</v>
      </c>
      <c r="F12" s="44" t="s">
        <v>485</v>
      </c>
      <c r="G12" s="88" t="s">
        <v>18</v>
      </c>
      <c r="H12" s="64">
        <f>D12-C12</f>
        <v>4.0000000000000008E-2</v>
      </c>
    </row>
    <row r="13" spans="1:8" ht="15.75" thickBot="1" x14ac:dyDescent="0.25">
      <c r="A13" s="146" t="s">
        <v>4</v>
      </c>
      <c r="B13" s="148">
        <f>SUM(B4:B12)</f>
        <v>1.0346</v>
      </c>
      <c r="C13" s="189">
        <f>SUM(C3:C12)</f>
        <v>1.04</v>
      </c>
      <c r="D13" s="142">
        <f>SUM(D3:D12)</f>
        <v>1.0900000000000001</v>
      </c>
      <c r="E13" s="232"/>
      <c r="F13" s="65"/>
      <c r="G13" s="94"/>
      <c r="H13" s="60">
        <f>SUM(H3:H12)</f>
        <v>5.0000000000000044E-2</v>
      </c>
    </row>
    <row r="14" spans="1:8" ht="15.75" thickBot="1" x14ac:dyDescent="0.25">
      <c r="A14" s="147" t="s">
        <v>5</v>
      </c>
      <c r="B14" s="210">
        <v>0.2273</v>
      </c>
      <c r="C14" s="58">
        <v>0.17</v>
      </c>
      <c r="D14" s="143">
        <v>0.19</v>
      </c>
      <c r="E14" s="236" t="s">
        <v>6</v>
      </c>
      <c r="F14" s="54" t="s">
        <v>459</v>
      </c>
      <c r="G14" s="100" t="s">
        <v>29</v>
      </c>
      <c r="H14" s="66">
        <f>D14-C14</f>
        <v>1.999999999999999E-2</v>
      </c>
    </row>
    <row r="15" spans="1:8" s="72" customFormat="1" ht="15" x14ac:dyDescent="0.25">
      <c r="A15" s="24" t="s">
        <v>506</v>
      </c>
      <c r="B15" s="41"/>
      <c r="C15" s="264"/>
      <c r="E15" s="42"/>
    </row>
    <row r="16" spans="1:8" s="72" customFormat="1" ht="30" x14ac:dyDescent="0.2">
      <c r="A16" s="269" t="s">
        <v>0</v>
      </c>
      <c r="B16" s="269" t="s">
        <v>460</v>
      </c>
      <c r="C16" s="269" t="s">
        <v>507</v>
      </c>
      <c r="D16" s="269" t="s">
        <v>496</v>
      </c>
      <c r="E16" s="269" t="s">
        <v>497</v>
      </c>
    </row>
    <row r="17" spans="1:5" s="72" customFormat="1" ht="15" x14ac:dyDescent="0.25">
      <c r="A17" s="265" t="s">
        <v>501</v>
      </c>
      <c r="B17" s="266">
        <v>0.14000000000000001</v>
      </c>
      <c r="C17" s="267">
        <v>0.11</v>
      </c>
      <c r="D17" s="267">
        <f>C17-B17</f>
        <v>-3.0000000000000013E-2</v>
      </c>
      <c r="E17" s="268" t="s">
        <v>510</v>
      </c>
    </row>
    <row r="18" spans="1:5" s="72" customFormat="1" ht="15" x14ac:dyDescent="0.25">
      <c r="A18" s="265" t="s">
        <v>504</v>
      </c>
      <c r="B18" s="266">
        <v>0.13</v>
      </c>
      <c r="C18" s="267">
        <v>0.16</v>
      </c>
      <c r="D18" s="267">
        <f>C18-B18</f>
        <v>0.03</v>
      </c>
      <c r="E18" s="268" t="s">
        <v>511</v>
      </c>
    </row>
    <row r="19" spans="1:5" hidden="1" x14ac:dyDescent="0.2"/>
    <row r="20" spans="1:5" hidden="1" x14ac:dyDescent="0.2"/>
    <row r="21" spans="1:5" hidden="1" x14ac:dyDescent="0.2"/>
  </sheetData>
  <pageMargins left="0.70866141732283472" right="0.70866141732283472" top="0.74803149606299213" bottom="0.74803149606299213" header="0.31496062992125984" footer="0.31496062992125984"/>
  <pageSetup paperSize="9" scale="68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="90" zoomScaleNormal="90" workbookViewId="0">
      <selection activeCell="I1" sqref="I1:XFD1048576"/>
    </sheetView>
  </sheetViews>
  <sheetFormatPr defaultColWidth="0" defaultRowHeight="14.25" zeroHeight="1" x14ac:dyDescent="0.2"/>
  <cols>
    <col min="1" max="1" width="57.5" bestFit="1" customWidth="1"/>
    <col min="2" max="2" width="26.125" customWidth="1"/>
    <col min="3" max="3" width="19.875" customWidth="1"/>
    <col min="4" max="4" width="27.375" customWidth="1"/>
    <col min="5" max="5" width="11.125" customWidth="1"/>
    <col min="6" max="6" width="25.75" customWidth="1"/>
    <col min="7" max="7" width="31.875" bestFit="1" customWidth="1"/>
    <col min="8" max="8" width="18.375" customWidth="1"/>
    <col min="9" max="16384" width="9" hidden="1"/>
  </cols>
  <sheetData>
    <row r="1" spans="1:8" ht="15.75" x14ac:dyDescent="0.25">
      <c r="A1" s="9" t="s">
        <v>32</v>
      </c>
      <c r="B1" s="5"/>
      <c r="C1" s="5"/>
      <c r="D1" s="6"/>
      <c r="E1" s="5"/>
      <c r="F1" s="6"/>
    </row>
    <row r="2" spans="1:8" ht="15.75" thickBot="1" x14ac:dyDescent="0.25">
      <c r="A2" s="324" t="s">
        <v>0</v>
      </c>
      <c r="B2" s="307" t="s">
        <v>466</v>
      </c>
      <c r="C2" s="196" t="s">
        <v>434</v>
      </c>
      <c r="D2" s="197" t="s">
        <v>460</v>
      </c>
      <c r="E2" s="308" t="s">
        <v>1</v>
      </c>
      <c r="F2" s="381" t="s">
        <v>2</v>
      </c>
      <c r="G2" s="54" t="s">
        <v>3</v>
      </c>
      <c r="H2" s="311" t="s">
        <v>464</v>
      </c>
    </row>
    <row r="3" spans="1:8" ht="14.25" customHeight="1" x14ac:dyDescent="0.2">
      <c r="A3" s="360" t="s">
        <v>487</v>
      </c>
      <c r="B3" s="382">
        <v>0.44230000000000003</v>
      </c>
      <c r="C3" s="334">
        <v>0.39</v>
      </c>
      <c r="D3" s="361">
        <v>0.4</v>
      </c>
      <c r="E3" s="362" t="s">
        <v>6</v>
      </c>
      <c r="F3" s="363" t="s">
        <v>62</v>
      </c>
      <c r="G3" s="73" t="s">
        <v>38</v>
      </c>
      <c r="H3" s="364">
        <f>D3-C3</f>
        <v>1.0000000000000009E-2</v>
      </c>
    </row>
    <row r="4" spans="1:8" ht="14.25" customHeight="1" x14ac:dyDescent="0.2">
      <c r="A4" s="360"/>
      <c r="B4" s="383"/>
      <c r="C4" s="334"/>
      <c r="D4" s="361"/>
      <c r="E4" s="365"/>
      <c r="F4" s="363"/>
      <c r="G4" s="73" t="s">
        <v>22</v>
      </c>
      <c r="H4" s="336"/>
    </row>
    <row r="5" spans="1:8" ht="14.25" customHeight="1" x14ac:dyDescent="0.2">
      <c r="A5" s="367" t="s">
        <v>428</v>
      </c>
      <c r="B5" s="384">
        <v>0.21560000000000001</v>
      </c>
      <c r="C5" s="343">
        <v>0.23</v>
      </c>
      <c r="D5" s="369">
        <v>0.21</v>
      </c>
      <c r="E5" s="370" t="s">
        <v>7</v>
      </c>
      <c r="F5" s="371" t="s">
        <v>474</v>
      </c>
      <c r="G5" s="75" t="s">
        <v>25</v>
      </c>
      <c r="H5" s="346">
        <f>D5-C5</f>
        <v>-2.0000000000000018E-2</v>
      </c>
    </row>
    <row r="6" spans="1:8" ht="14.25" customHeight="1" x14ac:dyDescent="0.2">
      <c r="A6" s="372"/>
      <c r="B6" s="385"/>
      <c r="C6" s="349"/>
      <c r="D6" s="374"/>
      <c r="E6" s="370"/>
      <c r="F6" s="375"/>
      <c r="G6" s="74" t="s">
        <v>26</v>
      </c>
      <c r="H6" s="352"/>
    </row>
    <row r="7" spans="1:8" ht="14.25" customHeight="1" x14ac:dyDescent="0.2">
      <c r="A7" s="136" t="s">
        <v>429</v>
      </c>
      <c r="B7" s="386">
        <v>0.20039999999999999</v>
      </c>
      <c r="C7" s="343">
        <v>0.21</v>
      </c>
      <c r="D7" s="369">
        <v>0.19</v>
      </c>
      <c r="E7" s="287" t="s">
        <v>6</v>
      </c>
      <c r="F7" s="377" t="s">
        <v>459</v>
      </c>
      <c r="G7" s="75" t="s">
        <v>27</v>
      </c>
      <c r="H7" s="346">
        <f>D7-C7</f>
        <v>-1.999999999999999E-2</v>
      </c>
    </row>
    <row r="8" spans="1:8" ht="14.25" customHeight="1" x14ac:dyDescent="0.2">
      <c r="A8" s="144"/>
      <c r="B8" s="387"/>
      <c r="C8" s="349"/>
      <c r="D8" s="374"/>
      <c r="E8" s="287"/>
      <c r="F8" s="366"/>
      <c r="G8" s="78" t="s">
        <v>28</v>
      </c>
      <c r="H8" s="352"/>
    </row>
    <row r="9" spans="1:8" ht="15" x14ac:dyDescent="0.2">
      <c r="A9" s="132" t="s">
        <v>15</v>
      </c>
      <c r="B9" s="202">
        <v>6.4000000000000003E-3</v>
      </c>
      <c r="C9" s="62">
        <v>0.04</v>
      </c>
      <c r="D9" s="106">
        <v>0.04</v>
      </c>
      <c r="E9" s="228" t="s">
        <v>7</v>
      </c>
      <c r="F9" s="115" t="s">
        <v>37</v>
      </c>
      <c r="G9" s="110" t="s">
        <v>440</v>
      </c>
      <c r="H9" s="114">
        <f>D9-C9</f>
        <v>0</v>
      </c>
    </row>
    <row r="10" spans="1:8" ht="15" x14ac:dyDescent="0.2">
      <c r="A10" s="126" t="s">
        <v>436</v>
      </c>
      <c r="B10" s="202">
        <v>8.4500000000000006E-2</v>
      </c>
      <c r="C10" s="62">
        <v>0.09</v>
      </c>
      <c r="D10" s="106">
        <v>0.1</v>
      </c>
      <c r="E10" s="228" t="s">
        <v>7</v>
      </c>
      <c r="F10" s="13" t="s">
        <v>472</v>
      </c>
      <c r="G10" s="84" t="s">
        <v>448</v>
      </c>
      <c r="H10" s="114">
        <f>D10-C10</f>
        <v>1.0000000000000009E-2</v>
      </c>
    </row>
    <row r="11" spans="1:8" ht="15" x14ac:dyDescent="0.2">
      <c r="A11" s="126" t="s">
        <v>435</v>
      </c>
      <c r="B11" s="202">
        <v>1.3100000000000001E-2</v>
      </c>
      <c r="C11" s="62">
        <v>0.02</v>
      </c>
      <c r="D11" s="106">
        <v>0.03</v>
      </c>
      <c r="E11" s="228" t="s">
        <v>7</v>
      </c>
      <c r="F11" s="13" t="s">
        <v>469</v>
      </c>
      <c r="G11" s="111" t="s">
        <v>441</v>
      </c>
      <c r="H11" s="63">
        <f>D11-C11</f>
        <v>9.9999999999999985E-3</v>
      </c>
    </row>
    <row r="12" spans="1:8" ht="15.75" thickBot="1" x14ac:dyDescent="0.25">
      <c r="A12" s="145" t="s">
        <v>437</v>
      </c>
      <c r="B12" s="203">
        <v>8.5400000000000004E-2</v>
      </c>
      <c r="C12" s="55">
        <v>0.08</v>
      </c>
      <c r="D12" s="107">
        <v>0.12</v>
      </c>
      <c r="E12" s="235" t="s">
        <v>7</v>
      </c>
      <c r="F12" s="116" t="s">
        <v>439</v>
      </c>
      <c r="G12" s="88" t="s">
        <v>18</v>
      </c>
      <c r="H12" s="64">
        <f>D12-C12</f>
        <v>3.9999999999999994E-2</v>
      </c>
    </row>
    <row r="13" spans="1:8" ht="15.75" thickBot="1" x14ac:dyDescent="0.25">
      <c r="A13" s="146" t="s">
        <v>4</v>
      </c>
      <c r="B13" s="148">
        <f>SUM(B3:B12)</f>
        <v>1.0477000000000001</v>
      </c>
      <c r="C13" s="189">
        <f>SUM(C3:C12)</f>
        <v>1.06</v>
      </c>
      <c r="D13" s="142">
        <f>SUM(D3:D12)</f>
        <v>1.0900000000000001</v>
      </c>
      <c r="E13" s="232"/>
      <c r="F13" s="65"/>
      <c r="G13" s="94"/>
      <c r="H13" s="60">
        <f>SUM(H3:H12)</f>
        <v>3.0000000000000002E-2</v>
      </c>
    </row>
    <row r="14" spans="1:8" ht="15.75" thickBot="1" x14ac:dyDescent="0.25">
      <c r="A14" s="147" t="s">
        <v>5</v>
      </c>
      <c r="B14" s="204">
        <v>0.2291</v>
      </c>
      <c r="C14" s="58">
        <v>0.17</v>
      </c>
      <c r="D14" s="143">
        <v>0.19</v>
      </c>
      <c r="E14" s="236" t="s">
        <v>6</v>
      </c>
      <c r="F14" s="54" t="s">
        <v>459</v>
      </c>
      <c r="G14" s="100" t="s">
        <v>29</v>
      </c>
      <c r="H14" s="66">
        <f>D14-C14</f>
        <v>1.999999999999999E-2</v>
      </c>
    </row>
    <row r="15" spans="1:8" s="72" customFormat="1" ht="15" x14ac:dyDescent="0.25">
      <c r="A15" s="24" t="s">
        <v>506</v>
      </c>
      <c r="B15" s="41"/>
      <c r="C15" s="264"/>
      <c r="E15" s="42"/>
    </row>
    <row r="16" spans="1:8" s="72" customFormat="1" ht="30" x14ac:dyDescent="0.2">
      <c r="A16" s="269" t="s">
        <v>0</v>
      </c>
      <c r="B16" s="269" t="s">
        <v>460</v>
      </c>
      <c r="C16" s="269" t="s">
        <v>507</v>
      </c>
      <c r="D16" s="269" t="s">
        <v>496</v>
      </c>
      <c r="E16" s="269" t="s">
        <v>497</v>
      </c>
    </row>
    <row r="17" spans="1:5" s="72" customFormat="1" ht="15" x14ac:dyDescent="0.25">
      <c r="A17" s="265" t="s">
        <v>501</v>
      </c>
      <c r="B17" s="266">
        <v>0.19</v>
      </c>
      <c r="C17" s="267">
        <v>0.16</v>
      </c>
      <c r="D17" s="267">
        <f>C17-B17</f>
        <v>-0.03</v>
      </c>
      <c r="E17" s="268" t="s">
        <v>471</v>
      </c>
    </row>
    <row r="18" spans="1:5" s="72" customFormat="1" ht="15" x14ac:dyDescent="0.25">
      <c r="A18" s="265" t="s">
        <v>504</v>
      </c>
      <c r="B18" s="266">
        <v>0.12</v>
      </c>
      <c r="C18" s="267">
        <v>0.15</v>
      </c>
      <c r="D18" s="267">
        <f>C18-B18</f>
        <v>0.03</v>
      </c>
      <c r="E18" s="268" t="s">
        <v>512</v>
      </c>
    </row>
    <row r="19" spans="1:5" hidden="1" x14ac:dyDescent="0.2"/>
    <row r="20" spans="1:5" hidden="1" x14ac:dyDescent="0.2"/>
    <row r="21" spans="1:5" hidden="1" x14ac:dyDescent="0.2"/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4"/>
  <sheetViews>
    <sheetView rightToLeft="1" zoomScale="90" zoomScaleNormal="90" workbookViewId="0">
      <selection activeCell="A4" sqref="A4"/>
    </sheetView>
  </sheetViews>
  <sheetFormatPr defaultColWidth="0" defaultRowHeight="14.25" zeroHeight="1" x14ac:dyDescent="0.2"/>
  <cols>
    <col min="1" max="1" width="57.5" style="10" bestFit="1" customWidth="1"/>
    <col min="2" max="2" width="26.125" style="10" customWidth="1"/>
    <col min="3" max="3" width="19.875" style="10" customWidth="1"/>
    <col min="4" max="4" width="27.375" style="10" customWidth="1"/>
    <col min="5" max="5" width="11.125" style="10" customWidth="1"/>
    <col min="6" max="6" width="25.75" style="10" customWidth="1"/>
    <col min="7" max="7" width="31.875" style="10" bestFit="1" customWidth="1"/>
    <col min="8" max="8" width="18.375" style="10" customWidth="1"/>
    <col min="9" max="16384" width="9" style="10" hidden="1"/>
  </cols>
  <sheetData>
    <row r="1" spans="1:8" ht="15.75" x14ac:dyDescent="0.25">
      <c r="A1" s="9" t="s">
        <v>33</v>
      </c>
      <c r="B1" s="5"/>
      <c r="C1" s="5"/>
      <c r="D1" s="5"/>
      <c r="E1" s="6"/>
      <c r="F1" s="5"/>
      <c r="G1" s="6"/>
    </row>
    <row r="2" spans="1:8" ht="15.75" thickBot="1" x14ac:dyDescent="0.25">
      <c r="A2" s="324" t="s">
        <v>0</v>
      </c>
      <c r="B2" s="307" t="s">
        <v>466</v>
      </c>
      <c r="C2" s="196" t="s">
        <v>434</v>
      </c>
      <c r="D2" s="197" t="s">
        <v>460</v>
      </c>
      <c r="E2" s="392" t="s">
        <v>1</v>
      </c>
      <c r="F2" s="381" t="s">
        <v>2</v>
      </c>
      <c r="G2" s="54" t="s">
        <v>3</v>
      </c>
      <c r="H2" s="311" t="s">
        <v>464</v>
      </c>
    </row>
    <row r="3" spans="1:8" x14ac:dyDescent="0.2">
      <c r="A3" s="360" t="s">
        <v>427</v>
      </c>
      <c r="B3" s="382">
        <v>0.28970000000000001</v>
      </c>
      <c r="C3" s="334">
        <v>0.24</v>
      </c>
      <c r="D3" s="361">
        <v>0.28000000000000003</v>
      </c>
      <c r="E3" s="388" t="s">
        <v>6</v>
      </c>
      <c r="F3" s="363" t="s">
        <v>490</v>
      </c>
      <c r="G3" s="73" t="s">
        <v>38</v>
      </c>
      <c r="H3" s="364">
        <f>D3-C3</f>
        <v>4.0000000000000036E-2</v>
      </c>
    </row>
    <row r="4" spans="1:8" x14ac:dyDescent="0.2">
      <c r="A4" s="360"/>
      <c r="B4" s="383"/>
      <c r="C4" s="334"/>
      <c r="D4" s="361"/>
      <c r="E4" s="389"/>
      <c r="F4" s="363"/>
      <c r="G4" s="73" t="s">
        <v>22</v>
      </c>
      <c r="H4" s="336"/>
    </row>
    <row r="5" spans="1:8" x14ac:dyDescent="0.2">
      <c r="A5" s="367" t="s">
        <v>428</v>
      </c>
      <c r="B5" s="384">
        <v>0.25280000000000002</v>
      </c>
      <c r="C5" s="343">
        <v>0.3</v>
      </c>
      <c r="D5" s="369">
        <v>0.28000000000000003</v>
      </c>
      <c r="E5" s="390" t="s">
        <v>7</v>
      </c>
      <c r="F5" s="371" t="s">
        <v>475</v>
      </c>
      <c r="G5" s="75" t="s">
        <v>25</v>
      </c>
      <c r="H5" s="346">
        <f>D5-C5</f>
        <v>-1.9999999999999962E-2</v>
      </c>
    </row>
    <row r="6" spans="1:8" x14ac:dyDescent="0.2">
      <c r="A6" s="372"/>
      <c r="B6" s="385"/>
      <c r="C6" s="349"/>
      <c r="D6" s="374"/>
      <c r="E6" s="390"/>
      <c r="F6" s="375"/>
      <c r="G6" s="74" t="s">
        <v>26</v>
      </c>
      <c r="H6" s="352"/>
    </row>
    <row r="7" spans="1:8" ht="14.25" customHeight="1" x14ac:dyDescent="0.2">
      <c r="A7" s="136" t="s">
        <v>429</v>
      </c>
      <c r="B7" s="386">
        <v>0.26840000000000003</v>
      </c>
      <c r="C7" s="343">
        <v>0.27</v>
      </c>
      <c r="D7" s="369">
        <v>0.22</v>
      </c>
      <c r="E7" s="391" t="s">
        <v>6</v>
      </c>
      <c r="F7" s="377" t="s">
        <v>63</v>
      </c>
      <c r="G7" s="75" t="s">
        <v>27</v>
      </c>
      <c r="H7" s="346">
        <f>D7-C7</f>
        <v>-5.0000000000000017E-2</v>
      </c>
    </row>
    <row r="8" spans="1:8" x14ac:dyDescent="0.2">
      <c r="A8" s="144"/>
      <c r="B8" s="387"/>
      <c r="C8" s="349"/>
      <c r="D8" s="374"/>
      <c r="E8" s="391"/>
      <c r="F8" s="366"/>
      <c r="G8" s="78" t="s">
        <v>28</v>
      </c>
      <c r="H8" s="352"/>
    </row>
    <row r="9" spans="1:8" x14ac:dyDescent="0.2">
      <c r="A9" s="132" t="s">
        <v>15</v>
      </c>
      <c r="B9" s="202">
        <v>7.4000000000000003E-3</v>
      </c>
      <c r="C9" s="62">
        <v>0.04</v>
      </c>
      <c r="D9" s="106">
        <v>0.04</v>
      </c>
      <c r="E9" s="117" t="s">
        <v>7</v>
      </c>
      <c r="F9" s="115" t="s">
        <v>37</v>
      </c>
      <c r="G9" s="110" t="s">
        <v>440</v>
      </c>
      <c r="H9" s="114">
        <f>D9-C9</f>
        <v>0</v>
      </c>
    </row>
    <row r="10" spans="1:8" s="72" customFormat="1" x14ac:dyDescent="0.2">
      <c r="A10" s="126" t="s">
        <v>436</v>
      </c>
      <c r="B10" s="202">
        <v>9.9900000000000003E-2</v>
      </c>
      <c r="C10" s="62">
        <v>0.08</v>
      </c>
      <c r="D10" s="106">
        <v>0.09</v>
      </c>
      <c r="E10" s="117" t="s">
        <v>7</v>
      </c>
      <c r="F10" s="13" t="s">
        <v>444</v>
      </c>
      <c r="G10" s="84" t="s">
        <v>448</v>
      </c>
      <c r="H10" s="114">
        <f>D10-C10</f>
        <v>9.999999999999995E-3</v>
      </c>
    </row>
    <row r="11" spans="1:8" x14ac:dyDescent="0.2">
      <c r="A11" s="126" t="s">
        <v>435</v>
      </c>
      <c r="B11" s="202">
        <v>1.7600000000000001E-2</v>
      </c>
      <c r="C11" s="62">
        <v>0.02</v>
      </c>
      <c r="D11" s="106">
        <v>0.02</v>
      </c>
      <c r="E11" s="117" t="s">
        <v>7</v>
      </c>
      <c r="F11" s="13" t="s">
        <v>65</v>
      </c>
      <c r="G11" s="111" t="s">
        <v>441</v>
      </c>
      <c r="H11" s="63">
        <f>D11-C11</f>
        <v>0</v>
      </c>
    </row>
    <row r="12" spans="1:8" ht="15" thickBot="1" x14ac:dyDescent="0.25">
      <c r="A12" s="145" t="s">
        <v>437</v>
      </c>
      <c r="B12" s="203">
        <v>0.10970000000000001</v>
      </c>
      <c r="C12" s="55">
        <v>0.11</v>
      </c>
      <c r="D12" s="107">
        <v>0.14000000000000001</v>
      </c>
      <c r="E12" s="113" t="s">
        <v>7</v>
      </c>
      <c r="F12" s="116" t="s">
        <v>468</v>
      </c>
      <c r="G12" s="88" t="s">
        <v>18</v>
      </c>
      <c r="H12" s="64">
        <f>D12-C12</f>
        <v>3.0000000000000013E-2</v>
      </c>
    </row>
    <row r="13" spans="1:8" ht="15.75" thickBot="1" x14ac:dyDescent="0.25">
      <c r="A13" s="146" t="s">
        <v>4</v>
      </c>
      <c r="B13" s="148">
        <f>SUM(B3:B12)</f>
        <v>1.0454999999999999</v>
      </c>
      <c r="C13" s="189">
        <f>SUM(C3:C12)</f>
        <v>1.06</v>
      </c>
      <c r="D13" s="142">
        <f>SUM(D3:D12)</f>
        <v>1.07</v>
      </c>
      <c r="E13" s="65"/>
      <c r="F13" s="65"/>
      <c r="G13" s="94"/>
      <c r="H13" s="60">
        <f>SUM(H3:H12)</f>
        <v>1.0000000000000064E-2</v>
      </c>
    </row>
    <row r="14" spans="1:8" ht="15" thickBot="1" x14ac:dyDescent="0.25">
      <c r="A14" s="147" t="s">
        <v>5</v>
      </c>
      <c r="B14" s="204">
        <v>0.18720000000000001</v>
      </c>
      <c r="C14" s="260">
        <v>0.13</v>
      </c>
      <c r="D14" s="261">
        <v>0.15</v>
      </c>
      <c r="E14" s="61" t="s">
        <v>6</v>
      </c>
      <c r="F14" s="54" t="s">
        <v>467</v>
      </c>
      <c r="G14" s="100" t="s">
        <v>29</v>
      </c>
      <c r="H14" s="66">
        <f>D14-C14</f>
        <v>1.999999999999999E-2</v>
      </c>
    </row>
    <row r="15" spans="1:8" s="72" customFormat="1" ht="15" x14ac:dyDescent="0.25">
      <c r="A15" s="24" t="s">
        <v>506</v>
      </c>
      <c r="B15" s="41"/>
      <c r="C15" s="264"/>
      <c r="E15" s="42"/>
    </row>
    <row r="16" spans="1:8" s="72" customFormat="1" ht="30" x14ac:dyDescent="0.2">
      <c r="A16" s="269" t="s">
        <v>0</v>
      </c>
      <c r="B16" s="269" t="s">
        <v>460</v>
      </c>
      <c r="C16" s="269" t="s">
        <v>507</v>
      </c>
      <c r="D16" s="269" t="s">
        <v>496</v>
      </c>
      <c r="E16" s="269" t="s">
        <v>497</v>
      </c>
    </row>
    <row r="17" spans="1:5" s="72" customFormat="1" ht="15" x14ac:dyDescent="0.25">
      <c r="A17" s="265" t="s">
        <v>498</v>
      </c>
      <c r="B17" s="266">
        <v>0.28000000000000003</v>
      </c>
      <c r="C17" s="267">
        <v>0.31</v>
      </c>
      <c r="D17" s="267">
        <f>C17-B17</f>
        <v>2.9999999999999971E-2</v>
      </c>
      <c r="E17" s="268" t="s">
        <v>513</v>
      </c>
    </row>
    <row r="18" spans="1:5" s="72" customFormat="1" ht="15" x14ac:dyDescent="0.25">
      <c r="A18" s="265" t="s">
        <v>501</v>
      </c>
      <c r="B18" s="266">
        <v>0.22</v>
      </c>
      <c r="C18" s="267">
        <v>0.16</v>
      </c>
      <c r="D18" s="267">
        <f>C18-B18</f>
        <v>-0.06</v>
      </c>
      <c r="E18" s="268" t="s">
        <v>471</v>
      </c>
    </row>
    <row r="19" spans="1:5" s="72" customFormat="1" ht="15" x14ac:dyDescent="0.25">
      <c r="A19" s="265" t="s">
        <v>436</v>
      </c>
      <c r="B19" s="266">
        <v>0.09</v>
      </c>
      <c r="C19" s="267">
        <v>0.11</v>
      </c>
      <c r="D19" s="267">
        <f>C19-B19</f>
        <v>2.0000000000000004E-2</v>
      </c>
      <c r="E19" s="268" t="s">
        <v>457</v>
      </c>
    </row>
    <row r="20" spans="1:5" s="72" customFormat="1" ht="15" x14ac:dyDescent="0.25">
      <c r="A20" s="265" t="s">
        <v>504</v>
      </c>
      <c r="B20" s="266">
        <v>0.14000000000000001</v>
      </c>
      <c r="C20" s="267">
        <v>0.15</v>
      </c>
      <c r="D20" s="267">
        <f>C20-B20</f>
        <v>9.9999999999999811E-3</v>
      </c>
      <c r="E20" s="268" t="s">
        <v>512</v>
      </c>
    </row>
    <row r="21" spans="1:5" customFormat="1" hidden="1" x14ac:dyDescent="0.2"/>
    <row r="22" spans="1:5" hidden="1" x14ac:dyDescent="0.2"/>
    <row r="23" spans="1:5" hidden="1" x14ac:dyDescent="0.2"/>
    <row r="24" spans="1:5" hidden="1" x14ac:dyDescent="0.2"/>
  </sheetData>
  <pageMargins left="0.70866141732283472" right="0.70866141732283472" top="0.74803149606299213" bottom="0.74803149606299213" header="0.31496062992125984" footer="0.31496062992125984"/>
  <pageSetup paperSize="9" scale="71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2"/>
  <sheetViews>
    <sheetView rightToLeft="1" zoomScale="90" zoomScaleNormal="90" workbookViewId="0">
      <selection activeCell="A2" sqref="A2"/>
    </sheetView>
  </sheetViews>
  <sheetFormatPr defaultColWidth="0" defaultRowHeight="14.25" zeroHeight="1" x14ac:dyDescent="0.2"/>
  <cols>
    <col min="1" max="1" width="54.25" style="10" bestFit="1" customWidth="1"/>
    <col min="2" max="2" width="26.125" style="10" customWidth="1"/>
    <col min="3" max="3" width="19.875" style="10" customWidth="1"/>
    <col min="4" max="4" width="27.375" style="10" customWidth="1"/>
    <col min="5" max="5" width="11.125" style="10" customWidth="1"/>
    <col min="6" max="6" width="25.75" style="10" customWidth="1"/>
    <col min="7" max="7" width="31.875" style="10" bestFit="1" customWidth="1"/>
    <col min="8" max="8" width="18.375" style="10" customWidth="1"/>
    <col min="9" max="16384" width="9" style="10" hidden="1"/>
  </cols>
  <sheetData>
    <row r="1" spans="1:8" ht="15.75" x14ac:dyDescent="0.25">
      <c r="A1" s="9" t="s">
        <v>442</v>
      </c>
    </row>
    <row r="2" spans="1:8" ht="83.25" customHeight="1" thickBot="1" x14ac:dyDescent="0.25">
      <c r="A2" s="324" t="s">
        <v>0</v>
      </c>
      <c r="B2" s="325" t="s">
        <v>466</v>
      </c>
      <c r="C2" s="196" t="s">
        <v>434</v>
      </c>
      <c r="D2" s="197" t="s">
        <v>460</v>
      </c>
      <c r="E2" s="392" t="s">
        <v>1</v>
      </c>
      <c r="F2" s="381" t="s">
        <v>2</v>
      </c>
      <c r="G2" s="54" t="s">
        <v>3</v>
      </c>
      <c r="H2" s="311" t="s">
        <v>464</v>
      </c>
    </row>
    <row r="3" spans="1:8" ht="13.5" customHeight="1" x14ac:dyDescent="0.2">
      <c r="A3" s="360" t="s">
        <v>427</v>
      </c>
      <c r="B3" s="382">
        <v>0.25190000000000001</v>
      </c>
      <c r="C3" s="334">
        <v>0.2</v>
      </c>
      <c r="D3" s="361">
        <v>0.26</v>
      </c>
      <c r="E3" s="388" t="s">
        <v>6</v>
      </c>
      <c r="F3" s="363" t="s">
        <v>455</v>
      </c>
      <c r="G3" s="73" t="s">
        <v>38</v>
      </c>
      <c r="H3" s="364">
        <f>D3-C3</f>
        <v>0.06</v>
      </c>
    </row>
    <row r="4" spans="1:8" ht="13.5" customHeight="1" x14ac:dyDescent="0.2">
      <c r="A4" s="360"/>
      <c r="B4" s="383"/>
      <c r="C4" s="334"/>
      <c r="D4" s="361"/>
      <c r="E4" s="389"/>
      <c r="F4" s="363"/>
      <c r="G4" s="73" t="s">
        <v>22</v>
      </c>
      <c r="H4" s="336"/>
    </row>
    <row r="5" spans="1:8" ht="13.5" customHeight="1" x14ac:dyDescent="0.2">
      <c r="A5" s="367" t="s">
        <v>428</v>
      </c>
      <c r="B5" s="384">
        <v>0.42220000000000002</v>
      </c>
      <c r="C5" s="343">
        <v>0.4</v>
      </c>
      <c r="D5" s="369">
        <v>0.32</v>
      </c>
      <c r="E5" s="390" t="s">
        <v>7</v>
      </c>
      <c r="F5" s="371" t="s">
        <v>476</v>
      </c>
      <c r="G5" s="75" t="s">
        <v>25</v>
      </c>
      <c r="H5" s="346">
        <f>D5-C5</f>
        <v>-8.0000000000000016E-2</v>
      </c>
    </row>
    <row r="6" spans="1:8" ht="13.5" customHeight="1" x14ac:dyDescent="0.2">
      <c r="A6" s="372"/>
      <c r="B6" s="385"/>
      <c r="C6" s="349"/>
      <c r="D6" s="374"/>
      <c r="E6" s="390"/>
      <c r="F6" s="375"/>
      <c r="G6" s="74" t="s">
        <v>26</v>
      </c>
      <c r="H6" s="352"/>
    </row>
    <row r="7" spans="1:8" ht="13.5" customHeight="1" x14ac:dyDescent="0.2">
      <c r="A7" s="136" t="s">
        <v>429</v>
      </c>
      <c r="B7" s="386">
        <v>0.14729999999999999</v>
      </c>
      <c r="C7" s="343">
        <v>0.2</v>
      </c>
      <c r="D7" s="369">
        <v>0.18</v>
      </c>
      <c r="E7" s="391" t="s">
        <v>6</v>
      </c>
      <c r="F7" s="377" t="s">
        <v>92</v>
      </c>
      <c r="G7" s="75" t="s">
        <v>27</v>
      </c>
      <c r="H7" s="346">
        <f>D7-C7</f>
        <v>-2.0000000000000018E-2</v>
      </c>
    </row>
    <row r="8" spans="1:8" x14ac:dyDescent="0.2">
      <c r="A8" s="144"/>
      <c r="B8" s="387"/>
      <c r="C8" s="349"/>
      <c r="D8" s="374"/>
      <c r="E8" s="391"/>
      <c r="F8" s="366"/>
      <c r="G8" s="78" t="s">
        <v>28</v>
      </c>
      <c r="H8" s="352"/>
    </row>
    <row r="9" spans="1:8" ht="13.5" customHeight="1" x14ac:dyDescent="0.2">
      <c r="A9" s="132" t="s">
        <v>15</v>
      </c>
      <c r="B9" s="202">
        <v>1.6000000000000001E-3</v>
      </c>
      <c r="C9" s="62">
        <v>0.05</v>
      </c>
      <c r="D9" s="106">
        <v>0.05</v>
      </c>
      <c r="E9" s="117" t="s">
        <v>7</v>
      </c>
      <c r="F9" s="115" t="s">
        <v>10</v>
      </c>
      <c r="G9" s="110" t="s">
        <v>440</v>
      </c>
      <c r="H9" s="114">
        <f>D9-C9</f>
        <v>0</v>
      </c>
    </row>
    <row r="10" spans="1:8" s="72" customFormat="1" ht="13.5" customHeight="1" x14ac:dyDescent="0.2">
      <c r="A10" s="126" t="s">
        <v>436</v>
      </c>
      <c r="B10" s="202">
        <v>2.3900000000000001E-2</v>
      </c>
      <c r="C10" s="62">
        <v>0.06</v>
      </c>
      <c r="D10" s="106">
        <v>0.06</v>
      </c>
      <c r="E10" s="117" t="s">
        <v>7</v>
      </c>
      <c r="F10" s="13" t="s">
        <v>454</v>
      </c>
      <c r="G10" s="84" t="s">
        <v>448</v>
      </c>
      <c r="H10" s="114">
        <f>D10-C10</f>
        <v>0</v>
      </c>
    </row>
    <row r="11" spans="1:8" ht="13.5" customHeight="1" x14ac:dyDescent="0.2">
      <c r="A11" s="126" t="s">
        <v>435</v>
      </c>
      <c r="B11" s="202">
        <v>3.5999999999999999E-3</v>
      </c>
      <c r="C11" s="62">
        <v>0.02</v>
      </c>
      <c r="D11" s="106">
        <v>0.02</v>
      </c>
      <c r="E11" s="117" t="s">
        <v>7</v>
      </c>
      <c r="F11" s="13" t="s">
        <v>65</v>
      </c>
      <c r="G11" s="111" t="s">
        <v>441</v>
      </c>
      <c r="H11" s="63">
        <f>D11-C11</f>
        <v>0</v>
      </c>
    </row>
    <row r="12" spans="1:8" ht="13.5" customHeight="1" thickBot="1" x14ac:dyDescent="0.25">
      <c r="A12" s="145" t="s">
        <v>437</v>
      </c>
      <c r="B12" s="203">
        <v>0.17560000000000001</v>
      </c>
      <c r="C12" s="55">
        <v>0.12</v>
      </c>
      <c r="D12" s="107">
        <v>0.17</v>
      </c>
      <c r="E12" s="113" t="s">
        <v>7</v>
      </c>
      <c r="F12" s="116" t="s">
        <v>486</v>
      </c>
      <c r="G12" s="88" t="s">
        <v>18</v>
      </c>
      <c r="H12" s="64">
        <f>D12-C12</f>
        <v>5.0000000000000017E-2</v>
      </c>
    </row>
    <row r="13" spans="1:8" ht="15.75" thickBot="1" x14ac:dyDescent="0.25">
      <c r="A13" s="146" t="s">
        <v>4</v>
      </c>
      <c r="B13" s="148">
        <f>SUM(B3:B12)</f>
        <v>1.0261000000000002</v>
      </c>
      <c r="C13" s="189">
        <f>SUM(C3:C12)</f>
        <v>1.0500000000000003</v>
      </c>
      <c r="D13" s="142">
        <f>SUM(D3:D12)</f>
        <v>1.06</v>
      </c>
      <c r="E13" s="65"/>
      <c r="F13" s="65"/>
      <c r="G13" s="94"/>
      <c r="H13" s="60">
        <f>SUM(H3:H12)</f>
        <v>9.9999999999999811E-3</v>
      </c>
    </row>
    <row r="14" spans="1:8" ht="15" thickBot="1" x14ac:dyDescent="0.25">
      <c r="A14" s="147" t="s">
        <v>5</v>
      </c>
      <c r="B14" s="204">
        <v>0.13600000000000001</v>
      </c>
      <c r="C14" s="58">
        <v>0.13</v>
      </c>
      <c r="D14" s="143">
        <v>0.15</v>
      </c>
      <c r="E14" s="61" t="s">
        <v>6</v>
      </c>
      <c r="F14" s="54" t="s">
        <v>467</v>
      </c>
      <c r="G14" s="100" t="s">
        <v>29</v>
      </c>
      <c r="H14" s="66">
        <f>D14-C14</f>
        <v>1.999999999999999E-2</v>
      </c>
    </row>
    <row r="15" spans="1:8" s="72" customFormat="1" ht="15" x14ac:dyDescent="0.25">
      <c r="A15" s="24" t="s">
        <v>506</v>
      </c>
      <c r="B15" s="41"/>
      <c r="C15" s="264"/>
      <c r="E15" s="42"/>
    </row>
    <row r="16" spans="1:8" s="72" customFormat="1" ht="30" x14ac:dyDescent="0.2">
      <c r="A16" s="269" t="s">
        <v>0</v>
      </c>
      <c r="B16" s="269" t="s">
        <v>460</v>
      </c>
      <c r="C16" s="269" t="s">
        <v>507</v>
      </c>
      <c r="D16" s="269" t="s">
        <v>496</v>
      </c>
      <c r="E16" s="269" t="s">
        <v>497</v>
      </c>
    </row>
    <row r="17" spans="1:5" s="72" customFormat="1" ht="15" x14ac:dyDescent="0.25">
      <c r="A17" s="265" t="s">
        <v>501</v>
      </c>
      <c r="B17" s="266">
        <v>0.18</v>
      </c>
      <c r="C17" s="267">
        <v>0.15</v>
      </c>
      <c r="D17" s="267">
        <f>C17-B17</f>
        <v>-0.03</v>
      </c>
      <c r="E17" s="268" t="s">
        <v>467</v>
      </c>
    </row>
    <row r="18" spans="1:5" s="72" customFormat="1" ht="15" x14ac:dyDescent="0.25">
      <c r="A18" s="265" t="s">
        <v>436</v>
      </c>
      <c r="B18" s="266">
        <v>0.06</v>
      </c>
      <c r="C18" s="267">
        <v>0.08</v>
      </c>
      <c r="D18" s="267">
        <f>C18-B18</f>
        <v>2.0000000000000004E-2</v>
      </c>
      <c r="E18" s="268" t="s">
        <v>443</v>
      </c>
    </row>
    <row r="19" spans="1:5" s="72" customFormat="1" ht="15" x14ac:dyDescent="0.25">
      <c r="A19" s="265" t="s">
        <v>504</v>
      </c>
      <c r="B19" s="266">
        <v>0.17</v>
      </c>
      <c r="C19" s="267">
        <v>0.18</v>
      </c>
      <c r="D19" s="267">
        <f>C19-B19</f>
        <v>9.9999999999999811E-3</v>
      </c>
      <c r="E19" s="268" t="s">
        <v>473</v>
      </c>
    </row>
    <row r="20" spans="1:5" hidden="1" x14ac:dyDescent="0.2"/>
    <row r="21" spans="1:5" hidden="1" x14ac:dyDescent="0.2"/>
    <row r="22" spans="1:5" hidden="1" x14ac:dyDescent="0.2"/>
  </sheetData>
  <pageMargins left="0.70866141732283472" right="0.70866141732283472" top="0.74803149606299213" bottom="0.74803149606299213" header="0.31496062992125984" footer="0.31496062992125984"/>
  <pageSetup paperSize="9" scale="67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7"/>
  <sheetViews>
    <sheetView rightToLeft="1" zoomScale="90" zoomScaleNormal="90" workbookViewId="0">
      <selection activeCell="C1" sqref="C1:XFD1048576"/>
    </sheetView>
  </sheetViews>
  <sheetFormatPr defaultColWidth="0" defaultRowHeight="14.25" zeroHeight="1" x14ac:dyDescent="0.2"/>
  <cols>
    <col min="1" max="1" width="69.625" style="10" customWidth="1"/>
    <col min="2" max="2" width="40.375" style="10" customWidth="1"/>
    <col min="3" max="16384" width="9" style="10" hidden="1"/>
  </cols>
  <sheetData>
    <row r="1" spans="1:2" ht="26.25" customHeight="1" thickBot="1" x14ac:dyDescent="0.3">
      <c r="A1" s="12" t="s">
        <v>495</v>
      </c>
      <c r="B1" s="21"/>
    </row>
    <row r="2" spans="1:2" ht="15.75" thickTop="1" thickBot="1" x14ac:dyDescent="0.25">
      <c r="A2" s="393" t="s">
        <v>8</v>
      </c>
      <c r="B2" s="394" t="s">
        <v>9</v>
      </c>
    </row>
    <row r="3" spans="1:2" ht="87.75" customHeight="1" x14ac:dyDescent="0.2">
      <c r="A3" s="19" t="s">
        <v>23</v>
      </c>
      <c r="B3" s="8" t="s">
        <v>18</v>
      </c>
    </row>
    <row r="4" spans="1:2" ht="31.5" x14ac:dyDescent="0.2">
      <c r="A4" s="20" t="s">
        <v>24</v>
      </c>
      <c r="B4" s="22"/>
    </row>
    <row r="5" spans="1:2" ht="31.5" x14ac:dyDescent="0.2">
      <c r="A5" s="20" t="s">
        <v>20</v>
      </c>
      <c r="B5" s="22"/>
    </row>
    <row r="6" spans="1:2" s="72" customFormat="1" ht="15.75" x14ac:dyDescent="0.2">
      <c r="A6" s="241" t="s">
        <v>463</v>
      </c>
      <c r="B6" s="22"/>
    </row>
    <row r="7" spans="1:2" ht="15.75" x14ac:dyDescent="0.2">
      <c r="A7" s="20" t="s">
        <v>21</v>
      </c>
      <c r="B7" s="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9"/>
  <sheetViews>
    <sheetView rightToLeft="1" tabSelected="1" zoomScale="90" zoomScaleNormal="90" workbookViewId="0">
      <selection activeCell="C1" sqref="C1:XFD1048576"/>
    </sheetView>
  </sheetViews>
  <sheetFormatPr defaultColWidth="0" defaultRowHeight="14.25" zeroHeight="1" x14ac:dyDescent="0.2"/>
  <cols>
    <col min="1" max="1" width="66.375" bestFit="1" customWidth="1"/>
    <col min="2" max="2" width="25.125" customWidth="1"/>
    <col min="3" max="16384" width="9" hidden="1"/>
  </cols>
  <sheetData>
    <row r="1" spans="1:2" ht="22.5" customHeight="1" thickBot="1" x14ac:dyDescent="0.3">
      <c r="A1" s="154" t="s">
        <v>450</v>
      </c>
    </row>
    <row r="2" spans="1:2" ht="15.75" x14ac:dyDescent="0.25">
      <c r="A2" s="7" t="s">
        <v>461</v>
      </c>
    </row>
    <row r="3" spans="1:2" ht="15" thickBot="1" x14ac:dyDescent="0.25">
      <c r="A3" s="395" t="s">
        <v>8</v>
      </c>
      <c r="B3" s="395" t="s">
        <v>9</v>
      </c>
    </row>
    <row r="4" spans="1:2" ht="63" x14ac:dyDescent="0.2">
      <c r="A4" s="153" t="s">
        <v>452</v>
      </c>
      <c r="B4" s="18" t="s">
        <v>17</v>
      </c>
    </row>
    <row r="5" spans="1:2" ht="56.25" customHeight="1" x14ac:dyDescent="0.2">
      <c r="A5" s="396" t="s">
        <v>21</v>
      </c>
      <c r="B5" s="397" t="s">
        <v>16</v>
      </c>
    </row>
    <row r="6" spans="1:2" x14ac:dyDescent="0.2">
      <c r="A6" t="s">
        <v>424</v>
      </c>
    </row>
    <row r="7" spans="1:2" hidden="1" x14ac:dyDescent="0.2"/>
    <row r="8" spans="1:2" hidden="1" x14ac:dyDescent="0.2"/>
    <row r="9" spans="1:2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96EB2C-5BC9-4B2B-92B9-FECCAE7AF2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D16F68-D097-4C58-8C3F-2E497934F597}">
  <ds:schemaRefs>
    <ds:schemaRef ds:uri="1ca4df27-5183-4bee-9dbd-0c46c9c4aa40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13</vt:i4>
      </vt:variant>
      <vt:variant>
        <vt:lpstr>טווחים בעלי שם</vt:lpstr>
      </vt:variant>
      <vt:variant>
        <vt:i4>2</vt:i4>
      </vt:variant>
    </vt:vector>
  </HeadingPairs>
  <TitlesOfParts>
    <vt:vector size="15" baseType="lpstr">
      <vt:lpstr>הכשרה - קרן י</vt:lpstr>
      <vt:lpstr>הכשרה- קרן ט</vt:lpstr>
      <vt:lpstr>הכשרה 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אג"ח ממשלת ישראל</vt:lpstr>
      <vt:lpstr>מסלול מניות</vt:lpstr>
      <vt:lpstr>בתי השקעות - כללי</vt:lpstr>
      <vt:lpstr>מחקה מדד פסיבי - אקסלנס</vt:lpstr>
      <vt:lpstr>פיזור ענפי - טיוטא</vt:lpstr>
      <vt:lpstr>'בתי השקעות - כללי'!WPrint_Area_W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2021 - אתר החברה - עדכון 21.03.21</dc:title>
  <dc:creator/>
  <cp:lastModifiedBy/>
  <dcterms:created xsi:type="dcterms:W3CDTF">2006-09-13T11:28:12Z</dcterms:created>
  <dcterms:modified xsi:type="dcterms:W3CDTF">2022-03-31T12:32:49Z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