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0" windowWidth="25200" windowHeight="11055" tabRatio="959" activeTab="6"/>
  </bookViews>
  <sheets>
    <sheet name="הכשרה- קרן ט" sheetId="2" r:id="rId1"/>
    <sheet name="הכשרה - קרן י" sheetId="1"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שיקלי טווח קצר" sheetId="17" r:id="rId8"/>
    <sheet name="הכשרה - הלכה" sheetId="23" r:id="rId9"/>
    <sheet name="אג&quot;ח ממשלת ישראל" sheetId="12" r:id="rId10"/>
    <sheet name="בתי השקעות - כללי" sheetId="24" r:id="rId11"/>
    <sheet name="מסלול כללי בסט אינווס מאוחד" sheetId="33" r:id="rId12"/>
    <sheet name="מניות" sheetId="11" r:id="rId13"/>
    <sheet name="מחקה מדד פסיבי - אקסלנס" sheetId="30" r:id="rId14"/>
  </sheets>
  <definedNames>
    <definedName name="_xlnm.Print_Area" localSheetId="10">'בתי השקעות - כללי'!$B$1:$I$88</definedName>
    <definedName name="_xlnm.Print_Area" localSheetId="6">'הכשרה - מסלול בסיסי למקבלי קצבה'!$A$2:$G$17</definedName>
  </definedNames>
  <calcPr calcId="162913"/>
</workbook>
</file>

<file path=xl/calcChain.xml><?xml version="1.0" encoding="utf-8"?>
<calcChain xmlns="http://schemas.openxmlformats.org/spreadsheetml/2006/main">
  <c r="E16" i="22" l="1"/>
  <c r="D16" i="22"/>
  <c r="D15" i="20"/>
  <c r="D14" i="10" l="1"/>
  <c r="D87" i="24" l="1"/>
  <c r="F87" i="24"/>
  <c r="I85" i="24"/>
  <c r="E16" i="33"/>
  <c r="D16" i="33" l="1"/>
  <c r="F16" i="24"/>
  <c r="F16" i="33"/>
  <c r="F33" i="24"/>
  <c r="G16" i="33"/>
  <c r="H16" i="33"/>
  <c r="C87" i="24"/>
  <c r="F69" i="24"/>
  <c r="C69" i="24"/>
  <c r="F51" i="24"/>
  <c r="D51" i="24"/>
  <c r="C51" i="24"/>
  <c r="D33" i="24"/>
  <c r="C14" i="10"/>
  <c r="B14" i="10"/>
  <c r="C33" i="24"/>
  <c r="B15" i="20" l="1"/>
  <c r="D14" i="19"/>
  <c r="C14" i="19"/>
  <c r="B14" i="19"/>
  <c r="H12" i="18"/>
  <c r="H11" i="18"/>
  <c r="H8" i="18"/>
  <c r="H6" i="18"/>
  <c r="B13" i="18"/>
  <c r="C13" i="18"/>
  <c r="D13" i="18"/>
  <c r="H13" i="10" l="1"/>
  <c r="B15" i="2"/>
  <c r="B14" i="1" l="1"/>
  <c r="D14" i="1"/>
  <c r="H13" i="1"/>
  <c r="C15" i="2"/>
  <c r="D15" i="2"/>
  <c r="C16" i="33" l="1"/>
  <c r="I84" i="24" l="1"/>
  <c r="I82" i="24"/>
  <c r="I80" i="24"/>
  <c r="D69" i="24"/>
  <c r="I67" i="24"/>
  <c r="I66" i="24"/>
  <c r="I64" i="24"/>
  <c r="I62" i="24"/>
  <c r="I59" i="24"/>
  <c r="I49" i="24" l="1"/>
  <c r="I48" i="24"/>
  <c r="I46" i="24"/>
  <c r="I44" i="24"/>
  <c r="I41" i="24"/>
  <c r="C16" i="22" l="1"/>
  <c r="K4" i="30" l="1"/>
  <c r="K3" i="30"/>
  <c r="C16" i="24" l="1"/>
  <c r="B16" i="22" l="1"/>
  <c r="I31" i="24" l="1"/>
  <c r="I28" i="24"/>
  <c r="I26" i="24"/>
  <c r="I23" i="24"/>
  <c r="H12" i="1"/>
  <c r="H11" i="1"/>
  <c r="H7" i="1"/>
  <c r="H4" i="1"/>
  <c r="H12" i="10"/>
  <c r="H9" i="10"/>
  <c r="H7" i="10"/>
  <c r="H4" i="10"/>
  <c r="C15" i="20" l="1"/>
  <c r="C14" i="1"/>
  <c r="J10" i="30" l="1"/>
  <c r="D16" i="24"/>
  <c r="B9" i="2" l="1"/>
</calcChain>
</file>

<file path=xl/sharedStrings.xml><?xml version="1.0" encoding="utf-8"?>
<sst xmlns="http://schemas.openxmlformats.org/spreadsheetml/2006/main" count="595" uniqueCount="157">
  <si>
    <t>אפיק השקעה</t>
  </si>
  <si>
    <t>טווח סטייה</t>
  </si>
  <si>
    <t>גבולות שיעור החשיפה הצפויה</t>
  </si>
  <si>
    <t>מדד ייחוס</t>
  </si>
  <si>
    <t>מניות (תעודות סל, אופציות , קרנות נאמנות)</t>
  </si>
  <si>
    <t>אג"ח ממשלתי</t>
  </si>
  <si>
    <t>סה"כ</t>
  </si>
  <si>
    <t>חשיפה למט"ח</t>
  </si>
  <si>
    <t>+/- 6%</t>
  </si>
  <si>
    <t>+/- 5%</t>
  </si>
  <si>
    <t>מדיניות השקעה</t>
  </si>
  <si>
    <t>מדד יחוס</t>
  </si>
  <si>
    <t>0%-10%</t>
  </si>
  <si>
    <t>ממשלתי סחיר</t>
  </si>
  <si>
    <t>אג"ח מיועדות</t>
  </si>
  <si>
    <t>מתוך זה :</t>
  </si>
  <si>
    <t xml:space="preserve">אג"ח ממשלתי </t>
  </si>
  <si>
    <t>נדל"ן</t>
  </si>
  <si>
    <t>20% - תל בונד 60</t>
  </si>
  <si>
    <t>80% - אג"ח ממשלתי כללי</t>
  </si>
  <si>
    <t>24%-36%</t>
  </si>
  <si>
    <t>ריבית בנק ישראל</t>
  </si>
  <si>
    <t>הכשרה חברה לביטוח , אלטשולר שחם , פסגות , מיטב-דש , ילין לפידות</t>
  </si>
  <si>
    <t xml:space="preserve">נכסי המסלול יהיו חשופים למניות בארץ ובחו"ל, בשיעור חשיפה שלא יפחת מ-75% ולא יעלה על 120% מנכסי המסלול. </t>
  </si>
  <si>
    <t>חשיפה לנכסים כאמור תושג באמצעות השקעה במישרין, בנגזרים, בתעודות סל, בקרנות נאמנות או בקרנות השקעה.</t>
  </si>
  <si>
    <t>יתרת הנכסים תושקע בכפוף להוראות הדין, ובכפוף לשיקול דעתה של ועדת ההשקעות.</t>
  </si>
  <si>
    <t>60% - MSCI World</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</si>
  <si>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</si>
  <si>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תהיה חייבת לפעול בנאמנות על פי המבוטחים במסלול זה. השאת התשואה במסלול מוגבלת בכך שההשקעות בו כפופות לכללי ההלכה היהודית.</t>
  </si>
  <si>
    <t>70% - אג"ח ממשלתי כללי</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</si>
  <si>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t>
  </si>
  <si>
    <t>נכסי המסלול יהיו חשופים לנכסים המפורטים לעיל שמשך החיים הממוצע שלהם אינו עולה על שנה.</t>
  </si>
  <si>
    <t>4%-16%</t>
  </si>
  <si>
    <t>18% - MSCI World</t>
  </si>
  <si>
    <t>9%-21%</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</si>
  <si>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</si>
  <si>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</si>
  <si>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</si>
  <si>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</si>
  <si>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</si>
  <si>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</si>
  <si>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</si>
  <si>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</si>
  <si>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</si>
  <si>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</si>
  <si>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לל"ש</t>
  </si>
  <si>
    <t>שיעור חשיפה מומלץ לשנת 2018</t>
  </si>
  <si>
    <t>גבולות שיעור החשיפה מומלץ הצפויה</t>
  </si>
  <si>
    <t>שינוי מ- 2017</t>
  </si>
  <si>
    <t>אג"ח קונצרני (סחיר ולא סחיר ,קרנות נאמנות ,תעודות סל ,פקדונות צמודים בבנקים)</t>
  </si>
  <si>
    <t>הלוואות לחברות</t>
  </si>
  <si>
    <t>אלטשולר 2018</t>
  </si>
  <si>
    <t>הכשרה שקלי טווח קצר (לל"ש)</t>
  </si>
  <si>
    <t>הכשרה הלכה (לל"ש)</t>
  </si>
  <si>
    <t>מסלול אג"ח ממשלתי בניהול לל"ש :</t>
  </si>
  <si>
    <t>מניות (תעודות סל, אופציות , קרנות נאמנות,ES,חוזים)</t>
  </si>
  <si>
    <t>קרנות השקעה/גידור (אלטרנטיביים)</t>
  </si>
  <si>
    <t>מזומן</t>
  </si>
  <si>
    <t>33%-45%</t>
  </si>
  <si>
    <t>31%-41%</t>
  </si>
  <si>
    <t>26%-38%</t>
  </si>
  <si>
    <t>10%-22%</t>
  </si>
  <si>
    <t>קרנות השקעה</t>
  </si>
  <si>
    <t>ממשלתי צמוד 5+</t>
  </si>
  <si>
    <t xml:space="preserve"> HFRI FUNS OF FUNDS</t>
  </si>
  <si>
    <t>0%-9%</t>
  </si>
  <si>
    <t>0%-8%</t>
  </si>
  <si>
    <t>שיעור חשיפה צפוי  שנת 2018 (בהנחה של 100 מיליון שקל גודל מסלול)</t>
  </si>
  <si>
    <t>שיעור חשיפה צפוי לשנת 2018 (זה מה שעולה לאתר ולעמיתים)</t>
  </si>
  <si>
    <t xml:space="preserve">12% - ת"א 35 </t>
  </si>
  <si>
    <t xml:space="preserve">40% - ת"א 125 </t>
  </si>
  <si>
    <t>מסלול כללי</t>
  </si>
  <si>
    <t>17%-29%</t>
  </si>
  <si>
    <t>2%-6%</t>
  </si>
  <si>
    <t>22%-26%</t>
  </si>
  <si>
    <t>אג"ח ממשלתי כללי</t>
  </si>
  <si>
    <t>16%-20%</t>
  </si>
  <si>
    <t>תל בונד מאגר</t>
  </si>
  <si>
    <t>אייבוקס 30</t>
  </si>
  <si>
    <t>4%-8%</t>
  </si>
  <si>
    <t>אייבוקס 3-7</t>
  </si>
  <si>
    <t>אג"ח היי - יילד</t>
  </si>
  <si>
    <t>8%-12%</t>
  </si>
  <si>
    <t>S&amp;P500</t>
  </si>
  <si>
    <t>5%-9%</t>
  </si>
  <si>
    <t>Nasdaq 100</t>
  </si>
  <si>
    <t>Mdax</t>
  </si>
  <si>
    <t>1%-5%</t>
  </si>
  <si>
    <t>Ftse 250</t>
  </si>
  <si>
    <t>11%-15%</t>
  </si>
  <si>
    <t>ת"א 125</t>
  </si>
  <si>
    <t>מדיניות השקעות -2017</t>
  </si>
  <si>
    <t>מדיניות השקעות 2018</t>
  </si>
  <si>
    <t>I BOXX30</t>
  </si>
  <si>
    <t>HYG</t>
  </si>
  <si>
    <t>נאסד"ק 100</t>
  </si>
  <si>
    <t>MDAX</t>
  </si>
  <si>
    <t>FTSE</t>
  </si>
  <si>
    <t>TA-125</t>
  </si>
  <si>
    <t>אפיק</t>
  </si>
  <si>
    <t>שיעור חשיפה צפוי ליום 30.11.2017</t>
  </si>
  <si>
    <t>30%-42%</t>
  </si>
  <si>
    <t>38%-48%</t>
  </si>
  <si>
    <t>34%-46%</t>
  </si>
  <si>
    <t>20%-30%</t>
  </si>
  <si>
    <t>3%-13%</t>
  </si>
  <si>
    <t>27%-39%</t>
  </si>
  <si>
    <t>22%-32%</t>
  </si>
  <si>
    <t>22%-34%</t>
  </si>
  <si>
    <t>13%-25%</t>
  </si>
  <si>
    <t>34%-44%</t>
  </si>
  <si>
    <t>חשיפה מט"חית עד 10%</t>
  </si>
  <si>
    <t>16%-28%</t>
  </si>
  <si>
    <t>גליל 5-10</t>
  </si>
  <si>
    <t>לא היה קיים בשנת 2017</t>
  </si>
  <si>
    <t>הכשרה למקבלי קיצבה - מדיניות השקעות צפויה לשנת 2018 - אושר בועדה של 16.11.2017</t>
  </si>
  <si>
    <t>אג"ח קונצרני (סחיר ולא סחיר ,קרנות נאמנות ,תעודות סל ,פקדונות צמודים בבנקים והלוואות לעמיתים)</t>
  </si>
  <si>
    <t>אחר (מזומן,פקדונות,סחורות)</t>
  </si>
  <si>
    <t>29%-41%</t>
  </si>
  <si>
    <t>0%-6%</t>
  </si>
  <si>
    <t>שיעור חשיפה ליום 30.11.2017</t>
  </si>
  <si>
    <t>שיעור חשיפה ליום 30.11.2017 (ממוצע)</t>
  </si>
  <si>
    <t>פסגות</t>
  </si>
  <si>
    <r>
      <t>אג"ח קונצרני (סחיר ולא סחיר ,קרנות נאמנות ,תעודות סל ,פקדונות צמודים בבנקים ,</t>
    </r>
    <r>
      <rPr>
        <sz val="11"/>
        <color theme="1"/>
        <rFont val="Arial"/>
        <family val="2"/>
        <charset val="177"/>
        <scheme val="minor"/>
      </rPr>
      <t>הלוואות לעמיתים)</t>
    </r>
  </si>
  <si>
    <t>I BOXX3-7</t>
  </si>
  <si>
    <t>14%-26%</t>
  </si>
  <si>
    <t>35%-45%</t>
  </si>
  <si>
    <t>מדיניות השקעות 2017</t>
  </si>
  <si>
    <t>39%-49%</t>
  </si>
  <si>
    <t>מסלול כללי בניהול הכשרה.</t>
  </si>
  <si>
    <t xml:space="preserve">נדל"ן </t>
  </si>
  <si>
    <t>מסלול כללי בניהול פסגות</t>
  </si>
  <si>
    <t>מסלול כללי בניהול ד"ש</t>
  </si>
  <si>
    <t>22%-33%</t>
  </si>
  <si>
    <t>0%-7%</t>
  </si>
  <si>
    <t>אלטושלר שחם</t>
  </si>
  <si>
    <t>ילין לפידות</t>
  </si>
  <si>
    <t>הכשרה</t>
  </si>
  <si>
    <t>מיטב</t>
  </si>
  <si>
    <t>מסלול כללי בניהול ילין</t>
  </si>
  <si>
    <t>נדל"ן .</t>
  </si>
  <si>
    <t>מדיניות מרוכזת בסט אינווסט מסלול כללי -2018</t>
  </si>
  <si>
    <t>מדיניות 2017</t>
  </si>
  <si>
    <t>היה מאוחד במסגרת "אחר"</t>
  </si>
  <si>
    <t>קרן י'</t>
  </si>
  <si>
    <t>הלוואות לחברות/קרנות השקעה</t>
  </si>
  <si>
    <t>שינוי ממדיניות 2017</t>
  </si>
  <si>
    <t>24%-34%</t>
  </si>
  <si>
    <t xml:space="preserve">לא היה </t>
  </si>
  <si>
    <t>17%-27%</t>
  </si>
  <si>
    <t>28%-40%</t>
  </si>
  <si>
    <t>31%-43%</t>
  </si>
  <si>
    <t>5%-17%</t>
  </si>
  <si>
    <t>0%-5%</t>
  </si>
  <si>
    <t>שיעורי חשיפה צפויים</t>
  </si>
  <si>
    <t>+/- 2%</t>
  </si>
  <si>
    <t>כל עוד נכסי הקופה יהיו מתחת ל - 10 מיליון ₪ אזיי טווח הסטייה יש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</si>
</sst>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sz val="10"/>
      <color theme="1"/>
      <name val="Arial"/>
      <family val="2"/>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b/>
      <sz val="11"/>
      <color rgb="FFFF0000"/>
      <name val="Arial"/>
      <family val="2"/>
      <scheme val="minor"/>
    </font>
    <font>
      <sz val="11"/>
      <color theme="1"/>
      <name val="Calibri"/>
      <family val="2"/>
    </font>
    <font>
      <b/>
      <sz val="18"/>
      <name val="Arial"/>
      <family val="2"/>
      <scheme val="minor"/>
    </font>
    <font>
      <sz val="11"/>
      <name val="Arial"/>
      <family val="2"/>
      <scheme val="minor"/>
    </font>
    <font>
      <b/>
      <sz val="13"/>
      <color theme="1"/>
      <name val="Arial"/>
      <family val="2"/>
      <charset val="177"/>
      <scheme val="minor"/>
    </font>
    <font>
      <sz val="13"/>
      <color theme="1"/>
      <name val="Arial"/>
      <family val="2"/>
      <charset val="177"/>
      <scheme val="minor"/>
    </font>
    <font>
      <b/>
      <sz val="22"/>
      <color rgb="FF00B050"/>
      <name val="Arial"/>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bgColor indexed="64"/>
      </patternFill>
    </fill>
    <fill>
      <patternFill patternType="solid">
        <fgColor theme="9"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indexed="64"/>
      </left>
      <right/>
      <top/>
      <bottom style="double">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9" fontId="10" fillId="0" borderId="0" applyFont="0" applyFill="0" applyBorder="0" applyAlignment="0" applyProtection="0"/>
    <xf numFmtId="0" fontId="11" fillId="0" borderId="0"/>
    <xf numFmtId="0" fontId="10" fillId="0" borderId="0"/>
  </cellStyleXfs>
  <cellXfs count="497">
    <xf numFmtId="0" fontId="0" fillId="0" borderId="0" xfId="0"/>
    <xf numFmtId="0" fontId="0" fillId="0" borderId="3" xfId="0" applyBorder="1" applyAlignment="1">
      <alignment horizontal="center"/>
    </xf>
    <xf numFmtId="0" fontId="0" fillId="0" borderId="4" xfId="0"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164" fontId="0" fillId="0" borderId="0" xfId="0" applyNumberFormat="1" applyFill="1" applyBorder="1" applyAlignment="1">
      <alignment horizontal="center"/>
    </xf>
    <xf numFmtId="49" fontId="0" fillId="0" borderId="0" xfId="0" applyNumberFormat="1" applyBorder="1" applyAlignment="1">
      <alignment horizontal="center"/>
    </xf>
    <xf numFmtId="0" fontId="0" fillId="0" borderId="0" xfId="0" applyBorder="1" applyAlignment="1">
      <alignment horizontal="center" wrapText="1" readingOrder="2"/>
    </xf>
    <xf numFmtId="0" fontId="0" fillId="0" borderId="15" xfId="0" applyBorder="1"/>
    <xf numFmtId="0" fontId="6" fillId="0" borderId="0" xfId="0" applyFont="1"/>
    <xf numFmtId="0" fontId="0" fillId="0" borderId="28" xfId="0" applyBorder="1"/>
    <xf numFmtId="0" fontId="0" fillId="3" borderId="8" xfId="0" applyFill="1" applyBorder="1" applyAlignment="1">
      <alignment horizontal="right" wrapText="1" readingOrder="2"/>
    </xf>
    <xf numFmtId="0" fontId="0" fillId="3" borderId="13" xfId="0" applyFill="1" applyBorder="1" applyAlignment="1">
      <alignment horizontal="right" wrapText="1" readingOrder="2"/>
    </xf>
    <xf numFmtId="10" fontId="0" fillId="3" borderId="2" xfId="0" applyNumberFormat="1" applyFont="1" applyFill="1" applyBorder="1" applyAlignment="1">
      <alignment horizontal="center"/>
    </xf>
    <xf numFmtId="0" fontId="0" fillId="3" borderId="2" xfId="0" applyFont="1" applyFill="1" applyBorder="1" applyAlignment="1">
      <alignment horizontal="center"/>
    </xf>
    <xf numFmtId="0" fontId="0" fillId="3" borderId="7" xfId="0" applyFill="1" applyBorder="1" applyAlignment="1">
      <alignment horizontal="right" wrapText="1" readingOrder="2"/>
    </xf>
    <xf numFmtId="10" fontId="0" fillId="3" borderId="15" xfId="0" applyNumberFormat="1" applyFont="1" applyFill="1" applyBorder="1" applyAlignment="1">
      <alignment horizontal="center"/>
    </xf>
    <xf numFmtId="0" fontId="0" fillId="3" borderId="6" xfId="0" applyFill="1" applyBorder="1" applyAlignment="1">
      <alignment horizontal="right" wrapText="1" readingOrder="2"/>
    </xf>
    <xf numFmtId="9" fontId="0" fillId="3" borderId="15" xfId="0" applyNumberFormat="1" applyFill="1" applyBorder="1" applyAlignment="1">
      <alignment horizontal="center"/>
    </xf>
    <xf numFmtId="9" fontId="0" fillId="3" borderId="30" xfId="0" applyNumberFormat="1" applyFont="1" applyFill="1" applyBorder="1" applyAlignment="1">
      <alignment horizontal="center"/>
    </xf>
    <xf numFmtId="49" fontId="0" fillId="3" borderId="30" xfId="0" applyNumberFormat="1" applyFont="1" applyFill="1" applyBorder="1" applyAlignment="1">
      <alignment horizontal="center"/>
    </xf>
    <xf numFmtId="0" fontId="0" fillId="3" borderId="15" xfId="0" applyFont="1" applyFill="1" applyBorder="1" applyAlignment="1">
      <alignment horizontal="center"/>
    </xf>
    <xf numFmtId="9" fontId="0" fillId="3" borderId="35" xfId="0" applyNumberFormat="1" applyFont="1" applyFill="1" applyBorder="1" applyAlignment="1">
      <alignment horizontal="center"/>
    </xf>
    <xf numFmtId="0" fontId="8" fillId="2" borderId="40" xfId="0" applyFont="1" applyFill="1" applyBorder="1" applyAlignment="1">
      <alignment horizontal="center"/>
    </xf>
    <xf numFmtId="0" fontId="6" fillId="3" borderId="24" xfId="0" applyFont="1" applyFill="1" applyBorder="1" applyAlignment="1">
      <alignment horizontal="justify" vertical="center" readingOrder="2"/>
    </xf>
    <xf numFmtId="0" fontId="6" fillId="3" borderId="26" xfId="0" applyFont="1" applyFill="1" applyBorder="1" applyAlignment="1">
      <alignment horizontal="justify" vertical="center" readingOrder="2"/>
    </xf>
    <xf numFmtId="0" fontId="0" fillId="3" borderId="19" xfId="0" applyFill="1" applyBorder="1" applyAlignment="1">
      <alignment horizontal="center" readingOrder="2"/>
    </xf>
    <xf numFmtId="0" fontId="9" fillId="0" borderId="0" xfId="0" applyFont="1" applyBorder="1" applyAlignment="1">
      <alignment horizontal="center"/>
    </xf>
    <xf numFmtId="0" fontId="0" fillId="0" borderId="0" xfId="0" applyAlignment="1">
      <alignment horizontal="center"/>
    </xf>
    <xf numFmtId="0" fontId="0" fillId="0" borderId="1" xfId="0" applyBorder="1" applyAlignment="1">
      <alignment horizontal="center"/>
    </xf>
    <xf numFmtId="49" fontId="10" fillId="3" borderId="16" xfId="3" applyNumberFormat="1" applyFont="1" applyFill="1" applyBorder="1" applyAlignment="1">
      <alignment horizontal="center"/>
    </xf>
    <xf numFmtId="9" fontId="10" fillId="4" borderId="24" xfId="3" applyNumberFormat="1" applyFill="1" applyBorder="1" applyAlignment="1">
      <alignment horizontal="center" vertical="center"/>
    </xf>
    <xf numFmtId="49" fontId="10" fillId="3" borderId="12" xfId="3" applyNumberFormat="1" applyFont="1" applyFill="1" applyBorder="1" applyAlignment="1">
      <alignment horizontal="center"/>
    </xf>
    <xf numFmtId="0" fontId="10" fillId="4" borderId="25" xfId="3" applyFill="1" applyBorder="1" applyAlignment="1">
      <alignment horizontal="center" vertical="center"/>
    </xf>
    <xf numFmtId="49" fontId="10" fillId="3" borderId="2" xfId="3" applyNumberFormat="1" applyFont="1" applyFill="1" applyBorder="1" applyAlignment="1">
      <alignment horizontal="center"/>
    </xf>
    <xf numFmtId="0" fontId="10" fillId="4" borderId="26" xfId="3" applyFill="1" applyBorder="1" applyAlignment="1">
      <alignment horizontal="center" vertical="center"/>
    </xf>
    <xf numFmtId="49" fontId="10" fillId="0" borderId="15" xfId="3" applyNumberFormat="1" applyFont="1" applyBorder="1" applyAlignment="1">
      <alignment horizontal="center"/>
    </xf>
    <xf numFmtId="49" fontId="10" fillId="0" borderId="2" xfId="3" applyNumberFormat="1" applyFont="1" applyBorder="1" applyAlignment="1">
      <alignment horizontal="center"/>
    </xf>
    <xf numFmtId="49" fontId="10" fillId="3" borderId="15" xfId="3" applyNumberFormat="1" applyFont="1" applyFill="1" applyBorder="1" applyAlignment="1">
      <alignment horizontal="center"/>
    </xf>
    <xf numFmtId="9" fontId="10" fillId="4" borderId="28" xfId="3" applyNumberFormat="1" applyFill="1" applyBorder="1" applyAlignment="1">
      <alignment horizontal="center" vertical="center"/>
    </xf>
    <xf numFmtId="49" fontId="10" fillId="0" borderId="55" xfId="3" applyNumberFormat="1" applyFont="1" applyBorder="1" applyAlignment="1">
      <alignment horizontal="center"/>
    </xf>
    <xf numFmtId="0" fontId="10" fillId="0" borderId="56" xfId="3" applyBorder="1" applyAlignment="1">
      <alignment horizontal="center"/>
    </xf>
    <xf numFmtId="9" fontId="10" fillId="4" borderId="26" xfId="3" applyNumberFormat="1" applyFill="1" applyBorder="1" applyAlignment="1">
      <alignment horizontal="center" vertical="center"/>
    </xf>
    <xf numFmtId="0" fontId="10" fillId="0" borderId="26" xfId="3" applyFont="1" applyBorder="1" applyAlignment="1">
      <alignment horizontal="center"/>
    </xf>
    <xf numFmtId="0" fontId="8" fillId="2" borderId="40" xfId="3" applyFont="1" applyFill="1" applyBorder="1" applyAlignment="1">
      <alignment horizontal="center"/>
    </xf>
    <xf numFmtId="0" fontId="8" fillId="2" borderId="57" xfId="3" applyFont="1" applyFill="1" applyBorder="1" applyAlignment="1">
      <alignment horizontal="center"/>
    </xf>
    <xf numFmtId="9" fontId="7" fillId="4" borderId="26" xfId="3" applyNumberFormat="1" applyFont="1" applyFill="1" applyBorder="1" applyAlignment="1">
      <alignment horizontal="center" vertical="center"/>
    </xf>
    <xf numFmtId="0" fontId="10" fillId="2" borderId="26" xfId="3" applyFont="1" applyFill="1" applyBorder="1" applyAlignment="1">
      <alignment horizontal="center"/>
    </xf>
    <xf numFmtId="9" fontId="8" fillId="2" borderId="28" xfId="3" applyNumberFormat="1" applyFont="1" applyFill="1" applyBorder="1" applyAlignment="1">
      <alignment horizontal="center"/>
    </xf>
    <xf numFmtId="9" fontId="10" fillId="0" borderId="26" xfId="3" applyNumberFormat="1" applyFont="1" applyBorder="1" applyAlignment="1">
      <alignment horizontal="center"/>
    </xf>
    <xf numFmtId="9" fontId="10" fillId="4" borderId="16" xfId="3" applyNumberFormat="1" applyFont="1" applyFill="1" applyBorder="1" applyAlignment="1">
      <alignment horizontal="center"/>
    </xf>
    <xf numFmtId="9" fontId="10" fillId="4" borderId="12" xfId="3" applyNumberFormat="1" applyFont="1" applyFill="1" applyBorder="1" applyAlignment="1">
      <alignment horizontal="center"/>
    </xf>
    <xf numFmtId="9" fontId="10" fillId="4" borderId="2" xfId="3" applyNumberFormat="1" applyFont="1" applyFill="1" applyBorder="1" applyAlignment="1">
      <alignment horizontal="center"/>
    </xf>
    <xf numFmtId="9" fontId="10" fillId="4" borderId="15" xfId="3" applyNumberFormat="1" applyFont="1" applyFill="1" applyBorder="1" applyAlignment="1">
      <alignment horizontal="center"/>
    </xf>
    <xf numFmtId="9" fontId="10" fillId="4" borderId="1" xfId="3" applyNumberFormat="1" applyFont="1" applyFill="1" applyBorder="1" applyAlignment="1">
      <alignment horizontal="center"/>
    </xf>
    <xf numFmtId="9" fontId="10" fillId="4" borderId="55" xfId="3" applyNumberFormat="1" applyFont="1" applyFill="1" applyBorder="1" applyAlignment="1">
      <alignment horizontal="center"/>
    </xf>
    <xf numFmtId="9" fontId="1" fillId="4" borderId="40" xfId="3" applyNumberFormat="1" applyFont="1" applyFill="1" applyBorder="1" applyAlignment="1">
      <alignment horizontal="center"/>
    </xf>
    <xf numFmtId="0" fontId="10" fillId="3" borderId="42" xfId="3" applyFill="1" applyBorder="1" applyAlignment="1">
      <alignment horizontal="center" wrapText="1" readingOrder="2"/>
    </xf>
    <xf numFmtId="0" fontId="10" fillId="3" borderId="27" xfId="3" applyFill="1" applyBorder="1" applyAlignment="1">
      <alignment horizontal="center" wrapText="1" readingOrder="2"/>
    </xf>
    <xf numFmtId="0" fontId="10" fillId="3" borderId="32" xfId="3" applyFill="1" applyBorder="1" applyAlignment="1">
      <alignment horizontal="center" wrapText="1" readingOrder="2"/>
    </xf>
    <xf numFmtId="0" fontId="10" fillId="3" borderId="31" xfId="3" applyFill="1" applyBorder="1" applyAlignment="1">
      <alignment horizontal="center" wrapText="1" readingOrder="2"/>
    </xf>
    <xf numFmtId="49" fontId="10" fillId="0" borderId="1" xfId="3" applyNumberFormat="1" applyFont="1" applyBorder="1" applyAlignment="1">
      <alignment horizontal="center"/>
    </xf>
    <xf numFmtId="0" fontId="1" fillId="2" borderId="39" xfId="3" applyFont="1" applyFill="1" applyBorder="1" applyAlignment="1">
      <alignment horizontal="center"/>
    </xf>
    <xf numFmtId="0" fontId="7"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readingOrder="2"/>
    </xf>
    <xf numFmtId="9" fontId="10" fillId="4" borderId="25" xfId="3" applyNumberFormat="1" applyFill="1" applyBorder="1" applyAlignment="1">
      <alignment horizontal="center" vertical="center"/>
    </xf>
    <xf numFmtId="9" fontId="0" fillId="3" borderId="32" xfId="0" applyNumberFormat="1" applyFont="1" applyFill="1" applyBorder="1" applyAlignment="1">
      <alignment horizontal="center"/>
    </xf>
    <xf numFmtId="9" fontId="1" fillId="2" borderId="57" xfId="0" applyNumberFormat="1" applyFont="1" applyFill="1" applyBorder="1" applyAlignment="1">
      <alignment horizontal="center"/>
    </xf>
    <xf numFmtId="49" fontId="0" fillId="3" borderId="35" xfId="0" applyNumberFormat="1" applyFont="1" applyFill="1" applyBorder="1" applyAlignment="1">
      <alignment horizontal="center"/>
    </xf>
    <xf numFmtId="0" fontId="8" fillId="2" borderId="59" xfId="0" applyFont="1" applyFill="1" applyBorder="1" applyAlignment="1">
      <alignment horizontal="center"/>
    </xf>
    <xf numFmtId="9" fontId="0" fillId="4" borderId="63" xfId="0" applyNumberFormat="1" applyFont="1" applyFill="1" applyBorder="1" applyAlignment="1">
      <alignment horizontal="center"/>
    </xf>
    <xf numFmtId="9" fontId="1" fillId="4" borderId="28" xfId="0" applyNumberFormat="1" applyFont="1" applyFill="1" applyBorder="1" applyAlignment="1">
      <alignment horizontal="center"/>
    </xf>
    <xf numFmtId="9" fontId="0" fillId="4" borderId="65" xfId="0" applyNumberFormat="1" applyFill="1" applyBorder="1" applyAlignment="1">
      <alignment horizontal="center"/>
    </xf>
    <xf numFmtId="0" fontId="9" fillId="4" borderId="0" xfId="0" applyFont="1" applyFill="1" applyBorder="1" applyAlignment="1">
      <alignment horizontal="center"/>
    </xf>
    <xf numFmtId="0" fontId="7" fillId="4" borderId="28" xfId="3" applyFont="1" applyFill="1" applyBorder="1" applyAlignment="1">
      <alignment horizontal="center" vertical="center" wrapText="1"/>
    </xf>
    <xf numFmtId="0" fontId="10" fillId="0" borderId="2" xfId="3" applyBorder="1" applyAlignment="1">
      <alignment horizontal="center" wrapText="1"/>
    </xf>
    <xf numFmtId="0" fontId="7" fillId="6" borderId="18" xfId="0" applyFont="1" applyFill="1" applyBorder="1" applyAlignment="1">
      <alignment horizontal="center"/>
    </xf>
    <xf numFmtId="0" fontId="7" fillId="6" borderId="19" xfId="0" applyFont="1" applyFill="1" applyBorder="1" applyAlignment="1">
      <alignment horizontal="center"/>
    </xf>
    <xf numFmtId="9" fontId="0" fillId="4" borderId="69" xfId="0" applyNumberFormat="1" applyFont="1" applyFill="1" applyBorder="1" applyAlignment="1">
      <alignment horizontal="center"/>
    </xf>
    <xf numFmtId="9" fontId="0" fillId="3" borderId="45" xfId="0" applyNumberFormat="1" applyFont="1" applyFill="1" applyBorder="1" applyAlignment="1">
      <alignment horizontal="center"/>
    </xf>
    <xf numFmtId="9" fontId="0" fillId="0" borderId="1" xfId="0" applyNumberFormat="1" applyBorder="1" applyAlignment="1">
      <alignment horizontal="center"/>
    </xf>
    <xf numFmtId="10" fontId="0" fillId="0" borderId="1" xfId="0" applyNumberFormat="1" applyBorder="1" applyAlignment="1">
      <alignment horizontal="center"/>
    </xf>
    <xf numFmtId="0" fontId="7" fillId="4" borderId="1" xfId="3" applyFont="1" applyFill="1" applyBorder="1" applyAlignment="1">
      <alignment horizontal="center" vertical="center" wrapText="1"/>
    </xf>
    <xf numFmtId="9" fontId="10" fillId="4" borderId="1" xfId="3" applyNumberFormat="1" applyFill="1" applyBorder="1" applyAlignment="1">
      <alignment horizontal="center" vertical="center"/>
    </xf>
    <xf numFmtId="9" fontId="0" fillId="3" borderId="32" xfId="3" applyNumberFormat="1" applyFont="1" applyFill="1" applyBorder="1" applyAlignment="1">
      <alignment horizontal="center" readingOrder="2"/>
    </xf>
    <xf numFmtId="9" fontId="10" fillId="0" borderId="26" xfId="3" applyNumberFormat="1" applyBorder="1" applyAlignment="1">
      <alignment horizontal="center"/>
    </xf>
    <xf numFmtId="0" fontId="0" fillId="0" borderId="1" xfId="0" applyBorder="1" applyAlignment="1">
      <alignment horizontal="center" vertical="center"/>
    </xf>
    <xf numFmtId="9" fontId="1" fillId="4" borderId="1" xfId="3" applyNumberFormat="1" applyFont="1" applyFill="1" applyBorder="1" applyAlignment="1">
      <alignment horizontal="center" vertical="center"/>
    </xf>
    <xf numFmtId="0" fontId="8" fillId="2" borderId="1" xfId="0" applyFont="1" applyFill="1" applyBorder="1" applyAlignment="1">
      <alignment horizontal="center" vertical="center"/>
    </xf>
    <xf numFmtId="49" fontId="0" fillId="0" borderId="45" xfId="0" applyNumberFormat="1" applyFont="1" applyBorder="1" applyAlignment="1">
      <alignment horizontal="center" vertical="center"/>
    </xf>
    <xf numFmtId="0" fontId="8" fillId="2" borderId="45" xfId="0" applyFont="1" applyFill="1" applyBorder="1" applyAlignment="1">
      <alignment horizontal="center" vertical="center"/>
    </xf>
    <xf numFmtId="0" fontId="0" fillId="0" borderId="37" xfId="0" applyBorder="1" applyAlignment="1">
      <alignment horizontal="center" vertical="center"/>
    </xf>
    <xf numFmtId="0" fontId="8" fillId="2" borderId="37" xfId="0" applyFont="1" applyFill="1" applyBorder="1" applyAlignment="1">
      <alignment horizontal="center" vertical="center"/>
    </xf>
    <xf numFmtId="0" fontId="7" fillId="4" borderId="24" xfId="3" applyFont="1" applyFill="1" applyBorder="1" applyAlignment="1">
      <alignment horizontal="center" vertical="center" wrapText="1"/>
    </xf>
    <xf numFmtId="0" fontId="0" fillId="0" borderId="15" xfId="0" applyBorder="1" applyAlignment="1">
      <alignment horizontal="center"/>
    </xf>
    <xf numFmtId="9" fontId="0" fillId="3" borderId="16" xfId="0" applyNumberFormat="1" applyFont="1" applyFill="1" applyBorder="1" applyAlignment="1">
      <alignment horizontal="center"/>
    </xf>
    <xf numFmtId="9" fontId="0" fillId="3" borderId="12" xfId="0" applyNumberFormat="1" applyFont="1" applyFill="1" applyBorder="1" applyAlignment="1">
      <alignment horizontal="center"/>
    </xf>
    <xf numFmtId="0" fontId="0" fillId="3" borderId="12" xfId="0" applyFont="1" applyFill="1" applyBorder="1" applyAlignment="1">
      <alignment horizontal="center"/>
    </xf>
    <xf numFmtId="49" fontId="0" fillId="3" borderId="34" xfId="0" applyNumberFormat="1" applyFont="1" applyFill="1" applyBorder="1" applyAlignment="1">
      <alignment horizontal="center"/>
    </xf>
    <xf numFmtId="49" fontId="0" fillId="3" borderId="33" xfId="0" applyNumberFormat="1" applyFont="1" applyFill="1" applyBorder="1" applyAlignment="1">
      <alignment horizontal="center"/>
    </xf>
    <xf numFmtId="9" fontId="0" fillId="3" borderId="31" xfId="0" applyNumberFormat="1" applyFont="1" applyFill="1" applyBorder="1" applyAlignment="1">
      <alignment horizontal="center"/>
    </xf>
    <xf numFmtId="49" fontId="0" fillId="3" borderId="36" xfId="0" applyNumberFormat="1" applyFont="1" applyFill="1" applyBorder="1" applyAlignment="1">
      <alignment horizontal="center"/>
    </xf>
    <xf numFmtId="164" fontId="0" fillId="4" borderId="64" xfId="0" applyNumberFormat="1" applyFont="1" applyFill="1" applyBorder="1" applyAlignment="1">
      <alignment horizontal="center"/>
    </xf>
    <xf numFmtId="0" fontId="7" fillId="6" borderId="53" xfId="0" applyFont="1" applyFill="1" applyBorder="1" applyAlignment="1">
      <alignment horizontal="center"/>
    </xf>
    <xf numFmtId="0" fontId="0" fillId="3" borderId="34" xfId="3" applyFont="1" applyFill="1" applyBorder="1" applyAlignment="1">
      <alignment horizontal="center" wrapText="1"/>
    </xf>
    <xf numFmtId="0" fontId="10" fillId="3" borderId="35" xfId="3" applyFont="1" applyFill="1" applyBorder="1" applyAlignment="1">
      <alignment horizontal="center" wrapText="1"/>
    </xf>
    <xf numFmtId="9" fontId="10" fillId="3" borderId="27" xfId="3" applyNumberFormat="1" applyFill="1" applyBorder="1" applyAlignment="1">
      <alignment horizontal="center" readingOrder="2"/>
    </xf>
    <xf numFmtId="0" fontId="13" fillId="0" borderId="44" xfId="0" applyFont="1" applyBorder="1" applyAlignment="1">
      <alignment horizontal="center"/>
    </xf>
    <xf numFmtId="9" fontId="12" fillId="3" borderId="28" xfId="3" applyNumberFormat="1" applyFont="1" applyFill="1" applyBorder="1" applyAlignment="1">
      <alignment horizontal="center" readingOrder="2"/>
    </xf>
    <xf numFmtId="0" fontId="0" fillId="3" borderId="18" xfId="0" applyFill="1" applyBorder="1" applyAlignment="1">
      <alignment horizontal="center" wrapText="1" readingOrder="2"/>
    </xf>
    <xf numFmtId="0" fontId="0" fillId="3" borderId="24" xfId="0" applyFill="1" applyBorder="1" applyAlignment="1">
      <alignment horizontal="center" wrapText="1" readingOrder="2"/>
    </xf>
    <xf numFmtId="9" fontId="0" fillId="0" borderId="0" xfId="0" applyNumberFormat="1" applyAlignment="1">
      <alignment horizontal="center"/>
    </xf>
    <xf numFmtId="0" fontId="6" fillId="3" borderId="20" xfId="0" applyFont="1" applyFill="1" applyBorder="1" applyAlignment="1">
      <alignment horizontal="center" vertical="center" readingOrder="2"/>
    </xf>
    <xf numFmtId="0" fontId="0" fillId="3" borderId="25" xfId="0" applyFill="1" applyBorder="1" applyAlignment="1">
      <alignment horizontal="center" wrapText="1" readingOrder="2"/>
    </xf>
    <xf numFmtId="0" fontId="6" fillId="3" borderId="22" xfId="0" applyFont="1" applyFill="1" applyBorder="1" applyAlignment="1">
      <alignment horizontal="center" vertical="center" readingOrder="2"/>
    </xf>
    <xf numFmtId="0" fontId="0" fillId="3" borderId="26" xfId="0" applyFill="1" applyBorder="1" applyAlignment="1">
      <alignment horizontal="center" wrapText="1" readingOrder="2"/>
    </xf>
    <xf numFmtId="0" fontId="0" fillId="3" borderId="19" xfId="0" applyFill="1" applyBorder="1" applyAlignment="1">
      <alignment horizontal="center" vertical="center" wrapText="1" readingOrder="2"/>
    </xf>
    <xf numFmtId="0" fontId="0" fillId="3" borderId="23" xfId="0" applyFill="1" applyBorder="1" applyAlignment="1">
      <alignment horizontal="center" vertical="center" wrapText="1" readingOrder="2"/>
    </xf>
    <xf numFmtId="0" fontId="0" fillId="3" borderId="44" xfId="0" applyFont="1" applyFill="1" applyBorder="1" applyAlignment="1">
      <alignment horizontal="center" wrapText="1"/>
    </xf>
    <xf numFmtId="0" fontId="8" fillId="2" borderId="80" xfId="0" applyFont="1" applyFill="1" applyBorder="1" applyAlignment="1">
      <alignment horizontal="center"/>
    </xf>
    <xf numFmtId="9" fontId="0" fillId="0" borderId="40" xfId="0" applyNumberFormat="1" applyBorder="1" applyAlignment="1">
      <alignment horizontal="center"/>
    </xf>
    <xf numFmtId="9" fontId="0" fillId="0" borderId="57" xfId="0" applyNumberFormat="1" applyBorder="1" applyAlignment="1">
      <alignment horizontal="center"/>
    </xf>
    <xf numFmtId="49" fontId="0" fillId="0" borderId="59" xfId="0" applyNumberFormat="1" applyBorder="1" applyAlignment="1">
      <alignment horizontal="center"/>
    </xf>
    <xf numFmtId="0" fontId="0" fillId="0" borderId="40" xfId="0" applyBorder="1" applyAlignment="1">
      <alignment horizontal="center"/>
    </xf>
    <xf numFmtId="0" fontId="0" fillId="0" borderId="80" xfId="0" applyBorder="1" applyAlignment="1">
      <alignment horizontal="center" readingOrder="2"/>
    </xf>
    <xf numFmtId="0" fontId="0" fillId="3" borderId="24" xfId="0" applyFill="1" applyBorder="1" applyAlignment="1">
      <alignment horizontal="center" vertical="center" wrapText="1" readingOrder="2"/>
    </xf>
    <xf numFmtId="0" fontId="0" fillId="3" borderId="25" xfId="0" applyFill="1" applyBorder="1" applyAlignment="1">
      <alignment horizontal="center" vertical="center" wrapText="1" readingOrder="2"/>
    </xf>
    <xf numFmtId="0" fontId="0" fillId="3" borderId="26" xfId="0" applyFill="1" applyBorder="1" applyAlignment="1">
      <alignment horizontal="center" vertical="center" wrapText="1" readingOrder="2"/>
    </xf>
    <xf numFmtId="0" fontId="6" fillId="3" borderId="24" xfId="0" applyFont="1" applyFill="1" applyBorder="1" applyAlignment="1">
      <alignment horizontal="center" vertical="center" wrapText="1" readingOrder="2"/>
    </xf>
    <xf numFmtId="0" fontId="6" fillId="3" borderId="25" xfId="0" applyFont="1" applyFill="1" applyBorder="1" applyAlignment="1">
      <alignment horizontal="center" vertical="center" wrapText="1" readingOrder="2"/>
    </xf>
    <xf numFmtId="0" fontId="0" fillId="0" borderId="26" xfId="0" applyBorder="1" applyAlignment="1">
      <alignment horizontal="center" vertical="center" wrapText="1"/>
    </xf>
    <xf numFmtId="0" fontId="0" fillId="0" borderId="20" xfId="0" applyBorder="1" applyAlignment="1">
      <alignment horizontal="center"/>
    </xf>
    <xf numFmtId="9" fontId="15" fillId="0" borderId="1" xfId="0" applyNumberFormat="1" applyFont="1" applyBorder="1" applyAlignment="1">
      <alignment horizontal="center"/>
    </xf>
    <xf numFmtId="0" fontId="0" fillId="3" borderId="35" xfId="0" applyFill="1" applyBorder="1" applyAlignment="1">
      <alignment horizontal="center" vertical="center"/>
    </xf>
    <xf numFmtId="9" fontId="10" fillId="4" borderId="32" xfId="3" applyNumberFormat="1" applyFont="1" applyFill="1" applyBorder="1" applyAlignment="1">
      <alignment horizontal="center" vertical="center"/>
    </xf>
    <xf numFmtId="9" fontId="10" fillId="4" borderId="45" xfId="3" applyNumberFormat="1" applyFont="1" applyFill="1" applyBorder="1" applyAlignment="1">
      <alignment horizontal="center" vertical="center"/>
    </xf>
    <xf numFmtId="9" fontId="1" fillId="4" borderId="45" xfId="3" applyNumberFormat="1" applyFont="1" applyFill="1" applyBorder="1" applyAlignment="1">
      <alignment horizontal="center" vertical="center"/>
    </xf>
    <xf numFmtId="9" fontId="0" fillId="4" borderId="33" xfId="0" applyNumberFormat="1" applyFont="1" applyFill="1" applyBorder="1" applyAlignment="1">
      <alignment horizontal="center"/>
    </xf>
    <xf numFmtId="9" fontId="0" fillId="4" borderId="30" xfId="0" applyNumberFormat="1" applyFont="1" applyFill="1" applyBorder="1" applyAlignment="1">
      <alignment horizontal="center"/>
    </xf>
    <xf numFmtId="9" fontId="0" fillId="4" borderId="2" xfId="0" applyNumberFormat="1" applyFont="1" applyFill="1" applyBorder="1" applyAlignment="1">
      <alignment horizontal="center"/>
    </xf>
    <xf numFmtId="9" fontId="0" fillId="4" borderId="15" xfId="0" applyNumberFormat="1" applyFill="1" applyBorder="1" applyAlignment="1">
      <alignment horizontal="center"/>
    </xf>
    <xf numFmtId="0" fontId="0" fillId="0" borderId="46" xfId="0" applyBorder="1" applyAlignment="1">
      <alignment horizontal="center"/>
    </xf>
    <xf numFmtId="0" fontId="0" fillId="0" borderId="67" xfId="0" applyBorder="1" applyAlignment="1">
      <alignment horizontal="center"/>
    </xf>
    <xf numFmtId="0" fontId="0" fillId="0" borderId="82" xfId="0" applyBorder="1" applyAlignment="1">
      <alignment horizontal="center" wrapText="1"/>
    </xf>
    <xf numFmtId="0" fontId="0" fillId="0" borderId="47" xfId="0" applyBorder="1" applyAlignment="1">
      <alignment horizontal="center"/>
    </xf>
    <xf numFmtId="0" fontId="10" fillId="0" borderId="48" xfId="3" applyBorder="1" applyAlignment="1">
      <alignment horizontal="center" vertical="center"/>
    </xf>
    <xf numFmtId="0" fontId="0" fillId="0" borderId="51" xfId="0" applyBorder="1" applyAlignment="1">
      <alignment horizontal="center" vertical="center"/>
    </xf>
    <xf numFmtId="0" fontId="1" fillId="2" borderId="51" xfId="0" applyFont="1" applyFill="1" applyBorder="1" applyAlignment="1">
      <alignment horizontal="center" vertical="center"/>
    </xf>
    <xf numFmtId="9" fontId="8" fillId="2" borderId="66" xfId="3" applyNumberFormat="1" applyFont="1" applyFill="1" applyBorder="1" applyAlignment="1">
      <alignment horizontal="center" vertical="center"/>
    </xf>
    <xf numFmtId="0" fontId="0" fillId="0" borderId="49" xfId="0" applyBorder="1" applyAlignment="1">
      <alignment horizontal="center" vertical="center"/>
    </xf>
    <xf numFmtId="0" fontId="0" fillId="0" borderId="83" xfId="0" applyBorder="1" applyAlignment="1">
      <alignment horizontal="center" vertical="center"/>
    </xf>
    <xf numFmtId="0" fontId="0" fillId="0" borderId="38" xfId="0" applyBorder="1" applyAlignment="1">
      <alignment horizontal="center" vertical="center" readingOrder="2"/>
    </xf>
    <xf numFmtId="9" fontId="10" fillId="0" borderId="50" xfId="3" applyNumberFormat="1" applyFont="1" applyBorder="1" applyAlignment="1">
      <alignment horizontal="center" vertical="center"/>
    </xf>
    <xf numFmtId="9" fontId="10" fillId="0" borderId="1" xfId="3" applyNumberFormat="1" applyFont="1" applyFill="1" applyBorder="1" applyAlignment="1">
      <alignment horizontal="center" vertical="center"/>
    </xf>
    <xf numFmtId="9" fontId="1" fillId="0" borderId="1" xfId="3" applyNumberFormat="1" applyFont="1" applyFill="1" applyBorder="1" applyAlignment="1">
      <alignment horizontal="center" vertical="center"/>
    </xf>
    <xf numFmtId="9" fontId="10" fillId="0" borderId="38" xfId="3" applyNumberFormat="1" applyFill="1" applyBorder="1" applyAlignment="1">
      <alignment horizontal="center" vertical="center"/>
    </xf>
    <xf numFmtId="0" fontId="7" fillId="4" borderId="18" xfId="3" applyFont="1" applyFill="1" applyBorder="1" applyAlignment="1">
      <alignment horizontal="center" vertical="center" wrapText="1"/>
    </xf>
    <xf numFmtId="9" fontId="10" fillId="4" borderId="81" xfId="3" applyNumberFormat="1" applyFill="1" applyBorder="1" applyAlignment="1">
      <alignment horizontal="center" vertical="center"/>
    </xf>
    <xf numFmtId="0" fontId="0" fillId="0" borderId="84" xfId="0" applyBorder="1" applyAlignment="1">
      <alignment horizontal="center"/>
    </xf>
    <xf numFmtId="49" fontId="0" fillId="0" borderId="69" xfId="0" applyNumberFormat="1" applyFont="1" applyBorder="1" applyAlignment="1">
      <alignment horizontal="center" vertical="center"/>
    </xf>
    <xf numFmtId="0" fontId="8" fillId="2" borderId="69" xfId="0" applyFont="1" applyFill="1" applyBorder="1" applyAlignment="1">
      <alignment horizontal="center" vertical="center"/>
    </xf>
    <xf numFmtId="0" fontId="0" fillId="3" borderId="32" xfId="0" applyFill="1" applyBorder="1" applyAlignment="1">
      <alignment horizontal="center" vertical="center" wrapText="1" readingOrder="2"/>
    </xf>
    <xf numFmtId="0" fontId="0" fillId="0" borderId="45" xfId="0" applyBorder="1" applyAlignment="1">
      <alignment horizontal="center" vertical="center"/>
    </xf>
    <xf numFmtId="9" fontId="10" fillId="3" borderId="63" xfId="3" applyNumberFormat="1" applyFont="1" applyFill="1" applyBorder="1" applyAlignment="1">
      <alignment horizontal="center" vertical="center"/>
    </xf>
    <xf numFmtId="9" fontId="0" fillId="0" borderId="69" xfId="3" applyNumberFormat="1" applyFont="1" applyBorder="1" applyAlignment="1">
      <alignment horizontal="center" vertical="center"/>
    </xf>
    <xf numFmtId="9" fontId="8" fillId="2" borderId="69" xfId="3" applyNumberFormat="1" applyFont="1" applyFill="1" applyBorder="1" applyAlignment="1">
      <alignment horizontal="center" vertical="center"/>
    </xf>
    <xf numFmtId="9" fontId="10" fillId="0" borderId="65" xfId="3" applyNumberFormat="1" applyFont="1" applyBorder="1" applyAlignment="1">
      <alignment horizontal="center" vertical="center"/>
    </xf>
    <xf numFmtId="0" fontId="10" fillId="0" borderId="28" xfId="3" applyBorder="1" applyAlignment="1">
      <alignment horizontal="center" vertical="center"/>
    </xf>
    <xf numFmtId="0" fontId="0" fillId="3" borderId="2" xfId="0" applyFont="1" applyFill="1" applyBorder="1" applyAlignment="1">
      <alignment horizontal="center" vertical="center" wrapText="1"/>
    </xf>
    <xf numFmtId="164" fontId="10" fillId="0" borderId="1" xfId="3" applyNumberFormat="1" applyFont="1" applyFill="1" applyBorder="1" applyAlignment="1">
      <alignment horizontal="center" vertical="center"/>
    </xf>
    <xf numFmtId="164" fontId="10" fillId="4" borderId="32" xfId="3" applyNumberFormat="1" applyFont="1" applyFill="1" applyBorder="1" applyAlignment="1">
      <alignment horizontal="center" vertical="center"/>
    </xf>
    <xf numFmtId="9" fontId="1" fillId="2" borderId="1" xfId="0" applyNumberFormat="1" applyFont="1" applyFill="1" applyBorder="1" applyAlignment="1">
      <alignment horizontal="center" vertical="center"/>
    </xf>
    <xf numFmtId="164" fontId="0" fillId="0" borderId="66" xfId="3" applyNumberFormat="1" applyFont="1" applyBorder="1" applyAlignment="1">
      <alignment horizontal="center" vertical="center"/>
    </xf>
    <xf numFmtId="164" fontId="10" fillId="0" borderId="2" xfId="3" applyNumberFormat="1" applyFont="1" applyFill="1" applyBorder="1" applyAlignment="1">
      <alignment horizontal="center" vertical="center"/>
    </xf>
    <xf numFmtId="164" fontId="10" fillId="3" borderId="68" xfId="3" applyNumberFormat="1" applyFont="1" applyFill="1" applyBorder="1" applyAlignment="1">
      <alignment horizontal="center" vertical="center"/>
    </xf>
    <xf numFmtId="9" fontId="10" fillId="4" borderId="38" xfId="3" applyNumberFormat="1" applyFill="1" applyBorder="1" applyAlignment="1">
      <alignment horizontal="center" vertical="center"/>
    </xf>
    <xf numFmtId="49" fontId="0" fillId="0" borderId="52" xfId="0" applyNumberFormat="1" applyBorder="1" applyAlignment="1">
      <alignment horizontal="center" vertical="center"/>
    </xf>
    <xf numFmtId="9" fontId="0" fillId="0" borderId="2" xfId="3" applyNumberFormat="1" applyFont="1" applyFill="1" applyBorder="1" applyAlignment="1">
      <alignment horizontal="center" vertical="center"/>
    </xf>
    <xf numFmtId="164" fontId="10" fillId="4" borderId="1" xfId="3" applyNumberFormat="1" applyFont="1" applyFill="1" applyBorder="1" applyAlignment="1">
      <alignment horizontal="center" vertical="center"/>
    </xf>
    <xf numFmtId="0" fontId="7" fillId="6" borderId="20" xfId="0" applyFont="1" applyFill="1" applyBorder="1" applyAlignment="1">
      <alignment horizontal="center"/>
    </xf>
    <xf numFmtId="0" fontId="7" fillId="6" borderId="0" xfId="0" applyFont="1" applyFill="1" applyBorder="1" applyAlignment="1">
      <alignment horizontal="center"/>
    </xf>
    <xf numFmtId="0" fontId="7" fillId="6" borderId="21" xfId="0" applyFont="1" applyFill="1" applyBorder="1" applyAlignment="1">
      <alignment horizontal="center"/>
    </xf>
    <xf numFmtId="0" fontId="10" fillId="0" borderId="71" xfId="3" applyBorder="1" applyAlignment="1">
      <alignment horizontal="center" vertical="center"/>
    </xf>
    <xf numFmtId="0" fontId="10" fillId="0" borderId="58" xfId="3" applyBorder="1" applyAlignment="1">
      <alignment horizontal="center" vertical="center" wrapText="1"/>
    </xf>
    <xf numFmtId="0" fontId="0" fillId="3" borderId="73" xfId="3" applyFont="1" applyFill="1" applyBorder="1" applyAlignment="1">
      <alignment horizontal="center" wrapText="1"/>
    </xf>
    <xf numFmtId="0" fontId="10" fillId="3" borderId="43" xfId="3" applyFont="1" applyFill="1" applyBorder="1" applyAlignment="1">
      <alignment horizontal="center" wrapText="1"/>
    </xf>
    <xf numFmtId="0" fontId="10" fillId="3" borderId="44" xfId="3" applyFont="1" applyFill="1" applyBorder="1" applyAlignment="1">
      <alignment horizontal="center" wrapText="1"/>
    </xf>
    <xf numFmtId="0" fontId="10" fillId="3" borderId="76" xfId="3" applyFont="1" applyFill="1" applyBorder="1" applyAlignment="1">
      <alignment horizontal="center" wrapText="1"/>
    </xf>
    <xf numFmtId="0" fontId="10" fillId="0" borderId="44" xfId="3" applyBorder="1" applyAlignment="1">
      <alignment horizontal="center" wrapText="1"/>
    </xf>
    <xf numFmtId="0" fontId="7" fillId="4" borderId="43" xfId="3" applyFont="1" applyFill="1" applyBorder="1" applyAlignment="1">
      <alignment horizontal="center" wrapText="1"/>
    </xf>
    <xf numFmtId="0" fontId="7" fillId="4" borderId="51" xfId="3" applyFont="1" applyFill="1" applyBorder="1" applyAlignment="1">
      <alignment horizontal="center" wrapText="1"/>
    </xf>
    <xf numFmtId="0" fontId="7" fillId="4" borderId="44" xfId="3" applyFont="1" applyFill="1" applyBorder="1" applyAlignment="1">
      <alignment horizontal="center" wrapText="1"/>
    </xf>
    <xf numFmtId="0" fontId="0" fillId="0" borderId="85" xfId="3" applyFont="1" applyBorder="1" applyAlignment="1">
      <alignment horizontal="center"/>
    </xf>
    <xf numFmtId="0" fontId="10" fillId="0" borderId="85" xfId="3" applyBorder="1" applyAlignment="1">
      <alignment horizontal="center"/>
    </xf>
    <xf numFmtId="9" fontId="10" fillId="4" borderId="55" xfId="3" applyNumberFormat="1" applyFill="1" applyBorder="1" applyAlignment="1">
      <alignment horizontal="center"/>
    </xf>
    <xf numFmtId="49" fontId="10" fillId="0" borderId="56" xfId="3" applyNumberFormat="1" applyBorder="1" applyAlignment="1">
      <alignment horizontal="center"/>
    </xf>
    <xf numFmtId="0" fontId="10" fillId="0" borderId="54" xfId="3" applyBorder="1" applyAlignment="1">
      <alignment horizontal="center" readingOrder="2"/>
    </xf>
    <xf numFmtId="0" fontId="0" fillId="3" borderId="15" xfId="0" applyFont="1" applyFill="1" applyBorder="1" applyAlignment="1">
      <alignment horizontal="center" vertical="center" wrapText="1"/>
    </xf>
    <xf numFmtId="0" fontId="0" fillId="0" borderId="26" xfId="3" applyFont="1" applyBorder="1" applyAlignment="1">
      <alignment horizontal="center"/>
    </xf>
    <xf numFmtId="0" fontId="0" fillId="0" borderId="28" xfId="3" applyFont="1" applyBorder="1" applyAlignment="1">
      <alignment horizontal="center"/>
    </xf>
    <xf numFmtId="164" fontId="0" fillId="3" borderId="12" xfId="0" applyNumberFormat="1" applyFont="1" applyFill="1" applyBorder="1" applyAlignment="1">
      <alignment horizontal="center"/>
    </xf>
    <xf numFmtId="164" fontId="0" fillId="3" borderId="2" xfId="0" applyNumberFormat="1" applyFont="1" applyFill="1" applyBorder="1" applyAlignment="1">
      <alignment horizontal="center"/>
    </xf>
    <xf numFmtId="164" fontId="0" fillId="3" borderId="15" xfId="0" applyNumberFormat="1" applyFont="1" applyFill="1" applyBorder="1" applyAlignment="1">
      <alignment horizontal="center"/>
    </xf>
    <xf numFmtId="164" fontId="0" fillId="3" borderId="30" xfId="0" applyNumberFormat="1" applyFont="1" applyFill="1" applyBorder="1" applyAlignment="1">
      <alignment horizontal="center"/>
    </xf>
    <xf numFmtId="164" fontId="0" fillId="3" borderId="12"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wrapText="1"/>
    </xf>
    <xf numFmtId="164" fontId="0" fillId="0" borderId="2" xfId="0" applyNumberFormat="1" applyBorder="1" applyAlignment="1">
      <alignment horizontal="center" vertical="center" wrapText="1"/>
    </xf>
    <xf numFmtId="164" fontId="1" fillId="2" borderId="1" xfId="0" applyNumberFormat="1" applyFont="1" applyFill="1" applyBorder="1" applyAlignment="1">
      <alignment horizontal="center" vertical="center"/>
    </xf>
    <xf numFmtId="164" fontId="0" fillId="0" borderId="38" xfId="0" applyNumberFormat="1" applyBorder="1" applyAlignment="1">
      <alignment horizontal="center" vertical="center"/>
    </xf>
    <xf numFmtId="164" fontId="0" fillId="0" borderId="1" xfId="0" applyNumberFormat="1" applyBorder="1" applyAlignment="1">
      <alignment horizontal="center" vertical="center"/>
    </xf>
    <xf numFmtId="9" fontId="1" fillId="2" borderId="1" xfId="1" applyNumberFormat="1" applyFont="1" applyFill="1" applyBorder="1" applyAlignment="1">
      <alignment horizontal="center" vertical="center"/>
    </xf>
    <xf numFmtId="9" fontId="0" fillId="0" borderId="38" xfId="0" applyNumberFormat="1" applyBorder="1" applyAlignment="1">
      <alignment horizontal="center" vertical="center"/>
    </xf>
    <xf numFmtId="9" fontId="0" fillId="0" borderId="2" xfId="0" applyNumberFormat="1" applyBorder="1" applyAlignment="1">
      <alignment horizontal="center" vertical="center" wrapText="1"/>
    </xf>
    <xf numFmtId="0" fontId="0" fillId="0" borderId="17" xfId="0" applyBorder="1" applyAlignment="1">
      <alignment horizontal="center"/>
    </xf>
    <xf numFmtId="0" fontId="0" fillId="0" borderId="14" xfId="0" applyBorder="1" applyAlignment="1">
      <alignment horizontal="center"/>
    </xf>
    <xf numFmtId="0" fontId="0" fillId="0" borderId="8" xfId="0" applyBorder="1" applyAlignment="1">
      <alignment horizontal="center"/>
    </xf>
    <xf numFmtId="0" fontId="0" fillId="3" borderId="21" xfId="0" applyFill="1" applyBorder="1" applyAlignment="1">
      <alignment horizontal="center"/>
    </xf>
    <xf numFmtId="0" fontId="6" fillId="3" borderId="26" xfId="0" applyFont="1" applyFill="1" applyBorder="1" applyAlignment="1">
      <alignment horizontal="center" vertical="center" wrapText="1" readingOrder="2"/>
    </xf>
    <xf numFmtId="0" fontId="0" fillId="3" borderId="23" xfId="0" applyFill="1" applyBorder="1" applyAlignment="1">
      <alignment horizontal="center"/>
    </xf>
    <xf numFmtId="0" fontId="0" fillId="0" borderId="4" xfId="0" applyBorder="1" applyAlignment="1">
      <alignment horizontal="center" vertical="center" wrapText="1"/>
    </xf>
    <xf numFmtId="9" fontId="7" fillId="4" borderId="33" xfId="3" applyNumberFormat="1" applyFont="1" applyFill="1" applyBorder="1" applyAlignment="1">
      <alignment horizontal="center" wrapText="1"/>
    </xf>
    <xf numFmtId="10" fontId="7" fillId="4" borderId="1" xfId="3" applyNumberFormat="1" applyFont="1" applyFill="1" applyBorder="1" applyAlignment="1">
      <alignment horizontal="center" wrapText="1"/>
    </xf>
    <xf numFmtId="9" fontId="7" fillId="4" borderId="2" xfId="3" applyNumberFormat="1" applyFont="1" applyFill="1" applyBorder="1" applyAlignment="1">
      <alignment horizontal="center" wrapText="1"/>
    </xf>
    <xf numFmtId="10" fontId="0" fillId="0" borderId="70" xfId="3" applyNumberFormat="1" applyFont="1" applyBorder="1" applyAlignment="1">
      <alignment horizontal="center"/>
    </xf>
    <xf numFmtId="10" fontId="10" fillId="0" borderId="55" xfId="3" applyNumberFormat="1" applyBorder="1" applyAlignment="1">
      <alignment horizontal="center"/>
    </xf>
    <xf numFmtId="9" fontId="1" fillId="2" borderId="59" xfId="1" applyFont="1" applyFill="1" applyBorder="1" applyAlignment="1">
      <alignment horizontal="center"/>
    </xf>
    <xf numFmtId="10" fontId="10" fillId="3" borderId="33" xfId="3" applyNumberFormat="1" applyFont="1" applyFill="1" applyBorder="1" applyAlignment="1">
      <alignment horizontal="center" vertical="center" wrapText="1"/>
    </xf>
    <xf numFmtId="10" fontId="0" fillId="3" borderId="12" xfId="0" applyNumberFormat="1" applyFont="1" applyFill="1" applyBorder="1" applyAlignment="1">
      <alignment horizontal="center" vertical="center" wrapText="1"/>
    </xf>
    <xf numFmtId="10" fontId="0" fillId="0" borderId="2" xfId="0" applyNumberFormat="1" applyBorder="1" applyAlignment="1">
      <alignment horizontal="center" vertical="center" wrapText="1"/>
    </xf>
    <xf numFmtId="10" fontId="0" fillId="0" borderId="1" xfId="0" applyNumberFormat="1" applyBorder="1" applyAlignment="1">
      <alignment horizontal="center" vertical="center"/>
    </xf>
    <xf numFmtId="10" fontId="0" fillId="0" borderId="38" xfId="0" applyNumberFormat="1" applyBorder="1" applyAlignment="1">
      <alignment horizontal="center" vertical="center"/>
    </xf>
    <xf numFmtId="0" fontId="15" fillId="0" borderId="51" xfId="0" applyFont="1" applyBorder="1" applyAlignment="1">
      <alignment horizontal="center" vertical="center"/>
    </xf>
    <xf numFmtId="0" fontId="0" fillId="0" borderId="51" xfId="0" applyBorder="1" applyAlignment="1">
      <alignment horizontal="center" vertical="center" wrapText="1"/>
    </xf>
    <xf numFmtId="49" fontId="0" fillId="3" borderId="15" xfId="0" applyNumberFormat="1" applyFont="1" applyFill="1" applyBorder="1" applyAlignment="1">
      <alignment horizontal="center"/>
    </xf>
    <xf numFmtId="49" fontId="0" fillId="3" borderId="2" xfId="0" applyNumberFormat="1" applyFont="1" applyFill="1" applyBorder="1" applyAlignment="1">
      <alignment horizontal="center"/>
    </xf>
    <xf numFmtId="0" fontId="0" fillId="3" borderId="15" xfId="0" applyFill="1" applyBorder="1" applyAlignment="1">
      <alignment horizontal="center"/>
    </xf>
    <xf numFmtId="0" fontId="0" fillId="3" borderId="2" xfId="0" applyFill="1" applyBorder="1" applyAlignment="1">
      <alignment horizontal="center"/>
    </xf>
    <xf numFmtId="9" fontId="0" fillId="3" borderId="34" xfId="0" applyNumberFormat="1" applyFont="1" applyFill="1" applyBorder="1" applyAlignment="1">
      <alignment horizontal="center"/>
    </xf>
    <xf numFmtId="0" fontId="0" fillId="3" borderId="16" xfId="0" applyFill="1" applyBorder="1" applyAlignment="1">
      <alignment horizontal="center"/>
    </xf>
    <xf numFmtId="0" fontId="0" fillId="3" borderId="12" xfId="0" applyFill="1" applyBorder="1" applyAlignment="1">
      <alignment horizontal="center"/>
    </xf>
    <xf numFmtId="9" fontId="0" fillId="3" borderId="15" xfId="0" applyNumberFormat="1" applyFont="1" applyFill="1" applyBorder="1" applyAlignment="1">
      <alignment horizontal="center"/>
    </xf>
    <xf numFmtId="9" fontId="0" fillId="3" borderId="2" xfId="0" applyNumberFormat="1" applyFont="1" applyFill="1" applyBorder="1" applyAlignment="1">
      <alignment horizontal="center"/>
    </xf>
    <xf numFmtId="164" fontId="0" fillId="3" borderId="15"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wrapText="1"/>
    </xf>
    <xf numFmtId="0" fontId="0" fillId="3" borderId="2" xfId="0" applyFill="1" applyBorder="1" applyAlignment="1">
      <alignment horizontal="center" vertical="center" wrapText="1" readingOrder="2"/>
    </xf>
    <xf numFmtId="9" fontId="10" fillId="4" borderId="32" xfId="3" applyNumberFormat="1" applyFont="1" applyFill="1" applyBorder="1" applyAlignment="1">
      <alignment horizontal="center" vertical="center"/>
    </xf>
    <xf numFmtId="49" fontId="0" fillId="0" borderId="69" xfId="0" applyNumberFormat="1" applyFont="1" applyBorder="1" applyAlignment="1">
      <alignment horizontal="center" vertical="center"/>
    </xf>
    <xf numFmtId="0" fontId="0" fillId="3" borderId="35" xfId="0" applyFill="1" applyBorder="1" applyAlignment="1">
      <alignment horizontal="center" vertical="center"/>
    </xf>
    <xf numFmtId="164" fontId="0" fillId="0" borderId="15" xfId="0" applyNumberFormat="1" applyFont="1" applyBorder="1" applyAlignment="1">
      <alignment horizontal="center" vertical="center"/>
    </xf>
    <xf numFmtId="164" fontId="0" fillId="0" borderId="2" xfId="0" applyNumberFormat="1" applyFont="1" applyBorder="1" applyAlignment="1">
      <alignment horizontal="center" vertical="center"/>
    </xf>
    <xf numFmtId="0" fontId="0" fillId="3" borderId="32" xfId="0" applyFill="1" applyBorder="1" applyAlignment="1">
      <alignment horizontal="center" vertical="center" wrapText="1" readingOrder="2"/>
    </xf>
    <xf numFmtId="9" fontId="10" fillId="3" borderId="63" xfId="3" applyNumberFormat="1" applyFont="1" applyFill="1" applyBorder="1" applyAlignment="1">
      <alignment horizontal="center" vertical="center"/>
    </xf>
    <xf numFmtId="9" fontId="0" fillId="3" borderId="27" xfId="0" applyNumberFormat="1" applyFont="1" applyFill="1" applyBorder="1" applyAlignment="1">
      <alignment horizontal="center"/>
    </xf>
    <xf numFmtId="9" fontId="0" fillId="4" borderId="25" xfId="0" applyNumberFormat="1" applyFont="1" applyFill="1" applyBorder="1" applyAlignment="1">
      <alignment horizontal="center"/>
    </xf>
    <xf numFmtId="9" fontId="0" fillId="3" borderId="1" xfId="0" applyNumberFormat="1" applyFont="1" applyFill="1" applyBorder="1" applyAlignment="1">
      <alignment horizontal="center"/>
    </xf>
    <xf numFmtId="10" fontId="10" fillId="3" borderId="15" xfId="3" applyNumberFormat="1" applyFont="1" applyFill="1" applyBorder="1" applyAlignment="1">
      <alignment horizontal="center" vertical="center" wrapText="1"/>
    </xf>
    <xf numFmtId="0" fontId="0" fillId="3" borderId="8" xfId="0" applyFill="1" applyBorder="1" applyAlignment="1">
      <alignment horizontal="center" wrapText="1" readingOrder="2"/>
    </xf>
    <xf numFmtId="0" fontId="0" fillId="3" borderId="13" xfId="0" applyFill="1" applyBorder="1" applyAlignment="1">
      <alignment horizontal="center" wrapText="1" readingOrder="2"/>
    </xf>
    <xf numFmtId="0" fontId="0" fillId="3" borderId="6" xfId="0" applyFill="1" applyBorder="1" applyAlignment="1">
      <alignment horizontal="center" wrapText="1" readingOrder="2"/>
    </xf>
    <xf numFmtId="0" fontId="0" fillId="3" borderId="7" xfId="0" applyFill="1" applyBorder="1" applyAlignment="1">
      <alignment horizontal="center" wrapText="1" readingOrder="2"/>
    </xf>
    <xf numFmtId="0" fontId="0" fillId="0" borderId="11" xfId="0" applyBorder="1" applyAlignment="1">
      <alignment horizontal="center"/>
    </xf>
    <xf numFmtId="0" fontId="0" fillId="0" borderId="10" xfId="0" applyBorder="1" applyAlignment="1">
      <alignment horizontal="center" wrapText="1"/>
    </xf>
    <xf numFmtId="0" fontId="0" fillId="0" borderId="9" xfId="0" applyBorder="1" applyAlignment="1">
      <alignment horizontal="center"/>
    </xf>
    <xf numFmtId="0" fontId="1" fillId="2" borderId="39" xfId="0" applyFont="1" applyFill="1" applyBorder="1" applyAlignment="1">
      <alignment horizontal="center"/>
    </xf>
    <xf numFmtId="0" fontId="0" fillId="3" borderId="29" xfId="0" applyFont="1" applyFill="1" applyBorder="1" applyAlignment="1">
      <alignment horizontal="center" wrapText="1"/>
    </xf>
    <xf numFmtId="0" fontId="5" fillId="0" borderId="0" xfId="0" applyFont="1" applyAlignment="1">
      <alignment horizontal="center"/>
    </xf>
    <xf numFmtId="0" fontId="0" fillId="3" borderId="74" xfId="0" applyFill="1" applyBorder="1" applyAlignment="1">
      <alignment horizontal="center" wrapText="1" readingOrder="2"/>
    </xf>
    <xf numFmtId="0" fontId="0" fillId="3" borderId="75" xfId="0" applyFill="1" applyBorder="1" applyAlignment="1">
      <alignment horizontal="center" wrapText="1" readingOrder="2"/>
    </xf>
    <xf numFmtId="0" fontId="0" fillId="3" borderId="68" xfId="0" applyFill="1" applyBorder="1" applyAlignment="1">
      <alignment horizontal="center" wrapText="1" readingOrder="2"/>
    </xf>
    <xf numFmtId="0" fontId="0" fillId="3" borderId="77" xfId="0" applyFill="1" applyBorder="1" applyAlignment="1">
      <alignment horizontal="center" wrapText="1" readingOrder="2"/>
    </xf>
    <xf numFmtId="0" fontId="0" fillId="3" borderId="78" xfId="0" applyFill="1" applyBorder="1" applyAlignment="1">
      <alignment horizontal="center" wrapText="1" readingOrder="2"/>
    </xf>
    <xf numFmtId="0" fontId="0" fillId="3" borderId="79" xfId="0" applyFill="1" applyBorder="1" applyAlignment="1">
      <alignment horizontal="center" wrapText="1" readingOrder="2"/>
    </xf>
    <xf numFmtId="0" fontId="0" fillId="3" borderId="66" xfId="0" applyFill="1" applyBorder="1" applyAlignment="1">
      <alignment horizontal="center" wrapText="1" readingOrder="2"/>
    </xf>
    <xf numFmtId="0" fontId="0" fillId="3" borderId="51" xfId="0" applyFont="1" applyFill="1" applyBorder="1" applyAlignment="1">
      <alignment horizontal="center" wrapText="1"/>
    </xf>
    <xf numFmtId="0" fontId="0" fillId="3" borderId="43" xfId="0" applyFont="1" applyFill="1" applyBorder="1" applyAlignment="1">
      <alignment horizontal="center" wrapText="1"/>
    </xf>
    <xf numFmtId="0" fontId="0" fillId="0" borderId="39" xfId="0" applyBorder="1" applyAlignment="1">
      <alignment horizontal="center"/>
    </xf>
    <xf numFmtId="0" fontId="0" fillId="3" borderId="2" xfId="0" applyFill="1" applyBorder="1" applyAlignment="1">
      <alignment horizontal="center"/>
    </xf>
    <xf numFmtId="0" fontId="8" fillId="2" borderId="28" xfId="0" applyFont="1" applyFill="1" applyBorder="1" applyAlignment="1">
      <alignment horizontal="center"/>
    </xf>
    <xf numFmtId="0" fontId="0" fillId="0" borderId="71" xfId="0" applyBorder="1" applyAlignment="1">
      <alignment horizontal="center" vertical="center"/>
    </xf>
    <xf numFmtId="0" fontId="0" fillId="4" borderId="61" xfId="0" applyFill="1" applyBorder="1" applyAlignment="1">
      <alignment horizontal="center" vertical="center" wrapText="1"/>
    </xf>
    <xf numFmtId="0" fontId="7" fillId="4" borderId="61" xfId="0" applyFont="1" applyFill="1" applyBorder="1" applyAlignment="1">
      <alignment horizontal="center" vertical="center" wrapText="1"/>
    </xf>
    <xf numFmtId="0" fontId="0" fillId="0" borderId="60" xfId="0" applyBorder="1" applyAlignment="1">
      <alignment horizontal="center" vertical="center"/>
    </xf>
    <xf numFmtId="0" fontId="0" fillId="0" borderId="41" xfId="0" applyBorder="1" applyAlignment="1">
      <alignment horizontal="center" vertical="center" wrapText="1"/>
    </xf>
    <xf numFmtId="0" fontId="0" fillId="0" borderId="72" xfId="0" applyBorder="1" applyAlignment="1">
      <alignment horizontal="center" vertical="center"/>
    </xf>
    <xf numFmtId="0" fontId="0" fillId="3" borderId="35" xfId="0" applyFill="1" applyBorder="1" applyAlignment="1">
      <alignment horizontal="center" vertical="center"/>
    </xf>
    <xf numFmtId="0" fontId="0" fillId="3" borderId="2" xfId="0" applyFill="1" applyBorder="1" applyAlignment="1">
      <alignment horizontal="center" vertical="center" wrapText="1" readingOrder="2"/>
    </xf>
    <xf numFmtId="9" fontId="10" fillId="4" borderId="1" xfId="3" applyNumberFormat="1" applyFont="1" applyFill="1" applyBorder="1" applyAlignment="1">
      <alignment horizontal="center" vertical="center"/>
    </xf>
    <xf numFmtId="9" fontId="0" fillId="5" borderId="1" xfId="3" applyNumberFormat="1" applyFont="1" applyFill="1" applyBorder="1" applyAlignment="1">
      <alignment horizontal="center" vertical="center"/>
    </xf>
    <xf numFmtId="9" fontId="1" fillId="5" borderId="1" xfId="3" applyNumberFormat="1" applyFont="1" applyFill="1" applyBorder="1" applyAlignment="1">
      <alignment horizontal="center" vertical="center"/>
    </xf>
    <xf numFmtId="49" fontId="0" fillId="3" borderId="15" xfId="0" applyNumberFormat="1" applyFont="1" applyFill="1" applyBorder="1" applyAlignment="1">
      <alignment horizontal="center"/>
    </xf>
    <xf numFmtId="9" fontId="0" fillId="3" borderId="15" xfId="0" applyNumberFormat="1" applyFont="1" applyFill="1" applyBorder="1" applyAlignment="1">
      <alignment horizontal="center"/>
    </xf>
    <xf numFmtId="49" fontId="0" fillId="0" borderId="69" xfId="0" applyNumberFormat="1" applyFont="1" applyBorder="1" applyAlignment="1">
      <alignment horizontal="center" vertical="center"/>
    </xf>
    <xf numFmtId="0" fontId="0" fillId="0" borderId="51" xfId="0" applyBorder="1" applyAlignment="1">
      <alignment horizontal="center" vertical="center" wrapText="1"/>
    </xf>
    <xf numFmtId="49" fontId="0" fillId="0" borderId="69" xfId="0" applyNumberFormat="1" applyFont="1" applyBorder="1" applyAlignment="1">
      <alignment horizontal="center" vertical="center"/>
    </xf>
    <xf numFmtId="0" fontId="0" fillId="0" borderId="43" xfId="0" applyBorder="1" applyAlignment="1">
      <alignment horizontal="center" vertical="center"/>
    </xf>
    <xf numFmtId="9" fontId="1" fillId="2" borderId="1" xfId="0" applyNumberFormat="1" applyFont="1" applyFill="1" applyBorder="1" applyAlignment="1">
      <alignment horizontal="center"/>
    </xf>
    <xf numFmtId="0" fontId="0" fillId="2" borderId="1" xfId="0" applyFill="1" applyBorder="1" applyAlignment="1">
      <alignment horizontal="center"/>
    </xf>
    <xf numFmtId="0" fontId="0" fillId="0" borderId="51" xfId="0" applyBorder="1" applyAlignment="1">
      <alignment horizontal="center" vertical="center" wrapText="1"/>
    </xf>
    <xf numFmtId="9" fontId="10" fillId="4" borderId="32" xfId="3" applyNumberFormat="1" applyFont="1" applyFill="1" applyBorder="1" applyAlignment="1">
      <alignment horizontal="center" vertical="center"/>
    </xf>
    <xf numFmtId="0" fontId="0" fillId="3" borderId="35" xfId="0" applyFill="1" applyBorder="1" applyAlignment="1">
      <alignment horizontal="center" vertical="center"/>
    </xf>
    <xf numFmtId="49" fontId="0" fillId="0" borderId="69" xfId="0" applyNumberFormat="1" applyFont="1" applyBorder="1" applyAlignment="1">
      <alignment horizontal="center" vertical="center"/>
    </xf>
    <xf numFmtId="9" fontId="10" fillId="3" borderId="63" xfId="3" applyNumberFormat="1" applyFont="1" applyFill="1" applyBorder="1" applyAlignment="1">
      <alignment horizontal="center" vertical="center"/>
    </xf>
    <xf numFmtId="9" fontId="10" fillId="4" borderId="1" xfId="3" applyNumberFormat="1" applyFont="1" applyFill="1" applyBorder="1" applyAlignment="1">
      <alignment horizontal="center" vertical="center"/>
    </xf>
    <xf numFmtId="0" fontId="0" fillId="3" borderId="31" xfId="0" applyFill="1" applyBorder="1" applyAlignment="1">
      <alignment horizontal="center" wrapText="1" readingOrder="2"/>
    </xf>
    <xf numFmtId="0" fontId="0" fillId="3" borderId="42" xfId="0" applyFill="1" applyBorder="1" applyAlignment="1">
      <alignment horizontal="center" wrapText="1" readingOrder="2"/>
    </xf>
    <xf numFmtId="0" fontId="0" fillId="3" borderId="27" xfId="0" applyFill="1" applyBorder="1" applyAlignment="1">
      <alignment horizontal="center" wrapText="1" readingOrder="2"/>
    </xf>
    <xf numFmtId="0" fontId="0" fillId="3" borderId="32" xfId="0" applyFill="1" applyBorder="1" applyAlignment="1">
      <alignment horizontal="center" wrapText="1" readingOrder="2"/>
    </xf>
    <xf numFmtId="0" fontId="0" fillId="3" borderId="87" xfId="0" applyFill="1" applyBorder="1" applyAlignment="1">
      <alignment horizontal="center" wrapText="1" readingOrder="2"/>
    </xf>
    <xf numFmtId="9" fontId="0" fillId="3" borderId="32" xfId="0" applyNumberFormat="1" applyFill="1" applyBorder="1" applyAlignment="1">
      <alignment horizontal="center" readingOrder="2"/>
    </xf>
    <xf numFmtId="0" fontId="0" fillId="3" borderId="45" xfId="0" applyFill="1" applyBorder="1" applyAlignment="1">
      <alignment horizontal="center" wrapText="1" readingOrder="2"/>
    </xf>
    <xf numFmtId="0" fontId="0" fillId="3" borderId="88" xfId="0" applyFill="1" applyBorder="1" applyAlignment="1">
      <alignment horizontal="center" wrapText="1" readingOrder="2"/>
    </xf>
    <xf numFmtId="9" fontId="7" fillId="4" borderId="45" xfId="3" applyNumberFormat="1" applyFont="1" applyFill="1" applyBorder="1" applyAlignment="1">
      <alignment horizontal="center" vertical="center"/>
    </xf>
    <xf numFmtId="0" fontId="0" fillId="0" borderId="89" xfId="0" applyBorder="1" applyAlignment="1">
      <alignment horizontal="center" wrapText="1"/>
    </xf>
    <xf numFmtId="0" fontId="0" fillId="0" borderId="86" xfId="0" applyBorder="1" applyAlignment="1">
      <alignment horizontal="center"/>
    </xf>
    <xf numFmtId="0" fontId="10" fillId="0" borderId="90" xfId="3"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readingOrder="2"/>
    </xf>
    <xf numFmtId="10"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xf>
    <xf numFmtId="0" fontId="0" fillId="0" borderId="91" xfId="0" applyBorder="1" applyAlignment="1">
      <alignment horizontal="center"/>
    </xf>
    <xf numFmtId="0" fontId="0" fillId="0" borderId="92" xfId="0" applyBorder="1" applyAlignment="1">
      <alignment horizontal="center"/>
    </xf>
    <xf numFmtId="0" fontId="0" fillId="3" borderId="86" xfId="0" applyFont="1" applyFill="1" applyBorder="1" applyAlignment="1">
      <alignment horizontal="center" vertical="center" wrapText="1"/>
    </xf>
    <xf numFmtId="0" fontId="10" fillId="3" borderId="92" xfId="3" applyFill="1" applyBorder="1" applyAlignment="1">
      <alignment horizontal="center" wrapText="1" readingOrder="2"/>
    </xf>
    <xf numFmtId="164" fontId="10" fillId="5" borderId="1" xfId="3" applyNumberFormat="1" applyFont="1" applyFill="1" applyBorder="1" applyAlignment="1">
      <alignment horizontal="center" vertical="center"/>
    </xf>
    <xf numFmtId="9" fontId="10" fillId="5" borderId="1" xfId="3" applyNumberFormat="1" applyFill="1" applyBorder="1" applyAlignment="1">
      <alignment horizontal="center" vertical="center"/>
    </xf>
    <xf numFmtId="0" fontId="0" fillId="0" borderId="51" xfId="0" applyBorder="1" applyAlignment="1">
      <alignment horizontal="center" vertical="center" wrapText="1"/>
    </xf>
    <xf numFmtId="9" fontId="17" fillId="5" borderId="1" xfId="3" applyNumberFormat="1" applyFont="1" applyFill="1" applyBorder="1" applyAlignment="1">
      <alignment horizontal="center" vertical="center"/>
    </xf>
    <xf numFmtId="9" fontId="10" fillId="5" borderId="1" xfId="3" applyNumberFormat="1" applyFont="1" applyFill="1" applyBorder="1" applyAlignment="1">
      <alignment horizontal="center" vertical="center"/>
    </xf>
    <xf numFmtId="0" fontId="0" fillId="0" borderId="86" xfId="0" applyBorder="1" applyAlignment="1">
      <alignment horizontal="center" wrapText="1"/>
    </xf>
    <xf numFmtId="0" fontId="7" fillId="4" borderId="86" xfId="3" applyFont="1" applyFill="1" applyBorder="1" applyAlignment="1">
      <alignment horizontal="center" vertical="center" wrapText="1"/>
    </xf>
    <xf numFmtId="0" fontId="17" fillId="0" borderId="1" xfId="0" applyFont="1" applyBorder="1" applyAlignment="1">
      <alignment horizontal="center"/>
    </xf>
    <xf numFmtId="0" fontId="16" fillId="4" borderId="1" xfId="3" applyFont="1" applyFill="1" applyBorder="1" applyAlignment="1">
      <alignment horizontal="center" vertical="center" wrapText="1"/>
    </xf>
    <xf numFmtId="0" fontId="0" fillId="0" borderId="1" xfId="0" applyBorder="1" applyAlignment="1">
      <alignment horizontal="center" vertical="center" wrapText="1"/>
    </xf>
    <xf numFmtId="0" fontId="15" fillId="0" borderId="1" xfId="0" applyFont="1" applyBorder="1" applyAlignment="1">
      <alignment horizontal="center" vertical="center"/>
    </xf>
    <xf numFmtId="0" fontId="1" fillId="2" borderId="1" xfId="0" applyFont="1" applyFill="1" applyBorder="1" applyAlignment="1">
      <alignment horizontal="center" vertical="center"/>
    </xf>
    <xf numFmtId="9" fontId="0" fillId="0" borderId="15" xfId="0" applyNumberFormat="1" applyBorder="1" applyAlignment="1">
      <alignment horizontal="center"/>
    </xf>
    <xf numFmtId="0" fontId="0" fillId="0" borderId="12" xfId="0" applyBorder="1" applyAlignment="1">
      <alignment horizontal="center"/>
    </xf>
    <xf numFmtId="0" fontId="0" fillId="0" borderId="2" xfId="0" applyBorder="1" applyAlignment="1">
      <alignment horizontal="center"/>
    </xf>
    <xf numFmtId="9" fontId="0" fillId="3" borderId="42" xfId="0" applyNumberFormat="1" applyFont="1" applyFill="1" applyBorder="1" applyAlignment="1">
      <alignment horizontal="center" wrapText="1"/>
    </xf>
    <xf numFmtId="0" fontId="0" fillId="0" borderId="27" xfId="0" applyBorder="1" applyAlignment="1">
      <alignment horizontal="center" wrapText="1"/>
    </xf>
    <xf numFmtId="0" fontId="0" fillId="0" borderId="32" xfId="0" applyBorder="1" applyAlignment="1">
      <alignment horizontal="center" wrapText="1"/>
    </xf>
    <xf numFmtId="0" fontId="0" fillId="3" borderId="51" xfId="0" applyFont="1" applyFill="1" applyBorder="1" applyAlignment="1">
      <alignment horizontal="center" vertical="center" wrapText="1"/>
    </xf>
    <xf numFmtId="0" fontId="0" fillId="0" borderId="51" xfId="0" applyBorder="1" applyAlignment="1">
      <alignment horizontal="center" vertical="center" wrapText="1"/>
    </xf>
    <xf numFmtId="9" fontId="0" fillId="3" borderId="15" xfId="0" applyNumberFormat="1" applyFont="1" applyFill="1" applyBorder="1" applyAlignment="1">
      <alignment horizontal="center" vertical="center" wrapText="1"/>
    </xf>
    <xf numFmtId="9" fontId="0" fillId="3" borderId="2" xfId="0" applyNumberFormat="1" applyFont="1" applyFill="1" applyBorder="1" applyAlignment="1">
      <alignment horizontal="center" vertical="center" wrapText="1"/>
    </xf>
    <xf numFmtId="49" fontId="0" fillId="3" borderId="15" xfId="0" applyNumberFormat="1" applyFont="1" applyFill="1" applyBorder="1" applyAlignment="1">
      <alignment horizontal="center"/>
    </xf>
    <xf numFmtId="49" fontId="0" fillId="3" borderId="2" xfId="0" applyNumberFormat="1" applyFont="1" applyFill="1" applyBorder="1" applyAlignment="1">
      <alignment horizontal="center"/>
    </xf>
    <xf numFmtId="0" fontId="0" fillId="3" borderId="15" xfId="0" applyFill="1" applyBorder="1" applyAlignment="1">
      <alignment horizontal="center"/>
    </xf>
    <xf numFmtId="0" fontId="0" fillId="3" borderId="2" xfId="0" applyFill="1" applyBorder="1" applyAlignment="1">
      <alignment horizontal="center"/>
    </xf>
    <xf numFmtId="9" fontId="0" fillId="3" borderId="34" xfId="0" applyNumberFormat="1" applyFont="1" applyFill="1" applyBorder="1" applyAlignment="1">
      <alignment horizontal="center"/>
    </xf>
    <xf numFmtId="9" fontId="0" fillId="3" borderId="33" xfId="0" applyNumberFormat="1" applyFont="1" applyFill="1" applyBorder="1" applyAlignment="1">
      <alignment horizontal="center"/>
    </xf>
    <xf numFmtId="49" fontId="0" fillId="3" borderId="16" xfId="0" applyNumberFormat="1" applyFont="1" applyFill="1" applyBorder="1" applyAlignment="1">
      <alignment horizontal="center"/>
    </xf>
    <xf numFmtId="49" fontId="0" fillId="3" borderId="12" xfId="0" applyNumberFormat="1" applyFont="1" applyFill="1" applyBorder="1" applyAlignment="1">
      <alignment horizontal="center"/>
    </xf>
    <xf numFmtId="0" fontId="0" fillId="3" borderId="16" xfId="0" applyFill="1" applyBorder="1" applyAlignment="1">
      <alignment horizontal="center"/>
    </xf>
    <xf numFmtId="0" fontId="0" fillId="3" borderId="12" xfId="0" applyFill="1" applyBorder="1" applyAlignment="1">
      <alignment horizontal="center"/>
    </xf>
    <xf numFmtId="9" fontId="0" fillId="3" borderId="15" xfId="0" applyNumberFormat="1" applyFont="1" applyFill="1" applyBorder="1" applyAlignment="1">
      <alignment horizontal="center"/>
    </xf>
    <xf numFmtId="9" fontId="0" fillId="3" borderId="2" xfId="0" applyNumberFormat="1" applyFont="1" applyFill="1" applyBorder="1" applyAlignment="1">
      <alignment horizontal="center"/>
    </xf>
    <xf numFmtId="164" fontId="0" fillId="3" borderId="15" xfId="0" applyNumberFormat="1" applyFont="1" applyFill="1" applyBorder="1" applyAlignment="1">
      <alignment horizontal="center" vertical="center" wrapText="1"/>
    </xf>
    <xf numFmtId="164" fontId="0" fillId="3" borderId="2" xfId="0" applyNumberFormat="1" applyFont="1" applyFill="1" applyBorder="1" applyAlignment="1">
      <alignment horizontal="center" vertical="center" wrapText="1"/>
    </xf>
    <xf numFmtId="9" fontId="10" fillId="3" borderId="77" xfId="3" applyNumberFormat="1" applyFont="1" applyFill="1" applyBorder="1" applyAlignment="1">
      <alignment horizontal="center" vertical="center"/>
    </xf>
    <xf numFmtId="9" fontId="10" fillId="3" borderId="68" xfId="3" applyNumberFormat="1" applyFont="1" applyFill="1" applyBorder="1" applyAlignment="1">
      <alignment horizontal="center" vertical="center"/>
    </xf>
    <xf numFmtId="9" fontId="10" fillId="0" borderId="15" xfId="3" applyNumberFormat="1" applyFont="1" applyFill="1" applyBorder="1" applyAlignment="1">
      <alignment horizontal="center" vertical="center"/>
    </xf>
    <xf numFmtId="9" fontId="10" fillId="0" borderId="2" xfId="3" applyNumberFormat="1" applyFont="1" applyFill="1" applyBorder="1" applyAlignment="1">
      <alignment horizontal="center" vertical="center"/>
    </xf>
    <xf numFmtId="9" fontId="10" fillId="4" borderId="31" xfId="3" applyNumberFormat="1" applyFont="1" applyFill="1" applyBorder="1" applyAlignment="1">
      <alignment horizontal="center" vertical="center"/>
    </xf>
    <xf numFmtId="9" fontId="10" fillId="4" borderId="32" xfId="3" applyNumberFormat="1" applyFont="1" applyFill="1" applyBorder="1" applyAlignment="1">
      <alignment horizontal="center" vertical="center"/>
    </xf>
    <xf numFmtId="49" fontId="0" fillId="3" borderId="69" xfId="0" applyNumberFormat="1" applyFont="1" applyFill="1" applyBorder="1" applyAlignment="1">
      <alignment horizontal="center" vertical="center"/>
    </xf>
    <xf numFmtId="0" fontId="0" fillId="3" borderId="36" xfId="0" applyFill="1" applyBorder="1" applyAlignment="1">
      <alignment horizontal="center" vertical="center"/>
    </xf>
    <xf numFmtId="0" fontId="0" fillId="3" borderId="35" xfId="0" applyFill="1" applyBorder="1" applyAlignment="1">
      <alignment horizontal="center" vertical="center"/>
    </xf>
    <xf numFmtId="9" fontId="10" fillId="3" borderId="75" xfId="3" applyNumberFormat="1" applyFont="1" applyFill="1" applyBorder="1" applyAlignment="1">
      <alignment horizontal="center" vertical="center"/>
    </xf>
    <xf numFmtId="0" fontId="0" fillId="0" borderId="51" xfId="0" applyFont="1" applyBorder="1" applyAlignment="1">
      <alignment horizontal="center" vertical="center"/>
    </xf>
    <xf numFmtId="9" fontId="0" fillId="0" borderId="15" xfId="3" applyNumberFormat="1" applyFont="1" applyFill="1" applyBorder="1" applyAlignment="1">
      <alignment horizontal="center" vertical="center"/>
    </xf>
    <xf numFmtId="49" fontId="0" fillId="0" borderId="69" xfId="0" applyNumberFormat="1" applyFont="1" applyBorder="1" applyAlignment="1">
      <alignment horizontal="center" vertical="center"/>
    </xf>
    <xf numFmtId="0" fontId="0" fillId="0" borderId="36" xfId="0" applyBorder="1" applyAlignment="1">
      <alignment horizontal="center" vertical="center"/>
    </xf>
    <xf numFmtId="0" fontId="0" fillId="0" borderId="35" xfId="0" applyBorder="1" applyAlignment="1">
      <alignment horizontal="center" vertical="center"/>
    </xf>
    <xf numFmtId="9" fontId="10" fillId="0" borderId="77" xfId="3" applyNumberFormat="1" applyFont="1" applyBorder="1" applyAlignment="1">
      <alignment horizontal="center" vertical="center"/>
    </xf>
    <xf numFmtId="9" fontId="10" fillId="0" borderId="68" xfId="3" applyNumberFormat="1" applyFont="1" applyBorder="1" applyAlignment="1">
      <alignment horizontal="center" vertical="center"/>
    </xf>
    <xf numFmtId="0" fontId="0" fillId="3" borderId="76" xfId="0" applyFont="1" applyFill="1" applyBorder="1" applyAlignment="1">
      <alignment horizontal="center" vertical="center" wrapText="1"/>
    </xf>
    <xf numFmtId="0" fontId="0" fillId="3" borderId="43" xfId="0" applyFont="1" applyFill="1" applyBorder="1" applyAlignment="1">
      <alignment horizontal="center" vertical="center" wrapText="1"/>
    </xf>
    <xf numFmtId="0" fontId="0" fillId="3" borderId="44" xfId="0" applyFont="1" applyFill="1" applyBorder="1" applyAlignment="1">
      <alignment horizontal="center" vertical="center" wrapText="1"/>
    </xf>
    <xf numFmtId="9" fontId="10" fillId="0" borderId="15" xfId="3" applyNumberFormat="1" applyFont="1" applyFill="1" applyBorder="1" applyAlignment="1">
      <alignment horizontal="center" vertical="center" wrapText="1"/>
    </xf>
    <xf numFmtId="9" fontId="10" fillId="0" borderId="12" xfId="3" applyNumberFormat="1" applyFont="1" applyFill="1" applyBorder="1" applyAlignment="1">
      <alignment horizontal="center" vertical="center" wrapText="1"/>
    </xf>
    <xf numFmtId="9" fontId="10" fillId="0" borderId="2" xfId="3" applyNumberFormat="1" applyFont="1" applyFill="1" applyBorder="1" applyAlignment="1">
      <alignment horizontal="center" vertical="center" wrapText="1"/>
    </xf>
    <xf numFmtId="9" fontId="10" fillId="4" borderId="31" xfId="3" applyNumberFormat="1" applyFont="1" applyFill="1" applyBorder="1" applyAlignment="1">
      <alignment horizontal="center" vertical="center" wrapText="1"/>
    </xf>
    <xf numFmtId="9" fontId="10" fillId="4" borderId="27" xfId="3" applyNumberFormat="1" applyFont="1" applyFill="1" applyBorder="1" applyAlignment="1">
      <alignment horizontal="center" vertical="center" wrapText="1"/>
    </xf>
    <xf numFmtId="9" fontId="10" fillId="4" borderId="32" xfId="3" applyNumberFormat="1" applyFont="1" applyFill="1" applyBorder="1" applyAlignment="1">
      <alignment horizontal="center" vertical="center" wrapText="1"/>
    </xf>
    <xf numFmtId="49" fontId="0" fillId="3" borderId="69" xfId="0" applyNumberFormat="1" applyFont="1" applyFill="1" applyBorder="1" applyAlignment="1">
      <alignment horizontal="center" vertical="center" wrapText="1"/>
    </xf>
    <xf numFmtId="0" fontId="0" fillId="3" borderId="33" xfId="0" applyFill="1" applyBorder="1" applyAlignment="1">
      <alignment horizontal="center" vertical="center"/>
    </xf>
    <xf numFmtId="164" fontId="0" fillId="0" borderId="15" xfId="0" applyNumberFormat="1" applyFont="1" applyBorder="1" applyAlignment="1">
      <alignment horizontal="center" vertical="center"/>
    </xf>
    <xf numFmtId="164" fontId="0" fillId="0" borderId="2" xfId="0" applyNumberFormat="1" applyFont="1" applyBorder="1" applyAlignment="1">
      <alignment horizontal="center" vertical="center"/>
    </xf>
    <xf numFmtId="164" fontId="0" fillId="3" borderId="16" xfId="0" applyNumberFormat="1" applyFont="1" applyFill="1" applyBorder="1" applyAlignment="1">
      <alignment horizontal="center" vertical="center" wrapText="1"/>
    </xf>
    <xf numFmtId="164" fontId="0" fillId="3" borderId="12" xfId="0" applyNumberFormat="1" applyFont="1" applyFill="1" applyBorder="1" applyAlignment="1">
      <alignment horizontal="center" vertical="center" wrapText="1"/>
    </xf>
    <xf numFmtId="9" fontId="10" fillId="4" borderId="77" xfId="3" applyNumberFormat="1" applyFont="1" applyFill="1" applyBorder="1" applyAlignment="1">
      <alignment horizontal="center" vertical="center" wrapText="1"/>
    </xf>
    <xf numFmtId="9" fontId="10" fillId="4" borderId="75" xfId="3" applyNumberFormat="1" applyFont="1" applyFill="1" applyBorder="1" applyAlignment="1">
      <alignment horizontal="center" vertical="center" wrapText="1"/>
    </xf>
    <xf numFmtId="9" fontId="10" fillId="4" borderId="68" xfId="3" applyNumberFormat="1" applyFont="1" applyFill="1" applyBorder="1" applyAlignment="1">
      <alignment horizontal="center" vertical="center" wrapText="1"/>
    </xf>
    <xf numFmtId="9" fontId="10" fillId="4" borderId="77" xfId="3" applyNumberFormat="1" applyFont="1" applyFill="1" applyBorder="1" applyAlignment="1">
      <alignment horizontal="center" vertical="center"/>
    </xf>
    <xf numFmtId="9" fontId="10" fillId="4" borderId="68" xfId="3" applyNumberFormat="1" applyFont="1" applyFill="1" applyBorder="1" applyAlignment="1">
      <alignment horizontal="center" vertical="center"/>
    </xf>
    <xf numFmtId="9" fontId="10" fillId="0" borderId="64" xfId="3" applyNumberFormat="1" applyFont="1" applyBorder="1" applyAlignment="1">
      <alignment horizontal="center" vertical="center"/>
    </xf>
    <xf numFmtId="9" fontId="10" fillId="0" borderId="63" xfId="3" applyNumberFormat="1" applyFont="1" applyBorder="1" applyAlignment="1">
      <alignment horizontal="center" vertical="center"/>
    </xf>
    <xf numFmtId="9" fontId="0" fillId="3" borderId="25" xfId="3" applyNumberFormat="1" applyFont="1" applyFill="1" applyBorder="1" applyAlignment="1">
      <alignment horizontal="center" vertical="center"/>
    </xf>
    <xf numFmtId="9" fontId="10" fillId="3" borderId="25" xfId="3" applyNumberFormat="1" applyFont="1" applyFill="1" applyBorder="1" applyAlignment="1">
      <alignment horizontal="center" vertical="center"/>
    </xf>
    <xf numFmtId="9" fontId="10" fillId="3" borderId="63" xfId="3" applyNumberFormat="1" applyFont="1" applyFill="1" applyBorder="1" applyAlignment="1">
      <alignment horizontal="center" vertical="center"/>
    </xf>
    <xf numFmtId="9" fontId="10" fillId="5" borderId="1" xfId="3" applyNumberFormat="1" applyFont="1" applyFill="1" applyBorder="1" applyAlignment="1">
      <alignment horizontal="center" vertical="center"/>
    </xf>
    <xf numFmtId="9" fontId="10" fillId="5" borderId="1" xfId="3" applyNumberFormat="1" applyFont="1" applyFill="1" applyBorder="1" applyAlignment="1">
      <alignment horizontal="center" vertical="center" wrapText="1"/>
    </xf>
    <xf numFmtId="9" fontId="17" fillId="5" borderId="1" xfId="3" applyNumberFormat="1" applyFont="1" applyFill="1" applyBorder="1" applyAlignment="1">
      <alignment horizontal="center" vertical="center"/>
    </xf>
    <xf numFmtId="0" fontId="18" fillId="0" borderId="18" xfId="0" applyFont="1" applyBorder="1" applyAlignment="1">
      <alignment horizontal="center"/>
    </xf>
    <xf numFmtId="0" fontId="18" fillId="0" borderId="53" xfId="0" applyFont="1" applyBorder="1" applyAlignment="1">
      <alignment horizontal="center"/>
    </xf>
    <xf numFmtId="0" fontId="18" fillId="0" borderId="19" xfId="0" applyFont="1" applyBorder="1" applyAlignment="1">
      <alignment horizontal="center"/>
    </xf>
    <xf numFmtId="9" fontId="17" fillId="5" borderId="1" xfId="3" applyNumberFormat="1" applyFont="1" applyFill="1" applyBorder="1" applyAlignment="1">
      <alignment horizontal="center" vertical="center" wrapText="1"/>
    </xf>
    <xf numFmtId="9" fontId="10" fillId="3" borderId="64" xfId="3" applyNumberFormat="1" applyFont="1" applyFill="1" applyBorder="1" applyAlignment="1">
      <alignment horizontal="center" vertical="center"/>
    </xf>
    <xf numFmtId="9" fontId="0" fillId="0" borderId="64" xfId="3" applyNumberFormat="1" applyFont="1" applyBorder="1" applyAlignment="1">
      <alignment horizontal="center" vertical="center"/>
    </xf>
    <xf numFmtId="9" fontId="0" fillId="3" borderId="64" xfId="3" applyNumberFormat="1" applyFont="1" applyFill="1" applyBorder="1" applyAlignment="1">
      <alignment horizontal="center" vertical="center"/>
    </xf>
    <xf numFmtId="9" fontId="0" fillId="3" borderId="12" xfId="0" applyNumberFormat="1" applyFont="1" applyFill="1" applyBorder="1" applyAlignment="1">
      <alignment horizontal="center" vertical="center" wrapText="1"/>
    </xf>
    <xf numFmtId="9" fontId="0" fillId="3" borderId="55" xfId="0" applyNumberFormat="1" applyFont="1" applyFill="1" applyBorder="1" applyAlignment="1">
      <alignment horizontal="center" vertical="center" wrapText="1"/>
    </xf>
    <xf numFmtId="0" fontId="14" fillId="6" borderId="18" xfId="0" applyFont="1" applyFill="1" applyBorder="1" applyAlignment="1">
      <alignment horizontal="center"/>
    </xf>
    <xf numFmtId="0" fontId="14" fillId="6" borderId="53" xfId="0" applyFont="1" applyFill="1" applyBorder="1" applyAlignment="1">
      <alignment horizontal="center"/>
    </xf>
    <xf numFmtId="0" fontId="14" fillId="6" borderId="19" xfId="0" applyFont="1" applyFill="1" applyBorder="1" applyAlignment="1">
      <alignment horizontal="center"/>
    </xf>
    <xf numFmtId="0" fontId="14" fillId="6" borderId="22" xfId="0" applyFont="1" applyFill="1" applyBorder="1" applyAlignment="1">
      <alignment horizontal="center"/>
    </xf>
    <xf numFmtId="0" fontId="14" fillId="6" borderId="54" xfId="0" applyFont="1" applyFill="1" applyBorder="1" applyAlignment="1">
      <alignment horizontal="center"/>
    </xf>
    <xf numFmtId="0" fontId="14" fillId="6" borderId="23" xfId="0" applyFont="1" applyFill="1" applyBorder="1" applyAlignment="1">
      <alignment horizontal="center"/>
    </xf>
    <xf numFmtId="0" fontId="0" fillId="3" borderId="76" xfId="0" applyFont="1" applyFill="1" applyBorder="1" applyAlignment="1">
      <alignment horizontal="center"/>
    </xf>
    <xf numFmtId="0" fontId="0" fillId="3" borderId="44" xfId="0" applyFont="1" applyFill="1" applyBorder="1" applyAlignment="1">
      <alignment horizontal="center"/>
    </xf>
    <xf numFmtId="9" fontId="0" fillId="3" borderId="1" xfId="0" applyNumberFormat="1" applyFont="1" applyFill="1" applyBorder="1" applyAlignment="1">
      <alignment horizontal="center"/>
    </xf>
    <xf numFmtId="164" fontId="0" fillId="4" borderId="78" xfId="0" applyNumberFormat="1" applyFont="1" applyFill="1" applyBorder="1" applyAlignment="1">
      <alignment horizontal="center"/>
    </xf>
    <xf numFmtId="164" fontId="0" fillId="4" borderId="21" xfId="0" applyNumberFormat="1" applyFont="1" applyFill="1" applyBorder="1" applyAlignment="1">
      <alignment horizontal="center"/>
    </xf>
    <xf numFmtId="9" fontId="0" fillId="3" borderId="42" xfId="0" applyNumberFormat="1" applyFont="1" applyFill="1" applyBorder="1" applyAlignment="1">
      <alignment horizontal="center"/>
    </xf>
    <xf numFmtId="9" fontId="0" fillId="3" borderId="27" xfId="0" applyNumberFormat="1" applyFont="1" applyFill="1" applyBorder="1" applyAlignment="1">
      <alignment horizontal="center"/>
    </xf>
    <xf numFmtId="9" fontId="0" fillId="4" borderId="62" xfId="0" applyNumberFormat="1" applyFont="1" applyFill="1" applyBorder="1" applyAlignment="1">
      <alignment horizontal="center"/>
    </xf>
    <xf numFmtId="9" fontId="0" fillId="4" borderId="25" xfId="0" applyNumberFormat="1" applyFont="1" applyFill="1" applyBorder="1" applyAlignment="1">
      <alignment horizontal="center"/>
    </xf>
    <xf numFmtId="0" fontId="0" fillId="3" borderId="73" xfId="0" applyFont="1" applyFill="1" applyBorder="1" applyAlignment="1">
      <alignment horizontal="center" wrapText="1"/>
    </xf>
    <xf numFmtId="0" fontId="0" fillId="3" borderId="43" xfId="0" applyFont="1" applyFill="1" applyBorder="1" applyAlignment="1">
      <alignment horizontal="center" wrapText="1"/>
    </xf>
    <xf numFmtId="10" fontId="10" fillId="0" borderId="15" xfId="3" applyNumberFormat="1" applyFont="1" applyBorder="1" applyAlignment="1">
      <alignment horizontal="center" vertical="center"/>
    </xf>
    <xf numFmtId="0" fontId="10" fillId="0" borderId="2" xfId="3" applyFont="1" applyBorder="1" applyAlignment="1">
      <alignment horizontal="center" vertical="center"/>
    </xf>
    <xf numFmtId="10" fontId="0" fillId="0" borderId="15" xfId="0" applyNumberFormat="1" applyFont="1" applyBorder="1" applyAlignment="1">
      <alignment horizontal="center" vertical="center"/>
    </xf>
    <xf numFmtId="10" fontId="0" fillId="0" borderId="2" xfId="0" applyNumberFormat="1" applyFont="1" applyBorder="1" applyAlignment="1">
      <alignment horizontal="center" vertical="center"/>
    </xf>
    <xf numFmtId="0" fontId="10" fillId="0" borderId="76" xfId="3" applyFont="1" applyBorder="1" applyAlignment="1">
      <alignment horizontal="center"/>
    </xf>
    <xf numFmtId="0" fontId="10" fillId="0" borderId="44" xfId="3" applyFont="1" applyBorder="1" applyAlignment="1">
      <alignment horizontal="center"/>
    </xf>
    <xf numFmtId="0" fontId="0" fillId="3" borderId="91"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53"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0" fillId="3" borderId="15" xfId="0" applyFill="1" applyBorder="1" applyAlignment="1">
      <alignment horizontal="center" vertical="center" wrapText="1" readingOrder="2"/>
    </xf>
    <xf numFmtId="0" fontId="0" fillId="3" borderId="2" xfId="0" applyFill="1" applyBorder="1" applyAlignment="1">
      <alignment horizontal="center" vertical="center" wrapText="1" readingOrder="2"/>
    </xf>
    <xf numFmtId="9" fontId="10" fillId="4" borderId="90" xfId="3" applyNumberFormat="1" applyFont="1" applyFill="1" applyBorder="1" applyAlignment="1">
      <alignment horizontal="center" vertical="center" wrapText="1"/>
    </xf>
    <xf numFmtId="9" fontId="10" fillId="4" borderId="15" xfId="3" applyNumberFormat="1" applyFont="1" applyFill="1" applyBorder="1" applyAlignment="1">
      <alignment horizontal="center" vertical="center"/>
    </xf>
    <xf numFmtId="9" fontId="10" fillId="4" borderId="2" xfId="3" applyNumberFormat="1" applyFont="1" applyFill="1" applyBorder="1" applyAlignment="1">
      <alignment horizontal="center" vertical="center"/>
    </xf>
    <xf numFmtId="49" fontId="0" fillId="3" borderId="31" xfId="0" applyNumberFormat="1" applyFont="1" applyFill="1" applyBorder="1" applyAlignment="1">
      <alignment horizontal="center" vertical="center"/>
    </xf>
    <xf numFmtId="49" fontId="0" fillId="3" borderId="32" xfId="0" applyNumberFormat="1" applyFont="1" applyFill="1" applyBorder="1" applyAlignment="1">
      <alignment horizontal="center" vertical="center"/>
    </xf>
    <xf numFmtId="0" fontId="0" fillId="3" borderId="89" xfId="0" applyFill="1" applyBorder="1" applyAlignment="1">
      <alignment horizontal="center" vertical="center"/>
    </xf>
    <xf numFmtId="9" fontId="0" fillId="3" borderId="90" xfId="3" applyNumberFormat="1" applyFont="1" applyFill="1" applyBorder="1" applyAlignment="1">
      <alignment horizontal="center" vertical="center"/>
    </xf>
    <xf numFmtId="9" fontId="0" fillId="3" borderId="75" xfId="3" applyNumberFormat="1" applyFont="1" applyFill="1" applyBorder="1" applyAlignment="1">
      <alignment horizontal="center" vertical="center"/>
    </xf>
    <xf numFmtId="9" fontId="0" fillId="3" borderId="68" xfId="3" applyNumberFormat="1" applyFont="1" applyFill="1" applyBorder="1" applyAlignment="1">
      <alignment horizontal="center" vertical="center"/>
    </xf>
    <xf numFmtId="49" fontId="0" fillId="3" borderId="92" xfId="0" applyNumberFormat="1" applyFont="1" applyFill="1" applyBorder="1" applyAlignment="1">
      <alignment horizontal="center" vertical="center" wrapText="1"/>
    </xf>
    <xf numFmtId="49" fontId="0" fillId="3" borderId="27" xfId="0" applyNumberFormat="1" applyFont="1" applyFill="1" applyBorder="1" applyAlignment="1">
      <alignment horizontal="center" vertical="center" wrapText="1"/>
    </xf>
    <xf numFmtId="49" fontId="0" fillId="3" borderId="32" xfId="0" applyNumberFormat="1" applyFont="1" applyFill="1" applyBorder="1" applyAlignment="1">
      <alignment horizontal="center" vertical="center" wrapText="1"/>
    </xf>
    <xf numFmtId="9" fontId="10" fillId="4" borderId="86" xfId="3" applyNumberFormat="1" applyFont="1" applyFill="1" applyBorder="1" applyAlignment="1">
      <alignment horizontal="center" vertical="center"/>
    </xf>
    <xf numFmtId="9" fontId="10" fillId="4" borderId="12" xfId="3" applyNumberFormat="1" applyFont="1" applyFill="1" applyBorder="1" applyAlignment="1">
      <alignment horizontal="center" vertical="center"/>
    </xf>
    <xf numFmtId="49" fontId="0" fillId="0" borderId="31" xfId="0" applyNumberFormat="1" applyFont="1" applyBorder="1" applyAlignment="1">
      <alignment horizontal="center" vertical="center"/>
    </xf>
    <xf numFmtId="49" fontId="0" fillId="0" borderId="32" xfId="0" applyNumberFormat="1" applyFont="1" applyBorder="1" applyAlignment="1">
      <alignment horizontal="center" vertical="center"/>
    </xf>
    <xf numFmtId="9" fontId="10" fillId="3" borderId="24" xfId="3" applyNumberFormat="1" applyFont="1" applyFill="1" applyBorder="1" applyAlignment="1">
      <alignment horizontal="center" vertical="center"/>
    </xf>
    <xf numFmtId="9" fontId="10" fillId="3" borderId="26" xfId="3" applyNumberFormat="1" applyFont="1" applyFill="1" applyBorder="1" applyAlignment="1">
      <alignment horizontal="center" vertical="center"/>
    </xf>
    <xf numFmtId="9" fontId="10" fillId="0" borderId="24" xfId="3" applyNumberFormat="1" applyFont="1" applyBorder="1" applyAlignment="1">
      <alignment horizontal="center" vertical="center"/>
    </xf>
    <xf numFmtId="9" fontId="10" fillId="0" borderId="26" xfId="3" applyNumberFormat="1" applyFont="1" applyBorder="1" applyAlignment="1">
      <alignment horizontal="center" vertical="center"/>
    </xf>
    <xf numFmtId="0" fontId="0" fillId="0" borderId="24" xfId="3" applyFont="1" applyBorder="1" applyAlignment="1">
      <alignment horizontal="center" vertical="center"/>
    </xf>
    <xf numFmtId="0" fontId="10" fillId="0" borderId="26" xfId="3" applyFont="1" applyBorder="1" applyAlignment="1">
      <alignment horizontal="center" vertical="center"/>
    </xf>
    <xf numFmtId="0" fontId="10" fillId="3" borderId="62" xfId="3" applyFont="1" applyFill="1" applyBorder="1" applyAlignment="1">
      <alignment horizontal="center" vertical="center"/>
    </xf>
    <xf numFmtId="0" fontId="10" fillId="3" borderId="25" xfId="3" applyFont="1" applyFill="1" applyBorder="1" applyAlignment="1">
      <alignment horizontal="center" vertical="center"/>
    </xf>
    <xf numFmtId="0" fontId="10" fillId="3" borderId="26" xfId="3" applyFont="1" applyFill="1" applyBorder="1" applyAlignment="1">
      <alignment horizontal="center" vertical="center"/>
    </xf>
    <xf numFmtId="0" fontId="0" fillId="3" borderId="24" xfId="3" applyFont="1" applyFill="1" applyBorder="1" applyAlignment="1">
      <alignment horizontal="center" vertical="center"/>
    </xf>
    <xf numFmtId="9" fontId="10" fillId="4" borderId="16" xfId="3" applyNumberFormat="1" applyFont="1" applyFill="1" applyBorder="1" applyAlignment="1">
      <alignment horizontal="center" vertical="center"/>
    </xf>
    <xf numFmtId="49" fontId="0" fillId="3" borderId="31" xfId="0" applyNumberFormat="1" applyFont="1" applyFill="1" applyBorder="1" applyAlignment="1">
      <alignment horizontal="center" vertical="center" wrapText="1"/>
    </xf>
    <xf numFmtId="9" fontId="10" fillId="4" borderId="1" xfId="3" applyNumberFormat="1" applyFont="1" applyFill="1" applyBorder="1" applyAlignment="1">
      <alignment horizontal="center" vertical="center" wrapText="1"/>
    </xf>
    <xf numFmtId="9" fontId="0" fillId="3" borderId="77" xfId="3" applyNumberFormat="1" applyFont="1" applyFill="1" applyBorder="1" applyAlignment="1">
      <alignment horizontal="center" vertical="center"/>
    </xf>
    <xf numFmtId="0" fontId="0" fillId="0" borderId="2" xfId="0" applyFont="1" applyBorder="1" applyAlignment="1">
      <alignment horizontal="center" vertical="center"/>
    </xf>
    <xf numFmtId="9" fontId="10" fillId="4" borderId="1" xfId="3" applyNumberFormat="1" applyFont="1" applyFill="1" applyBorder="1" applyAlignment="1">
      <alignment horizontal="center" vertical="center"/>
    </xf>
    <xf numFmtId="0" fontId="18" fillId="0" borderId="20" xfId="0" applyFont="1" applyBorder="1" applyAlignment="1">
      <alignment horizontal="center"/>
    </xf>
    <xf numFmtId="0" fontId="18" fillId="0" borderId="0" xfId="0" applyFont="1" applyBorder="1" applyAlignment="1">
      <alignment horizontal="center"/>
    </xf>
    <xf numFmtId="0" fontId="18" fillId="0" borderId="21" xfId="0" applyFont="1" applyBorder="1" applyAlignment="1">
      <alignment horizontal="center"/>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horizontal="center"/>
    </xf>
    <xf numFmtId="49" fontId="0" fillId="0" borderId="1" xfId="0" applyNumberFormat="1" applyBorder="1" applyAlignment="1">
      <alignment horizontal="center"/>
    </xf>
    <xf numFmtId="0" fontId="7" fillId="0" borderId="1" xfId="0" applyFont="1" applyBorder="1" applyAlignment="1">
      <alignment horizontal="center" vertical="center" wrapText="1"/>
    </xf>
    <xf numFmtId="0" fontId="0" fillId="8" borderId="1" xfId="0" applyFill="1" applyBorder="1" applyAlignment="1">
      <alignment horizontal="center" vertical="center" wrapText="1"/>
    </xf>
    <xf numFmtId="0" fontId="0" fillId="7" borderId="1" xfId="0" applyFill="1" applyBorder="1" applyAlignment="1">
      <alignment horizontal="center"/>
    </xf>
    <xf numFmtId="10" fontId="0" fillId="0" borderId="1" xfId="1" applyNumberFormat="1" applyFont="1" applyBorder="1" applyAlignment="1">
      <alignment horizontal="center"/>
    </xf>
    <xf numFmtId="0" fontId="0" fillId="0" borderId="0" xfId="0" applyAlignment="1">
      <alignment horizontal="center"/>
    </xf>
  </cellXfs>
  <cellStyles count="4">
    <cellStyle name="Normal" xfId="0" builtinId="0"/>
    <cellStyle name="Normal 100" xfId="3"/>
    <cellStyle name="Normal 2" xfId="2"/>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9"/>
  <sheetViews>
    <sheetView rightToLeft="1" zoomScaleNormal="100" workbookViewId="0">
      <selection activeCell="D16" sqref="D16:H16"/>
    </sheetView>
  </sheetViews>
  <sheetFormatPr defaultColWidth="17.75" defaultRowHeight="14.25" x14ac:dyDescent="0.2"/>
  <cols>
    <col min="1" max="1" width="60.5" style="34" customWidth="1"/>
    <col min="2" max="6" width="17.75" style="34"/>
    <col min="7" max="7" width="35" style="34" customWidth="1"/>
    <col min="8" max="16384" width="17.75" style="34"/>
  </cols>
  <sheetData>
    <row r="1" spans="1:8" ht="25.5" customHeight="1" thickBot="1" x14ac:dyDescent="0.3">
      <c r="A1" s="33" t="s">
        <v>40</v>
      </c>
      <c r="B1" s="5"/>
      <c r="C1" s="6"/>
      <c r="D1" s="6"/>
      <c r="E1" s="7"/>
      <c r="F1" s="8"/>
    </row>
    <row r="2" spans="1:8" ht="31.5" thickTop="1" thickBot="1" x14ac:dyDescent="0.25">
      <c r="A2" s="1" t="s">
        <v>0</v>
      </c>
      <c r="B2" s="2" t="s">
        <v>120</v>
      </c>
      <c r="C2" s="2" t="s">
        <v>127</v>
      </c>
      <c r="D2" s="100" t="s">
        <v>46</v>
      </c>
      <c r="E2" s="3" t="s">
        <v>1</v>
      </c>
      <c r="F2" s="2" t="s">
        <v>2</v>
      </c>
      <c r="G2" s="4" t="s">
        <v>3</v>
      </c>
      <c r="H2" s="4" t="s">
        <v>146</v>
      </c>
    </row>
    <row r="3" spans="1:8" ht="15" customHeight="1" thickTop="1" x14ac:dyDescent="0.2">
      <c r="A3" s="345" t="s">
        <v>4</v>
      </c>
      <c r="B3" s="247"/>
      <c r="C3" s="356">
        <v>0.38</v>
      </c>
      <c r="D3" s="244"/>
      <c r="E3" s="358" t="s">
        <v>8</v>
      </c>
      <c r="F3" s="360" t="s">
        <v>101</v>
      </c>
      <c r="G3" s="311" t="s">
        <v>70</v>
      </c>
      <c r="H3" s="342">
        <v>-0.02</v>
      </c>
    </row>
    <row r="4" spans="1:8" x14ac:dyDescent="0.2">
      <c r="A4" s="346"/>
      <c r="B4" s="207">
        <v>0.42</v>
      </c>
      <c r="C4" s="357"/>
      <c r="D4" s="144">
        <v>0.36</v>
      </c>
      <c r="E4" s="359"/>
      <c r="F4" s="361"/>
      <c r="G4" s="312" t="s">
        <v>26</v>
      </c>
      <c r="H4" s="343"/>
    </row>
    <row r="5" spans="1:8" x14ac:dyDescent="0.2">
      <c r="A5" s="347"/>
      <c r="B5" s="208"/>
      <c r="C5" s="28"/>
      <c r="D5" s="28"/>
      <c r="E5" s="241"/>
      <c r="F5" s="20"/>
      <c r="G5" s="313"/>
      <c r="H5" s="344"/>
    </row>
    <row r="6" spans="1:8" x14ac:dyDescent="0.2">
      <c r="A6" s="267" t="s">
        <v>16</v>
      </c>
      <c r="B6" s="207">
        <v>0.41499999999999998</v>
      </c>
      <c r="C6" s="362">
        <v>0.42</v>
      </c>
      <c r="D6" s="247"/>
      <c r="E6" s="352" t="s">
        <v>9</v>
      </c>
      <c r="F6" s="354" t="s">
        <v>102</v>
      </c>
      <c r="G6" s="310" t="s">
        <v>35</v>
      </c>
      <c r="H6" s="342">
        <v>0.01</v>
      </c>
    </row>
    <row r="7" spans="1:8" x14ac:dyDescent="0.2">
      <c r="A7" s="268" t="s">
        <v>15</v>
      </c>
      <c r="B7" s="208"/>
      <c r="C7" s="363"/>
      <c r="D7" s="146">
        <v>0.43</v>
      </c>
      <c r="E7" s="353"/>
      <c r="F7" s="355"/>
      <c r="G7" s="313" t="s">
        <v>36</v>
      </c>
      <c r="H7" s="344"/>
    </row>
    <row r="8" spans="1:8" x14ac:dyDescent="0.2">
      <c r="A8" s="268" t="s">
        <v>13</v>
      </c>
      <c r="B8" s="209">
        <v>0.04</v>
      </c>
      <c r="C8" s="24">
        <v>0.03</v>
      </c>
      <c r="D8" s="147">
        <v>0.04</v>
      </c>
      <c r="E8" s="22"/>
      <c r="F8" s="22"/>
      <c r="G8" s="314"/>
      <c r="H8" s="87">
        <v>0.01</v>
      </c>
    </row>
    <row r="9" spans="1:8" x14ac:dyDescent="0.2">
      <c r="A9" s="269" t="s">
        <v>14</v>
      </c>
      <c r="B9" s="208">
        <f>B6-B8</f>
        <v>0.375</v>
      </c>
      <c r="C9" s="248">
        <v>0.39</v>
      </c>
      <c r="D9" s="248">
        <v>0.39</v>
      </c>
      <c r="E9" s="19"/>
      <c r="F9" s="19"/>
      <c r="G9" s="315"/>
      <c r="H9" s="35" t="s">
        <v>45</v>
      </c>
    </row>
    <row r="10" spans="1:8" ht="14.25" customHeight="1" x14ac:dyDescent="0.2">
      <c r="A10" s="348" t="s">
        <v>116</v>
      </c>
      <c r="B10" s="364">
        <v>0.13</v>
      </c>
      <c r="C10" s="350">
        <v>0.15</v>
      </c>
      <c r="D10" s="247"/>
      <c r="E10" s="352" t="s">
        <v>8</v>
      </c>
      <c r="F10" s="354" t="s">
        <v>61</v>
      </c>
      <c r="G10" s="310" t="s">
        <v>37</v>
      </c>
      <c r="H10" s="342">
        <v>0.01</v>
      </c>
    </row>
    <row r="11" spans="1:8" x14ac:dyDescent="0.2">
      <c r="A11" s="349"/>
      <c r="B11" s="365"/>
      <c r="C11" s="351"/>
      <c r="D11" s="146">
        <v>0.16</v>
      </c>
      <c r="E11" s="353"/>
      <c r="F11" s="355"/>
      <c r="G11" s="313" t="s">
        <v>38</v>
      </c>
      <c r="H11" s="344"/>
    </row>
    <row r="12" spans="1:8" ht="24" customHeight="1" x14ac:dyDescent="0.2">
      <c r="A12" s="304" t="s">
        <v>17</v>
      </c>
      <c r="B12" s="213">
        <v>0</v>
      </c>
      <c r="C12" s="184" t="s">
        <v>114</v>
      </c>
      <c r="D12" s="305">
        <v>0.02</v>
      </c>
      <c r="E12" s="307" t="s">
        <v>9</v>
      </c>
      <c r="F12" s="306" t="s">
        <v>134</v>
      </c>
      <c r="G12" s="266" t="s">
        <v>113</v>
      </c>
      <c r="H12" s="308">
        <v>0.02</v>
      </c>
    </row>
    <row r="13" spans="1:8" x14ac:dyDescent="0.2">
      <c r="A13" s="153" t="s">
        <v>145</v>
      </c>
      <c r="B13" s="209">
        <v>0</v>
      </c>
      <c r="C13" s="247">
        <v>0.05</v>
      </c>
      <c r="D13" s="247">
        <v>0.04</v>
      </c>
      <c r="E13" s="240" t="s">
        <v>9</v>
      </c>
      <c r="F13" s="27" t="s">
        <v>65</v>
      </c>
      <c r="G13" s="310"/>
      <c r="H13" s="87">
        <v>-0.01</v>
      </c>
    </row>
    <row r="14" spans="1:8" ht="15" thickBot="1" x14ac:dyDescent="0.25">
      <c r="A14" s="301" t="s">
        <v>57</v>
      </c>
      <c r="B14" s="209">
        <v>3.5000000000000003E-2</v>
      </c>
      <c r="C14" s="297">
        <v>0</v>
      </c>
      <c r="D14" s="297">
        <v>0.03</v>
      </c>
      <c r="E14" s="296" t="s">
        <v>9</v>
      </c>
      <c r="F14" s="27" t="s">
        <v>66</v>
      </c>
      <c r="G14" s="310" t="s">
        <v>21</v>
      </c>
      <c r="H14" s="87">
        <v>0.03</v>
      </c>
    </row>
    <row r="15" spans="1:8" ht="15.75" thickBot="1" x14ac:dyDescent="0.3">
      <c r="A15" s="270" t="s">
        <v>6</v>
      </c>
      <c r="B15" s="302">
        <f>SUM(B14,B13,B10,B6,B4)</f>
        <v>1</v>
      </c>
      <c r="C15" s="302">
        <f>SUM(C3:C14)-C8-C9</f>
        <v>1</v>
      </c>
      <c r="D15" s="302">
        <f>SUM(D3:D14)-D8-D9</f>
        <v>1.04</v>
      </c>
      <c r="E15" s="303"/>
      <c r="F15" s="303"/>
      <c r="G15" s="316"/>
      <c r="H15" s="35"/>
    </row>
    <row r="16" spans="1:8" ht="15" thickBot="1" x14ac:dyDescent="0.25">
      <c r="A16" s="271" t="s">
        <v>7</v>
      </c>
      <c r="B16" s="210">
        <v>0.18</v>
      </c>
      <c r="C16" s="25">
        <v>0.18</v>
      </c>
      <c r="D16" s="145">
        <v>0.15</v>
      </c>
      <c r="E16" s="26" t="s">
        <v>8</v>
      </c>
      <c r="F16" s="157" t="s">
        <v>34</v>
      </c>
      <c r="G16" s="317" t="s">
        <v>39</v>
      </c>
      <c r="H16" s="87">
        <v>-0.03</v>
      </c>
    </row>
    <row r="17" spans="1:7" ht="15" thickTop="1" x14ac:dyDescent="0.2">
      <c r="A17" s="10"/>
      <c r="B17" s="11"/>
      <c r="C17" s="5"/>
      <c r="D17" s="5"/>
      <c r="E17" s="12"/>
      <c r="F17" s="10"/>
      <c r="G17" s="13"/>
    </row>
    <row r="18" spans="1:7" x14ac:dyDescent="0.2">
      <c r="A18" s="71"/>
    </row>
    <row r="19" spans="1:7" ht="15" x14ac:dyDescent="0.25">
      <c r="A19" s="272"/>
    </row>
  </sheetData>
  <dataConsolidate link="1"/>
  <mergeCells count="15">
    <mergeCell ref="H3:H5"/>
    <mergeCell ref="H6:H7"/>
    <mergeCell ref="H10:H11"/>
    <mergeCell ref="A3:A5"/>
    <mergeCell ref="A10:A11"/>
    <mergeCell ref="C10:C11"/>
    <mergeCell ref="E10:E11"/>
    <mergeCell ref="F10:F11"/>
    <mergeCell ref="C3:C4"/>
    <mergeCell ref="E3:E4"/>
    <mergeCell ref="F3:F4"/>
    <mergeCell ref="C6:C7"/>
    <mergeCell ref="E6:E7"/>
    <mergeCell ref="F6:F7"/>
    <mergeCell ref="B10:B11"/>
  </mergeCells>
  <phoneticPr fontId="2" type="noConversion"/>
  <pageMargins left="0.70866141732283472" right="0.70866141732283472" top="0.74803149606299213" bottom="0.74803149606299213" header="0.31496062992125984" footer="0.31496062992125984"/>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rightToLeft="1" zoomScaleNormal="100" workbookViewId="0">
      <selection activeCell="K28" sqref="K28"/>
    </sheetView>
  </sheetViews>
  <sheetFormatPr defaultRowHeight="14.25" x14ac:dyDescent="0.2"/>
  <cols>
    <col min="1" max="1" width="68" customWidth="1"/>
    <col min="2" max="2" width="25.125" customWidth="1"/>
  </cols>
  <sheetData>
    <row r="1" spans="1:2" ht="22.5" customHeight="1" x14ac:dyDescent="0.25">
      <c r="A1" s="80" t="s">
        <v>54</v>
      </c>
    </row>
    <row r="2" spans="1:2" ht="15.75" x14ac:dyDescent="0.25">
      <c r="A2" s="15" t="s">
        <v>22</v>
      </c>
    </row>
    <row r="4" spans="1:2" ht="15" thickBot="1" x14ac:dyDescent="0.25">
      <c r="A4" s="14" t="s">
        <v>10</v>
      </c>
      <c r="B4" s="14" t="s">
        <v>11</v>
      </c>
    </row>
    <row r="5" spans="1:2" ht="47.25" x14ac:dyDescent="0.2">
      <c r="A5" s="30" t="s">
        <v>27</v>
      </c>
      <c r="B5" s="123" t="s">
        <v>19</v>
      </c>
    </row>
    <row r="6" spans="1:2" ht="56.25" customHeight="1" thickBot="1" x14ac:dyDescent="0.25">
      <c r="A6" s="31" t="s">
        <v>25</v>
      </c>
      <c r="B6" s="124" t="s">
        <v>18</v>
      </c>
    </row>
    <row r="9" spans="1:2" x14ac:dyDescent="0.2">
      <c r="A9" t="s">
        <v>111</v>
      </c>
    </row>
  </sheetData>
  <phoneticPr fontId="2" type="noConversion"/>
  <pageMargins left="0.70866141732283472" right="0.70866141732283472" top="0.74803149606299213" bottom="0.74803149606299213" header="0.31496062992125984" footer="0.31496062992125984"/>
  <pageSetup paperSize="9" scale="7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I88"/>
  <sheetViews>
    <sheetView rightToLeft="1" topLeftCell="B67" zoomScaleNormal="100" workbookViewId="0">
      <selection activeCell="B23" sqref="B23:B25"/>
    </sheetView>
  </sheetViews>
  <sheetFormatPr defaultColWidth="17.75" defaultRowHeight="14.25" x14ac:dyDescent="0.2"/>
  <cols>
    <col min="1" max="1" width="3.875" style="34" customWidth="1"/>
    <col min="2" max="2" width="41.875" style="34" customWidth="1"/>
    <col min="3" max="3" width="19" style="34" bestFit="1" customWidth="1"/>
    <col min="4" max="4" width="16.125" style="34" bestFit="1" customWidth="1"/>
    <col min="5" max="5" width="17.75" style="34"/>
    <col min="6" max="6" width="17.25" style="34" bestFit="1" customWidth="1"/>
    <col min="7" max="7" width="27.25" style="34" bestFit="1" customWidth="1"/>
    <col min="8" max="8" width="31.875" style="34" bestFit="1" customWidth="1"/>
    <col min="9" max="9" width="17" style="34" customWidth="1"/>
    <col min="10" max="16384" width="17.75" style="34"/>
  </cols>
  <sheetData>
    <row r="1" spans="2:9" ht="15" thickBot="1" x14ac:dyDescent="0.25"/>
    <row r="2" spans="2:9" ht="14.25" customHeight="1" x14ac:dyDescent="0.25">
      <c r="B2" s="83" t="s">
        <v>51</v>
      </c>
      <c r="C2" s="110"/>
      <c r="D2" s="84"/>
    </row>
    <row r="3" spans="2:9" ht="15" customHeight="1" thickBot="1" x14ac:dyDescent="0.3">
      <c r="B3" s="186"/>
      <c r="C3" s="187"/>
      <c r="D3" s="188"/>
    </row>
    <row r="4" spans="2:9" ht="48" customHeight="1" thickTop="1" thickBot="1" x14ac:dyDescent="0.25">
      <c r="B4" s="189" t="s">
        <v>0</v>
      </c>
      <c r="C4" s="226" t="s">
        <v>120</v>
      </c>
      <c r="D4" s="81" t="s">
        <v>127</v>
      </c>
      <c r="E4" s="190" t="s">
        <v>1</v>
      </c>
      <c r="F4" s="81" t="s">
        <v>46</v>
      </c>
      <c r="G4" s="190" t="s">
        <v>47</v>
      </c>
      <c r="H4" s="190" t="s">
        <v>3</v>
      </c>
      <c r="I4" s="152" t="s">
        <v>48</v>
      </c>
    </row>
    <row r="5" spans="2:9" ht="15" thickTop="1" x14ac:dyDescent="0.2">
      <c r="B5" s="191" t="s">
        <v>55</v>
      </c>
      <c r="C5" s="111"/>
      <c r="D5" s="56">
        <v>0.38</v>
      </c>
      <c r="E5" s="36" t="s">
        <v>8</v>
      </c>
      <c r="F5" s="37">
        <v>0.35</v>
      </c>
      <c r="G5" s="474" t="s">
        <v>118</v>
      </c>
      <c r="H5" s="63" t="s">
        <v>70</v>
      </c>
      <c r="I5" s="415">
        <v>-0.03</v>
      </c>
    </row>
    <row r="6" spans="2:9" x14ac:dyDescent="0.2">
      <c r="B6" s="192"/>
      <c r="C6" s="233">
        <v>0.38100000000000001</v>
      </c>
      <c r="D6" s="57"/>
      <c r="E6" s="38"/>
      <c r="F6" s="72"/>
      <c r="G6" s="475"/>
      <c r="H6" s="64" t="s">
        <v>26</v>
      </c>
      <c r="I6" s="406"/>
    </row>
    <row r="7" spans="2:9" ht="15" thickBot="1" x14ac:dyDescent="0.25">
      <c r="B7" s="193"/>
      <c r="C7" s="112"/>
      <c r="D7" s="58"/>
      <c r="E7" s="40"/>
      <c r="F7" s="48"/>
      <c r="G7" s="476"/>
      <c r="H7" s="65"/>
      <c r="I7" s="469"/>
    </row>
    <row r="8" spans="2:9" x14ac:dyDescent="0.2">
      <c r="B8" s="441" t="s">
        <v>5</v>
      </c>
      <c r="C8" s="437">
        <v>0.43149999999999999</v>
      </c>
      <c r="D8" s="59">
        <v>0.37</v>
      </c>
      <c r="E8" s="42" t="s">
        <v>9</v>
      </c>
      <c r="F8" s="37">
        <v>0.44</v>
      </c>
      <c r="G8" s="472" t="s">
        <v>128</v>
      </c>
      <c r="H8" s="66" t="s">
        <v>35</v>
      </c>
      <c r="I8" s="470">
        <v>7.0000000000000007E-2</v>
      </c>
    </row>
    <row r="9" spans="2:9" ht="15" thickBot="1" x14ac:dyDescent="0.25">
      <c r="B9" s="442"/>
      <c r="C9" s="438"/>
      <c r="D9" s="58"/>
      <c r="E9" s="43"/>
      <c r="F9" s="41"/>
      <c r="G9" s="473"/>
      <c r="H9" s="65" t="s">
        <v>36</v>
      </c>
      <c r="I9" s="471"/>
    </row>
    <row r="10" spans="2:9" ht="14.25" customHeight="1" x14ac:dyDescent="0.2">
      <c r="B10" s="194" t="s">
        <v>49</v>
      </c>
      <c r="C10" s="262">
        <v>0.255</v>
      </c>
      <c r="D10" s="59">
        <v>0.3</v>
      </c>
      <c r="E10" s="44" t="s">
        <v>8</v>
      </c>
      <c r="F10" s="37">
        <v>0.2</v>
      </c>
      <c r="G10" s="477" t="s">
        <v>125</v>
      </c>
      <c r="H10" s="66" t="s">
        <v>37</v>
      </c>
      <c r="I10" s="468">
        <v>-0.1</v>
      </c>
    </row>
    <row r="11" spans="2:9" ht="15" thickBot="1" x14ac:dyDescent="0.25">
      <c r="B11" s="195"/>
      <c r="C11" s="82"/>
      <c r="D11" s="58"/>
      <c r="E11" s="40"/>
      <c r="F11" s="39"/>
      <c r="G11" s="476"/>
      <c r="H11" s="113" t="s">
        <v>38</v>
      </c>
      <c r="I11" s="407"/>
    </row>
    <row r="12" spans="2:9" ht="15.75" thickBot="1" x14ac:dyDescent="0.3">
      <c r="B12" s="196" t="s">
        <v>50</v>
      </c>
      <c r="C12" s="227">
        <v>0</v>
      </c>
      <c r="D12" s="57">
        <v>0</v>
      </c>
      <c r="E12" s="42" t="s">
        <v>9</v>
      </c>
      <c r="F12" s="45">
        <v>0.01</v>
      </c>
      <c r="G12" s="206" t="s">
        <v>119</v>
      </c>
      <c r="H12" s="115"/>
      <c r="I12" s="92">
        <v>0.01</v>
      </c>
    </row>
    <row r="13" spans="2:9" ht="15.75" thickBot="1" x14ac:dyDescent="0.3">
      <c r="B13" s="197" t="s">
        <v>56</v>
      </c>
      <c r="C13" s="228">
        <v>3.0000000000000001E-3</v>
      </c>
      <c r="D13" s="60">
        <v>0</v>
      </c>
      <c r="E13" s="67" t="s">
        <v>9</v>
      </c>
      <c r="F13" s="45">
        <v>0.01</v>
      </c>
      <c r="G13" s="206" t="s">
        <v>119</v>
      </c>
      <c r="H13" s="114" t="s">
        <v>64</v>
      </c>
      <c r="I13" s="92">
        <v>0.01</v>
      </c>
    </row>
    <row r="14" spans="2:9" ht="15.75" thickBot="1" x14ac:dyDescent="0.3">
      <c r="B14" s="198" t="s">
        <v>17</v>
      </c>
      <c r="C14" s="229">
        <v>0</v>
      </c>
      <c r="D14" s="60">
        <v>0</v>
      </c>
      <c r="E14" s="67" t="s">
        <v>9</v>
      </c>
      <c r="F14" s="48">
        <v>0.01</v>
      </c>
      <c r="G14" s="206" t="s">
        <v>119</v>
      </c>
      <c r="H14" s="91" t="s">
        <v>63</v>
      </c>
      <c r="I14" s="92">
        <v>0.01</v>
      </c>
    </row>
    <row r="15" spans="2:9" ht="15" thickBot="1" x14ac:dyDescent="0.25">
      <c r="B15" s="199" t="s">
        <v>117</v>
      </c>
      <c r="C15" s="230">
        <v>5.8500000000000003E-2</v>
      </c>
      <c r="D15" s="61">
        <v>0.05</v>
      </c>
      <c r="E15" s="46" t="s">
        <v>9</v>
      </c>
      <c r="F15" s="48">
        <v>0.05</v>
      </c>
      <c r="G15" s="49" t="s">
        <v>12</v>
      </c>
      <c r="H15" s="47"/>
      <c r="I15" s="92">
        <v>0.01</v>
      </c>
    </row>
    <row r="16" spans="2:9" ht="15.75" thickBot="1" x14ac:dyDescent="0.3">
      <c r="B16" s="68" t="s">
        <v>6</v>
      </c>
      <c r="C16" s="232">
        <f>SUM(C5:C15)</f>
        <v>1.1289999999999998</v>
      </c>
      <c r="D16" s="62">
        <f>SUM(D5:D15)</f>
        <v>1.1000000000000001</v>
      </c>
      <c r="E16" s="50"/>
      <c r="F16" s="52">
        <f>SUM(F5:F15)</f>
        <v>1.07</v>
      </c>
      <c r="G16" s="53"/>
      <c r="H16" s="51"/>
      <c r="I16" s="54"/>
    </row>
    <row r="17" spans="2:9" ht="15" thickBot="1" x14ac:dyDescent="0.25">
      <c r="B17" s="200" t="s">
        <v>7</v>
      </c>
      <c r="C17" s="231">
        <v>0.127</v>
      </c>
      <c r="D17" s="201">
        <v>0.18</v>
      </c>
      <c r="E17" s="202" t="s">
        <v>8</v>
      </c>
      <c r="F17" s="45">
        <v>0.11</v>
      </c>
      <c r="G17" s="205" t="s">
        <v>152</v>
      </c>
      <c r="H17" s="203" t="s">
        <v>39</v>
      </c>
      <c r="I17" s="55">
        <v>-7.0000000000000007E-2</v>
      </c>
    </row>
    <row r="18" spans="2:9" ht="15" thickBot="1" x14ac:dyDescent="0.25"/>
    <row r="19" spans="2:9" x14ac:dyDescent="0.2">
      <c r="B19" s="444" t="s">
        <v>129</v>
      </c>
      <c r="C19" s="445"/>
      <c r="D19" s="446"/>
    </row>
    <row r="20" spans="2:9" x14ac:dyDescent="0.2">
      <c r="B20" s="447"/>
      <c r="C20" s="448"/>
      <c r="D20" s="449"/>
    </row>
    <row r="21" spans="2:9" ht="15" thickBot="1" x14ac:dyDescent="0.25">
      <c r="B21" s="447"/>
      <c r="C21" s="448"/>
      <c r="D21" s="449"/>
    </row>
    <row r="22" spans="2:9" ht="30.75" thickBot="1" x14ac:dyDescent="0.25">
      <c r="B22" s="326" t="s">
        <v>0</v>
      </c>
      <c r="C22" s="335" t="s">
        <v>121</v>
      </c>
      <c r="D22" s="100" t="s">
        <v>127</v>
      </c>
      <c r="E22" s="327" t="s">
        <v>1</v>
      </c>
      <c r="F22" s="336" t="s">
        <v>46</v>
      </c>
      <c r="G22" s="319" t="s">
        <v>2</v>
      </c>
      <c r="H22" s="320" t="s">
        <v>3</v>
      </c>
      <c r="I22" s="321" t="s">
        <v>48</v>
      </c>
    </row>
    <row r="23" spans="2:9" ht="15" customHeight="1" x14ac:dyDescent="0.2">
      <c r="B23" s="443" t="s">
        <v>4</v>
      </c>
      <c r="C23" s="328"/>
      <c r="D23" s="464">
        <v>0.38</v>
      </c>
      <c r="E23" s="461" t="s">
        <v>8</v>
      </c>
      <c r="F23" s="452">
        <v>0.37</v>
      </c>
      <c r="G23" s="457" t="s">
        <v>151</v>
      </c>
      <c r="H23" s="329" t="s">
        <v>70</v>
      </c>
      <c r="I23" s="458">
        <f>F23-D23</f>
        <v>-1.0000000000000009E-2</v>
      </c>
    </row>
    <row r="24" spans="2:9" x14ac:dyDescent="0.2">
      <c r="B24" s="384"/>
      <c r="C24" s="234">
        <v>0.41</v>
      </c>
      <c r="D24" s="465"/>
      <c r="E24" s="462"/>
      <c r="F24" s="399"/>
      <c r="G24" s="393"/>
      <c r="H24" s="64" t="s">
        <v>26</v>
      </c>
      <c r="I24" s="459"/>
    </row>
    <row r="25" spans="2:9" x14ac:dyDescent="0.2">
      <c r="B25" s="385"/>
      <c r="C25" s="175"/>
      <c r="D25" s="454"/>
      <c r="E25" s="463"/>
      <c r="F25" s="400"/>
      <c r="G25" s="374"/>
      <c r="H25" s="65"/>
      <c r="I25" s="460"/>
    </row>
    <row r="26" spans="2:9" x14ac:dyDescent="0.2">
      <c r="B26" s="376" t="s">
        <v>5</v>
      </c>
      <c r="C26" s="439">
        <v>0.24</v>
      </c>
      <c r="D26" s="453">
        <v>0.23</v>
      </c>
      <c r="E26" s="466" t="s">
        <v>9</v>
      </c>
      <c r="F26" s="401">
        <v>0.28999999999999998</v>
      </c>
      <c r="G26" s="379" t="s">
        <v>147</v>
      </c>
      <c r="H26" s="66" t="s">
        <v>35</v>
      </c>
      <c r="I26" s="381">
        <f>F26-D26</f>
        <v>5.999999999999997E-2</v>
      </c>
    </row>
    <row r="27" spans="2:9" ht="24.75" customHeight="1" x14ac:dyDescent="0.2">
      <c r="B27" s="376"/>
      <c r="C27" s="440"/>
      <c r="D27" s="454"/>
      <c r="E27" s="467"/>
      <c r="F27" s="402"/>
      <c r="G27" s="380"/>
      <c r="H27" s="65" t="s">
        <v>36</v>
      </c>
      <c r="I27" s="382"/>
    </row>
    <row r="28" spans="2:9" ht="14.25" customHeight="1" x14ac:dyDescent="0.2">
      <c r="B28" s="348" t="s">
        <v>123</v>
      </c>
      <c r="C28" s="350">
        <v>0.2</v>
      </c>
      <c r="D28" s="453">
        <v>0.24</v>
      </c>
      <c r="E28" s="455" t="s">
        <v>8</v>
      </c>
      <c r="F28" s="401">
        <v>0.22</v>
      </c>
      <c r="G28" s="373" t="s">
        <v>112</v>
      </c>
      <c r="H28" s="450" t="s">
        <v>37</v>
      </c>
      <c r="I28" s="366">
        <f>F28-D28</f>
        <v>-1.999999999999999E-2</v>
      </c>
    </row>
    <row r="29" spans="2:9" ht="29.25" customHeight="1" x14ac:dyDescent="0.2">
      <c r="B29" s="349"/>
      <c r="C29" s="351"/>
      <c r="D29" s="454"/>
      <c r="E29" s="456"/>
      <c r="F29" s="402"/>
      <c r="G29" s="374"/>
      <c r="H29" s="451"/>
      <c r="I29" s="367"/>
    </row>
    <row r="30" spans="2:9" ht="29.25" customHeight="1" x14ac:dyDescent="0.2">
      <c r="B30" s="332" t="s">
        <v>130</v>
      </c>
      <c r="C30" s="324">
        <v>3.6999999999999998E-2</v>
      </c>
      <c r="D30" s="185">
        <v>7.4999999999999997E-2</v>
      </c>
      <c r="E30" s="325" t="s">
        <v>9</v>
      </c>
      <c r="F30" s="185">
        <v>7.4999999999999997E-2</v>
      </c>
      <c r="G30" s="322" t="s">
        <v>105</v>
      </c>
      <c r="H30" s="323" t="s">
        <v>113</v>
      </c>
      <c r="I30" s="179" t="s">
        <v>45</v>
      </c>
    </row>
    <row r="31" spans="2:9" ht="29.25" customHeight="1" x14ac:dyDescent="0.2">
      <c r="B31" s="238" t="s">
        <v>145</v>
      </c>
      <c r="C31" s="236">
        <v>0.03</v>
      </c>
      <c r="D31" s="94">
        <v>7.4999999999999997E-2</v>
      </c>
      <c r="E31" s="325" t="s">
        <v>9</v>
      </c>
      <c r="F31" s="185">
        <v>0.04</v>
      </c>
      <c r="G31" s="93" t="s">
        <v>65</v>
      </c>
      <c r="H31" s="93"/>
      <c r="I31" s="179">
        <f>F31-D31</f>
        <v>-3.4999999999999996E-2</v>
      </c>
    </row>
    <row r="32" spans="2:9" ht="29.25" customHeight="1" x14ac:dyDescent="0.2">
      <c r="B32" s="238" t="s">
        <v>57</v>
      </c>
      <c r="C32" s="236">
        <v>0.08</v>
      </c>
      <c r="D32" s="94">
        <v>0</v>
      </c>
      <c r="E32" s="325" t="s">
        <v>9</v>
      </c>
      <c r="F32" s="185">
        <v>0.04</v>
      </c>
      <c r="G32" s="93" t="s">
        <v>65</v>
      </c>
      <c r="H32" s="93" t="s">
        <v>21</v>
      </c>
      <c r="I32" s="179">
        <v>0.04</v>
      </c>
    </row>
    <row r="33" spans="2:9" ht="24" customHeight="1" x14ac:dyDescent="0.2">
      <c r="B33" s="154" t="s">
        <v>6</v>
      </c>
      <c r="C33" s="217">
        <f>SUM(C23:C32)</f>
        <v>0.99699999999999989</v>
      </c>
      <c r="D33" s="94">
        <f>SUM(D23:D32)</f>
        <v>0.99999999999999989</v>
      </c>
      <c r="E33" s="325"/>
      <c r="F33" s="94">
        <f>SUM(F23:F32)</f>
        <v>1.0349999999999999</v>
      </c>
      <c r="G33" s="95"/>
      <c r="H33" s="95"/>
      <c r="I33" s="155"/>
    </row>
    <row r="34" spans="2:9" ht="19.5" customHeight="1" thickBot="1" x14ac:dyDescent="0.25">
      <c r="B34" s="156" t="s">
        <v>7</v>
      </c>
      <c r="C34" s="237">
        <v>0.19600000000000001</v>
      </c>
      <c r="D34" s="182">
        <v>0.18</v>
      </c>
      <c r="E34" s="183" t="s">
        <v>8</v>
      </c>
      <c r="F34" s="164">
        <v>0.15</v>
      </c>
      <c r="G34" s="157" t="s">
        <v>34</v>
      </c>
      <c r="H34" s="158" t="s">
        <v>39</v>
      </c>
      <c r="I34" s="159">
        <v>-0.03</v>
      </c>
    </row>
    <row r="36" spans="2:9" ht="15" thickBot="1" x14ac:dyDescent="0.25"/>
    <row r="37" spans="2:9" ht="15" x14ac:dyDescent="0.25">
      <c r="B37" s="444" t="s">
        <v>131</v>
      </c>
      <c r="C37" s="445"/>
      <c r="D37" s="446"/>
      <c r="E37" s="69"/>
      <c r="F37" s="69"/>
      <c r="I37" s="69"/>
    </row>
    <row r="38" spans="2:9" ht="15" x14ac:dyDescent="0.25">
      <c r="B38" s="447"/>
      <c r="C38" s="448"/>
      <c r="D38" s="449"/>
      <c r="E38" s="69"/>
      <c r="F38" s="69"/>
      <c r="I38" s="69"/>
    </row>
    <row r="39" spans="2:9" ht="16.5" thickBot="1" x14ac:dyDescent="0.3">
      <c r="B39" s="447"/>
      <c r="C39" s="448"/>
      <c r="D39" s="449"/>
      <c r="E39" s="70"/>
      <c r="F39" s="70"/>
      <c r="I39" s="70"/>
    </row>
    <row r="40" spans="2:9" ht="31.5" thickTop="1" thickBot="1" x14ac:dyDescent="0.25">
      <c r="B40" s="148" t="s">
        <v>0</v>
      </c>
      <c r="C40" s="2" t="s">
        <v>121</v>
      </c>
      <c r="D40" s="81" t="s">
        <v>127</v>
      </c>
      <c r="E40" s="149" t="s">
        <v>1</v>
      </c>
      <c r="F40" s="89" t="s">
        <v>46</v>
      </c>
      <c r="G40" s="150" t="s">
        <v>2</v>
      </c>
      <c r="H40" s="151" t="s">
        <v>3</v>
      </c>
      <c r="I40" s="152" t="s">
        <v>48</v>
      </c>
    </row>
    <row r="41" spans="2:9" ht="15" thickTop="1" x14ac:dyDescent="0.2">
      <c r="B41" s="383" t="s">
        <v>4</v>
      </c>
      <c r="C41" s="204"/>
      <c r="D41" s="478">
        <v>0.38</v>
      </c>
      <c r="E41" s="479" t="s">
        <v>8</v>
      </c>
      <c r="F41" s="480">
        <v>0.36</v>
      </c>
      <c r="G41" s="373" t="s">
        <v>101</v>
      </c>
      <c r="H41" s="63" t="s">
        <v>70</v>
      </c>
      <c r="I41" s="481">
        <f>F41-D41</f>
        <v>-2.0000000000000018E-2</v>
      </c>
    </row>
    <row r="42" spans="2:9" x14ac:dyDescent="0.2">
      <c r="B42" s="384"/>
      <c r="C42" s="234">
        <v>0.40500000000000003</v>
      </c>
      <c r="D42" s="465"/>
      <c r="E42" s="462"/>
      <c r="F42" s="480"/>
      <c r="G42" s="393"/>
      <c r="H42" s="64" t="s">
        <v>26</v>
      </c>
      <c r="I42" s="459"/>
    </row>
    <row r="43" spans="2:9" x14ac:dyDescent="0.2">
      <c r="B43" s="385"/>
      <c r="C43" s="175"/>
      <c r="D43" s="454"/>
      <c r="E43" s="463"/>
      <c r="F43" s="480"/>
      <c r="G43" s="374"/>
      <c r="H43" s="65"/>
      <c r="I43" s="460"/>
    </row>
    <row r="44" spans="2:9" x14ac:dyDescent="0.2">
      <c r="B44" s="376" t="s">
        <v>5</v>
      </c>
      <c r="C44" s="439">
        <v>0.24</v>
      </c>
      <c r="D44" s="453">
        <v>0.27</v>
      </c>
      <c r="E44" s="466" t="s">
        <v>9</v>
      </c>
      <c r="F44" s="483">
        <v>0.22</v>
      </c>
      <c r="G44" s="379" t="s">
        <v>149</v>
      </c>
      <c r="H44" s="66" t="s">
        <v>35</v>
      </c>
      <c r="I44" s="381">
        <f>F44-D44</f>
        <v>-5.0000000000000017E-2</v>
      </c>
    </row>
    <row r="45" spans="2:9" x14ac:dyDescent="0.2">
      <c r="B45" s="376"/>
      <c r="C45" s="482"/>
      <c r="D45" s="454"/>
      <c r="E45" s="467"/>
      <c r="F45" s="483"/>
      <c r="G45" s="380"/>
      <c r="H45" s="65" t="s">
        <v>36</v>
      </c>
      <c r="I45" s="382"/>
    </row>
    <row r="46" spans="2:9" ht="14.25" customHeight="1" x14ac:dyDescent="0.2">
      <c r="B46" s="348" t="s">
        <v>123</v>
      </c>
      <c r="C46" s="350">
        <v>0.34</v>
      </c>
      <c r="D46" s="453">
        <v>0.3</v>
      </c>
      <c r="E46" s="455" t="s">
        <v>8</v>
      </c>
      <c r="F46" s="483">
        <v>0.34</v>
      </c>
      <c r="G46" s="373" t="s">
        <v>150</v>
      </c>
      <c r="H46" s="450" t="s">
        <v>37</v>
      </c>
      <c r="I46" s="366">
        <f>F46-D46</f>
        <v>4.0000000000000036E-2</v>
      </c>
    </row>
    <row r="47" spans="2:9" x14ac:dyDescent="0.2">
      <c r="B47" s="349"/>
      <c r="C47" s="351"/>
      <c r="D47" s="454"/>
      <c r="E47" s="456"/>
      <c r="F47" s="483"/>
      <c r="G47" s="374"/>
      <c r="H47" s="451"/>
      <c r="I47" s="367"/>
    </row>
    <row r="48" spans="2:9" x14ac:dyDescent="0.2">
      <c r="B48" s="304" t="s">
        <v>130</v>
      </c>
      <c r="C48" s="235">
        <v>0</v>
      </c>
      <c r="D48" s="293">
        <v>0</v>
      </c>
      <c r="E48" s="96" t="s">
        <v>9</v>
      </c>
      <c r="F48" s="185">
        <v>0.02</v>
      </c>
      <c r="G48" s="291" t="s">
        <v>134</v>
      </c>
      <c r="H48" s="292" t="s">
        <v>113</v>
      </c>
      <c r="I48" s="179">
        <f>F48-D48</f>
        <v>0.02</v>
      </c>
    </row>
    <row r="49" spans="2:9" x14ac:dyDescent="0.2">
      <c r="B49" s="238" t="s">
        <v>145</v>
      </c>
      <c r="C49" s="236">
        <v>0</v>
      </c>
      <c r="D49" s="293">
        <v>0.04</v>
      </c>
      <c r="E49" s="96" t="s">
        <v>9</v>
      </c>
      <c r="F49" s="185">
        <v>0.04</v>
      </c>
      <c r="G49" s="98" t="s">
        <v>65</v>
      </c>
      <c r="H49" s="93"/>
      <c r="I49" s="179">
        <f>F49-D49</f>
        <v>0</v>
      </c>
    </row>
    <row r="50" spans="2:9" x14ac:dyDescent="0.2">
      <c r="B50" s="238" t="s">
        <v>57</v>
      </c>
      <c r="C50" s="236">
        <v>0.01</v>
      </c>
      <c r="D50" s="309">
        <v>0</v>
      </c>
      <c r="E50" s="96" t="s">
        <v>9</v>
      </c>
      <c r="F50" s="185">
        <v>0.02</v>
      </c>
      <c r="G50" s="98" t="s">
        <v>134</v>
      </c>
      <c r="H50" s="93" t="s">
        <v>21</v>
      </c>
      <c r="I50" s="179"/>
    </row>
    <row r="51" spans="2:9" ht="15" x14ac:dyDescent="0.2">
      <c r="B51" s="154" t="s">
        <v>6</v>
      </c>
      <c r="C51" s="217">
        <f>SUM(C41:C50)</f>
        <v>0.99500000000000011</v>
      </c>
      <c r="D51" s="94">
        <f>SUM(D41:D50)</f>
        <v>0.99</v>
      </c>
      <c r="E51" s="97"/>
      <c r="F51" s="94">
        <f>SUM(F41:F50)</f>
        <v>1</v>
      </c>
      <c r="G51" s="99"/>
      <c r="H51" s="95"/>
      <c r="I51" s="155"/>
    </row>
    <row r="52" spans="2:9" ht="15" thickBot="1" x14ac:dyDescent="0.25">
      <c r="B52" s="156" t="s">
        <v>7</v>
      </c>
      <c r="C52" s="237">
        <v>0.19950000000000001</v>
      </c>
      <c r="D52" s="182">
        <v>0.18</v>
      </c>
      <c r="E52" s="183" t="s">
        <v>8</v>
      </c>
      <c r="F52" s="90">
        <v>0.15</v>
      </c>
      <c r="G52" s="157" t="s">
        <v>34</v>
      </c>
      <c r="H52" s="158" t="s">
        <v>39</v>
      </c>
      <c r="I52" s="159">
        <v>-0.03</v>
      </c>
    </row>
    <row r="54" spans="2:9" ht="15" thickBot="1" x14ac:dyDescent="0.25"/>
    <row r="55" spans="2:9" ht="15" x14ac:dyDescent="0.25">
      <c r="B55" s="444" t="s">
        <v>132</v>
      </c>
      <c r="C55" s="445"/>
      <c r="D55" s="446"/>
      <c r="E55" s="69"/>
      <c r="F55" s="69"/>
      <c r="I55" s="69"/>
    </row>
    <row r="56" spans="2:9" ht="15" x14ac:dyDescent="0.25">
      <c r="B56" s="447"/>
      <c r="C56" s="448"/>
      <c r="D56" s="449"/>
      <c r="E56" s="69"/>
      <c r="F56" s="69"/>
      <c r="I56" s="69"/>
    </row>
    <row r="57" spans="2:9" ht="16.5" thickBot="1" x14ac:dyDescent="0.3">
      <c r="B57" s="447"/>
      <c r="C57" s="448"/>
      <c r="D57" s="449"/>
      <c r="E57" s="70"/>
      <c r="F57" s="70"/>
      <c r="I57" s="70"/>
    </row>
    <row r="58" spans="2:9" ht="31.5" thickTop="1" thickBot="1" x14ac:dyDescent="0.25">
      <c r="B58" s="148" t="s">
        <v>0</v>
      </c>
      <c r="C58" s="2" t="s">
        <v>121</v>
      </c>
      <c r="D58" s="81" t="s">
        <v>127</v>
      </c>
      <c r="E58" s="149" t="s">
        <v>1</v>
      </c>
      <c r="F58" s="89" t="s">
        <v>46</v>
      </c>
      <c r="G58" s="150" t="s">
        <v>2</v>
      </c>
      <c r="H58" s="151" t="s">
        <v>3</v>
      </c>
      <c r="I58" s="152" t="s">
        <v>48</v>
      </c>
    </row>
    <row r="59" spans="2:9" ht="15" thickTop="1" x14ac:dyDescent="0.2">
      <c r="B59" s="383" t="s">
        <v>4</v>
      </c>
      <c r="C59" s="204"/>
      <c r="D59" s="478">
        <v>0.38</v>
      </c>
      <c r="E59" s="479" t="s">
        <v>8</v>
      </c>
      <c r="F59" s="480">
        <v>0.36</v>
      </c>
      <c r="G59" s="373" t="s">
        <v>101</v>
      </c>
      <c r="H59" s="63" t="s">
        <v>70</v>
      </c>
      <c r="I59" s="481">
        <f>F59-D59</f>
        <v>-2.0000000000000018E-2</v>
      </c>
    </row>
    <row r="60" spans="2:9" x14ac:dyDescent="0.2">
      <c r="B60" s="384"/>
      <c r="C60" s="234">
        <v>0.37</v>
      </c>
      <c r="D60" s="465"/>
      <c r="E60" s="462"/>
      <c r="F60" s="480"/>
      <c r="G60" s="393"/>
      <c r="H60" s="64" t="s">
        <v>26</v>
      </c>
      <c r="I60" s="459"/>
    </row>
    <row r="61" spans="2:9" x14ac:dyDescent="0.2">
      <c r="B61" s="385"/>
      <c r="C61" s="175"/>
      <c r="D61" s="454"/>
      <c r="E61" s="463"/>
      <c r="F61" s="480"/>
      <c r="G61" s="374"/>
      <c r="H61" s="65"/>
      <c r="I61" s="460"/>
    </row>
    <row r="62" spans="2:9" x14ac:dyDescent="0.2">
      <c r="B62" s="376" t="s">
        <v>5</v>
      </c>
      <c r="C62" s="439">
        <v>0.33</v>
      </c>
      <c r="D62" s="453">
        <v>0.27</v>
      </c>
      <c r="E62" s="466" t="s">
        <v>9</v>
      </c>
      <c r="F62" s="483">
        <v>0.27</v>
      </c>
      <c r="G62" s="379" t="s">
        <v>133</v>
      </c>
      <c r="H62" s="66" t="s">
        <v>35</v>
      </c>
      <c r="I62" s="381">
        <f>F62-D62</f>
        <v>0</v>
      </c>
    </row>
    <row r="63" spans="2:9" x14ac:dyDescent="0.2">
      <c r="B63" s="376"/>
      <c r="C63" s="482"/>
      <c r="D63" s="454"/>
      <c r="E63" s="467"/>
      <c r="F63" s="483"/>
      <c r="G63" s="380"/>
      <c r="H63" s="65" t="s">
        <v>36</v>
      </c>
      <c r="I63" s="382"/>
    </row>
    <row r="64" spans="2:9" ht="14.25" customHeight="1" x14ac:dyDescent="0.2">
      <c r="B64" s="348" t="s">
        <v>123</v>
      </c>
      <c r="C64" s="350">
        <v>0.26</v>
      </c>
      <c r="D64" s="453">
        <v>0.3</v>
      </c>
      <c r="E64" s="455" t="s">
        <v>8</v>
      </c>
      <c r="F64" s="483">
        <v>0.3</v>
      </c>
      <c r="G64" s="373" t="s">
        <v>20</v>
      </c>
      <c r="H64" s="450" t="s">
        <v>37</v>
      </c>
      <c r="I64" s="366">
        <f>F64-D64</f>
        <v>0</v>
      </c>
    </row>
    <row r="65" spans="2:9" x14ac:dyDescent="0.2">
      <c r="B65" s="349"/>
      <c r="C65" s="351"/>
      <c r="D65" s="454"/>
      <c r="E65" s="456"/>
      <c r="F65" s="483"/>
      <c r="G65" s="374"/>
      <c r="H65" s="451"/>
      <c r="I65" s="367"/>
    </row>
    <row r="66" spans="2:9" x14ac:dyDescent="0.2">
      <c r="B66" s="304" t="s">
        <v>130</v>
      </c>
      <c r="C66" s="235">
        <v>0</v>
      </c>
      <c r="D66" s="293">
        <v>0</v>
      </c>
      <c r="E66" s="96" t="s">
        <v>9</v>
      </c>
      <c r="F66" s="185">
        <v>0.02</v>
      </c>
      <c r="G66" s="291" t="s">
        <v>134</v>
      </c>
      <c r="H66" s="292" t="s">
        <v>113</v>
      </c>
      <c r="I66" s="179">
        <f>F66-D66</f>
        <v>0.02</v>
      </c>
    </row>
    <row r="67" spans="2:9" x14ac:dyDescent="0.2">
      <c r="B67" s="238" t="s">
        <v>145</v>
      </c>
      <c r="C67" s="236">
        <v>0</v>
      </c>
      <c r="D67" s="293">
        <v>0.05</v>
      </c>
      <c r="E67" s="96" t="s">
        <v>9</v>
      </c>
      <c r="F67" s="185">
        <v>0.02</v>
      </c>
      <c r="G67" s="98" t="s">
        <v>134</v>
      </c>
      <c r="H67" s="93"/>
      <c r="I67" s="179">
        <f>F67-D67</f>
        <v>-3.0000000000000002E-2</v>
      </c>
    </row>
    <row r="68" spans="2:9" x14ac:dyDescent="0.2">
      <c r="B68" s="238" t="s">
        <v>57</v>
      </c>
      <c r="C68" s="236">
        <v>0.04</v>
      </c>
      <c r="D68" s="309">
        <v>0</v>
      </c>
      <c r="E68" s="96"/>
      <c r="F68" s="185">
        <v>0.03</v>
      </c>
      <c r="G68" s="98" t="s">
        <v>66</v>
      </c>
      <c r="H68" s="93" t="s">
        <v>21</v>
      </c>
      <c r="I68" s="179">
        <v>0.03</v>
      </c>
    </row>
    <row r="69" spans="2:9" ht="15" x14ac:dyDescent="0.2">
      <c r="B69" s="154" t="s">
        <v>6</v>
      </c>
      <c r="C69" s="217">
        <f>SUM(C59:C68)</f>
        <v>1</v>
      </c>
      <c r="D69" s="94">
        <f>SUM(D59:D67)</f>
        <v>1</v>
      </c>
      <c r="E69" s="97"/>
      <c r="F69" s="94">
        <f>SUM(F59:F68)</f>
        <v>1</v>
      </c>
      <c r="G69" s="99"/>
      <c r="H69" s="95"/>
      <c r="I69" s="155"/>
    </row>
    <row r="70" spans="2:9" ht="15" thickBot="1" x14ac:dyDescent="0.25">
      <c r="B70" s="156" t="s">
        <v>7</v>
      </c>
      <c r="C70" s="237">
        <v>0.16850000000000001</v>
      </c>
      <c r="D70" s="182">
        <v>0.18</v>
      </c>
      <c r="E70" s="183" t="s">
        <v>8</v>
      </c>
      <c r="F70" s="90">
        <v>0.15</v>
      </c>
      <c r="G70" s="157" t="s">
        <v>34</v>
      </c>
      <c r="H70" s="158" t="s">
        <v>39</v>
      </c>
      <c r="I70" s="159">
        <v>-0.03</v>
      </c>
    </row>
    <row r="72" spans="2:9" ht="15" thickBot="1" x14ac:dyDescent="0.25"/>
    <row r="73" spans="2:9" ht="15" x14ac:dyDescent="0.25">
      <c r="B73" s="444" t="s">
        <v>139</v>
      </c>
      <c r="C73" s="445"/>
      <c r="D73" s="446"/>
      <c r="E73" s="69"/>
      <c r="F73" s="69"/>
      <c r="I73" s="69"/>
    </row>
    <row r="74" spans="2:9" ht="15" x14ac:dyDescent="0.25">
      <c r="B74" s="447"/>
      <c r="C74" s="448"/>
      <c r="D74" s="449"/>
      <c r="E74" s="69"/>
      <c r="F74" s="69"/>
      <c r="I74" s="69"/>
    </row>
    <row r="75" spans="2:9" ht="16.5" thickBot="1" x14ac:dyDescent="0.3">
      <c r="B75" s="447"/>
      <c r="C75" s="448"/>
      <c r="D75" s="449"/>
      <c r="E75" s="70"/>
      <c r="F75" s="70"/>
      <c r="I75" s="70"/>
    </row>
    <row r="76" spans="2:9" ht="31.5" thickTop="1" thickBot="1" x14ac:dyDescent="0.25">
      <c r="B76" s="148" t="s">
        <v>0</v>
      </c>
      <c r="C76" s="2" t="s">
        <v>121</v>
      </c>
      <c r="D76" s="81" t="s">
        <v>127</v>
      </c>
      <c r="E76" s="149" t="s">
        <v>1</v>
      </c>
      <c r="F76" s="89" t="s">
        <v>46</v>
      </c>
      <c r="G76" s="150" t="s">
        <v>2</v>
      </c>
      <c r="H76" s="151" t="s">
        <v>3</v>
      </c>
      <c r="I76" s="152" t="s">
        <v>48</v>
      </c>
    </row>
    <row r="77" spans="2:9" ht="15" thickTop="1" x14ac:dyDescent="0.2">
      <c r="B77" s="383" t="s">
        <v>4</v>
      </c>
      <c r="C77" s="204"/>
      <c r="D77" s="478">
        <v>0.38</v>
      </c>
      <c r="E77" s="479" t="s">
        <v>8</v>
      </c>
      <c r="F77" s="480">
        <v>0.39</v>
      </c>
      <c r="G77" s="373" t="s">
        <v>58</v>
      </c>
      <c r="H77" s="63" t="s">
        <v>70</v>
      </c>
      <c r="I77" s="481">
        <v>-0.01</v>
      </c>
    </row>
    <row r="78" spans="2:9" x14ac:dyDescent="0.2">
      <c r="B78" s="384"/>
      <c r="C78" s="234">
        <v>0.4</v>
      </c>
      <c r="D78" s="465"/>
      <c r="E78" s="462"/>
      <c r="F78" s="480"/>
      <c r="G78" s="393"/>
      <c r="H78" s="64" t="s">
        <v>26</v>
      </c>
      <c r="I78" s="459"/>
    </row>
    <row r="79" spans="2:9" x14ac:dyDescent="0.2">
      <c r="B79" s="385"/>
      <c r="C79" s="175"/>
      <c r="D79" s="454"/>
      <c r="E79" s="463"/>
      <c r="F79" s="480"/>
      <c r="G79" s="374"/>
      <c r="H79" s="65"/>
      <c r="I79" s="460"/>
    </row>
    <row r="80" spans="2:9" x14ac:dyDescent="0.2">
      <c r="B80" s="376" t="s">
        <v>5</v>
      </c>
      <c r="C80" s="439">
        <v>0.32800000000000001</v>
      </c>
      <c r="D80" s="453">
        <v>0.27</v>
      </c>
      <c r="E80" s="466" t="s">
        <v>9</v>
      </c>
      <c r="F80" s="483">
        <v>0.36</v>
      </c>
      <c r="G80" s="379" t="s">
        <v>59</v>
      </c>
      <c r="H80" s="66" t="s">
        <v>35</v>
      </c>
      <c r="I80" s="381">
        <f>F80-D80</f>
        <v>8.9999999999999969E-2</v>
      </c>
    </row>
    <row r="81" spans="2:9" x14ac:dyDescent="0.2">
      <c r="B81" s="376"/>
      <c r="C81" s="482"/>
      <c r="D81" s="454"/>
      <c r="E81" s="467"/>
      <c r="F81" s="483"/>
      <c r="G81" s="380"/>
      <c r="H81" s="65" t="s">
        <v>36</v>
      </c>
      <c r="I81" s="382"/>
    </row>
    <row r="82" spans="2:9" ht="14.25" customHeight="1" x14ac:dyDescent="0.2">
      <c r="B82" s="348" t="s">
        <v>123</v>
      </c>
      <c r="C82" s="350">
        <v>0.28999999999999998</v>
      </c>
      <c r="D82" s="453">
        <v>0.3</v>
      </c>
      <c r="E82" s="455" t="s">
        <v>8</v>
      </c>
      <c r="F82" s="483">
        <v>0.32</v>
      </c>
      <c r="G82" s="373" t="s">
        <v>60</v>
      </c>
      <c r="H82" s="450" t="s">
        <v>37</v>
      </c>
      <c r="I82" s="366">
        <f>F82-D82</f>
        <v>2.0000000000000018E-2</v>
      </c>
    </row>
    <row r="83" spans="2:9" x14ac:dyDescent="0.2">
      <c r="B83" s="349"/>
      <c r="C83" s="351"/>
      <c r="D83" s="454"/>
      <c r="E83" s="456"/>
      <c r="F83" s="483"/>
      <c r="G83" s="374"/>
      <c r="H83" s="451"/>
      <c r="I83" s="367"/>
    </row>
    <row r="84" spans="2:9" x14ac:dyDescent="0.2">
      <c r="B84" s="304" t="s">
        <v>130</v>
      </c>
      <c r="C84" s="235">
        <v>0</v>
      </c>
      <c r="D84" s="293">
        <v>0</v>
      </c>
      <c r="E84" s="96" t="s">
        <v>9</v>
      </c>
      <c r="F84" s="185">
        <v>0.01</v>
      </c>
      <c r="G84" s="291" t="s">
        <v>119</v>
      </c>
      <c r="H84" s="292" t="s">
        <v>113</v>
      </c>
      <c r="I84" s="179">
        <f>F84-D84</f>
        <v>0.01</v>
      </c>
    </row>
    <row r="85" spans="2:9" x14ac:dyDescent="0.2">
      <c r="B85" s="238" t="s">
        <v>145</v>
      </c>
      <c r="C85" s="236">
        <v>0</v>
      </c>
      <c r="D85" s="293">
        <v>0.05</v>
      </c>
      <c r="E85" s="96" t="s">
        <v>9</v>
      </c>
      <c r="F85" s="185">
        <v>0.01</v>
      </c>
      <c r="G85" s="98" t="s">
        <v>119</v>
      </c>
      <c r="H85" s="93"/>
      <c r="I85" s="179">
        <f>F85-D85</f>
        <v>-0.04</v>
      </c>
    </row>
    <row r="86" spans="2:9" x14ac:dyDescent="0.2">
      <c r="B86" s="238" t="s">
        <v>57</v>
      </c>
      <c r="C86" s="236">
        <v>0.05</v>
      </c>
      <c r="D86" s="309">
        <v>0</v>
      </c>
      <c r="E86" s="96" t="s">
        <v>9</v>
      </c>
      <c r="F86" s="185">
        <v>0.04</v>
      </c>
      <c r="G86" s="98" t="s">
        <v>65</v>
      </c>
      <c r="H86" s="93" t="s">
        <v>21</v>
      </c>
      <c r="I86" s="179">
        <v>0.04</v>
      </c>
    </row>
    <row r="87" spans="2:9" ht="15" x14ac:dyDescent="0.2">
      <c r="B87" s="154" t="s">
        <v>6</v>
      </c>
      <c r="C87" s="217">
        <f>SUM(C77:C86)</f>
        <v>1.0680000000000001</v>
      </c>
      <c r="D87" s="94">
        <f>SUM(D77:D86)</f>
        <v>1</v>
      </c>
      <c r="E87" s="97"/>
      <c r="F87" s="94">
        <f>SUM(F77:F86)</f>
        <v>1.1300000000000001</v>
      </c>
      <c r="G87" s="99"/>
      <c r="H87" s="95"/>
      <c r="I87" s="155"/>
    </row>
    <row r="88" spans="2:9" ht="15" thickBot="1" x14ac:dyDescent="0.25">
      <c r="B88" s="156" t="s">
        <v>7</v>
      </c>
      <c r="C88" s="237">
        <v>0.14000000000000001</v>
      </c>
      <c r="D88" s="182">
        <v>0.18</v>
      </c>
      <c r="E88" s="183" t="s">
        <v>8</v>
      </c>
      <c r="F88" s="90">
        <v>0.16</v>
      </c>
      <c r="G88" s="157" t="s">
        <v>61</v>
      </c>
      <c r="H88" s="158" t="s">
        <v>39</v>
      </c>
      <c r="I88" s="159">
        <v>-0.02</v>
      </c>
    </row>
  </sheetData>
  <mergeCells count="96">
    <mergeCell ref="G82:G83"/>
    <mergeCell ref="H82:H83"/>
    <mergeCell ref="I82:I83"/>
    <mergeCell ref="B82:B83"/>
    <mergeCell ref="C82:C83"/>
    <mergeCell ref="D82:D83"/>
    <mergeCell ref="E82:E83"/>
    <mergeCell ref="F82:F83"/>
    <mergeCell ref="G77:G79"/>
    <mergeCell ref="I77:I79"/>
    <mergeCell ref="B80:B81"/>
    <mergeCell ref="C80:C81"/>
    <mergeCell ref="D80:D81"/>
    <mergeCell ref="E80:E81"/>
    <mergeCell ref="F80:F81"/>
    <mergeCell ref="G80:G81"/>
    <mergeCell ref="I80:I81"/>
    <mergeCell ref="B73:D75"/>
    <mergeCell ref="B77:B79"/>
    <mergeCell ref="D77:D79"/>
    <mergeCell ref="E77:E79"/>
    <mergeCell ref="F77:F79"/>
    <mergeCell ref="G62:G63"/>
    <mergeCell ref="I62:I63"/>
    <mergeCell ref="B64:B65"/>
    <mergeCell ref="C64:C65"/>
    <mergeCell ref="D64:D65"/>
    <mergeCell ref="E64:E65"/>
    <mergeCell ref="F64:F65"/>
    <mergeCell ref="G64:G65"/>
    <mergeCell ref="H64:H65"/>
    <mergeCell ref="I64:I65"/>
    <mergeCell ref="B62:B63"/>
    <mergeCell ref="C62:C63"/>
    <mergeCell ref="D62:D63"/>
    <mergeCell ref="E62:E63"/>
    <mergeCell ref="F62:F63"/>
    <mergeCell ref="G46:G47"/>
    <mergeCell ref="H46:H47"/>
    <mergeCell ref="I46:I47"/>
    <mergeCell ref="B55:D57"/>
    <mergeCell ref="B59:B61"/>
    <mergeCell ref="D59:D61"/>
    <mergeCell ref="E59:E61"/>
    <mergeCell ref="F59:F61"/>
    <mergeCell ref="G59:G61"/>
    <mergeCell ref="I59:I61"/>
    <mergeCell ref="B46:B47"/>
    <mergeCell ref="C46:C47"/>
    <mergeCell ref="D46:D47"/>
    <mergeCell ref="E46:E47"/>
    <mergeCell ref="F46:F47"/>
    <mergeCell ref="G41:G43"/>
    <mergeCell ref="I41:I43"/>
    <mergeCell ref="B44:B45"/>
    <mergeCell ref="C44:C45"/>
    <mergeCell ref="D44:D45"/>
    <mergeCell ref="E44:E45"/>
    <mergeCell ref="F44:F45"/>
    <mergeCell ref="G44:G45"/>
    <mergeCell ref="I44:I45"/>
    <mergeCell ref="B37:D39"/>
    <mergeCell ref="B41:B43"/>
    <mergeCell ref="D41:D43"/>
    <mergeCell ref="E41:E43"/>
    <mergeCell ref="F41:F43"/>
    <mergeCell ref="I10:I11"/>
    <mergeCell ref="I5:I7"/>
    <mergeCell ref="I8:I9"/>
    <mergeCell ref="G8:G9"/>
    <mergeCell ref="G5:G7"/>
    <mergeCell ref="G10:G11"/>
    <mergeCell ref="G28:G29"/>
    <mergeCell ref="H28:H29"/>
    <mergeCell ref="I28:I29"/>
    <mergeCell ref="F23:F25"/>
    <mergeCell ref="D28:D29"/>
    <mergeCell ref="E28:E29"/>
    <mergeCell ref="F28:F29"/>
    <mergeCell ref="F26:F27"/>
    <mergeCell ref="G23:G25"/>
    <mergeCell ref="I23:I25"/>
    <mergeCell ref="I26:I27"/>
    <mergeCell ref="G26:G27"/>
    <mergeCell ref="E23:E25"/>
    <mergeCell ref="D23:D25"/>
    <mergeCell ref="D26:D27"/>
    <mergeCell ref="E26:E27"/>
    <mergeCell ref="C28:C29"/>
    <mergeCell ref="C8:C9"/>
    <mergeCell ref="C26:C27"/>
    <mergeCell ref="B8:B9"/>
    <mergeCell ref="B28:B29"/>
    <mergeCell ref="B26:B27"/>
    <mergeCell ref="B23:B25"/>
    <mergeCell ref="B19:D21"/>
  </mergeCells>
  <pageMargins left="0.70866141732283472" right="0.70866141732283472" top="0.74803149606299213" bottom="0.74803149606299213" header="0.31496062992125984" footer="0.31496062992125984"/>
  <pageSetup paperSize="9" scale="35" orientation="landscape" r:id="rId1"/>
  <colBreaks count="1" manualBreakCount="1">
    <brk id="8" max="8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H17"/>
  <sheetViews>
    <sheetView rightToLeft="1" zoomScale="90" zoomScaleNormal="90" workbookViewId="0">
      <selection activeCell="G24" sqref="G24"/>
    </sheetView>
  </sheetViews>
  <sheetFormatPr defaultRowHeight="14.25" x14ac:dyDescent="0.2"/>
  <cols>
    <col min="2" max="2" width="39.625" customWidth="1"/>
    <col min="3" max="3" width="20.5" bestFit="1" customWidth="1"/>
    <col min="4" max="4" width="16" customWidth="1"/>
    <col min="5" max="5" width="11" bestFit="1" customWidth="1"/>
    <col min="6" max="6" width="14.25" customWidth="1"/>
    <col min="8" max="8" width="10.625" customWidth="1"/>
  </cols>
  <sheetData>
    <row r="2" spans="2:8" ht="15" thickBot="1" x14ac:dyDescent="0.25"/>
    <row r="3" spans="2:8" x14ac:dyDescent="0.2">
      <c r="B3" s="411" t="s">
        <v>141</v>
      </c>
      <c r="C3" s="412"/>
      <c r="D3" s="412"/>
      <c r="E3" s="412"/>
      <c r="F3" s="412"/>
      <c r="G3" s="412"/>
      <c r="H3" s="413"/>
    </row>
    <row r="4" spans="2:8" x14ac:dyDescent="0.2">
      <c r="B4" s="484"/>
      <c r="C4" s="485"/>
      <c r="D4" s="485"/>
      <c r="E4" s="485"/>
      <c r="F4" s="485"/>
      <c r="G4" s="485"/>
      <c r="H4" s="486"/>
    </row>
    <row r="5" spans="2:8" ht="25.5" customHeight="1" x14ac:dyDescent="0.25">
      <c r="B5" s="337" t="s">
        <v>0</v>
      </c>
      <c r="C5" s="337" t="s">
        <v>142</v>
      </c>
      <c r="D5" s="338" t="s">
        <v>135</v>
      </c>
      <c r="E5" s="338" t="s">
        <v>136</v>
      </c>
      <c r="F5" s="338" t="s">
        <v>137</v>
      </c>
      <c r="G5" s="338" t="s">
        <v>122</v>
      </c>
      <c r="H5" s="338" t="s">
        <v>138</v>
      </c>
    </row>
    <row r="6" spans="2:8" ht="15" customHeight="1" x14ac:dyDescent="0.2">
      <c r="B6" s="487" t="s">
        <v>4</v>
      </c>
      <c r="C6" s="408">
        <v>0.38</v>
      </c>
      <c r="D6" s="414">
        <v>0.35</v>
      </c>
      <c r="E6" s="409">
        <v>0.39</v>
      </c>
      <c r="F6" s="409">
        <v>0.37</v>
      </c>
      <c r="G6" s="409">
        <v>0.36</v>
      </c>
      <c r="H6" s="409">
        <v>0.36</v>
      </c>
    </row>
    <row r="7" spans="2:8" ht="14.25" customHeight="1" x14ac:dyDescent="0.2">
      <c r="B7" s="487"/>
      <c r="C7" s="408"/>
      <c r="D7" s="414"/>
      <c r="E7" s="409"/>
      <c r="F7" s="409"/>
      <c r="G7" s="409"/>
      <c r="H7" s="409"/>
    </row>
    <row r="8" spans="2:8" ht="14.25" customHeight="1" x14ac:dyDescent="0.2">
      <c r="B8" s="487"/>
      <c r="C8" s="408"/>
      <c r="D8" s="414"/>
      <c r="E8" s="409"/>
      <c r="F8" s="409"/>
      <c r="G8" s="409"/>
      <c r="H8" s="409"/>
    </row>
    <row r="9" spans="2:8" ht="14.25" customHeight="1" x14ac:dyDescent="0.2">
      <c r="B9" s="488" t="s">
        <v>5</v>
      </c>
      <c r="C9" s="408">
        <v>0.27</v>
      </c>
      <c r="D9" s="410">
        <v>0.44</v>
      </c>
      <c r="E9" s="408">
        <v>0.36</v>
      </c>
      <c r="F9" s="408">
        <v>0.28999999999999998</v>
      </c>
      <c r="G9" s="408">
        <v>0.22</v>
      </c>
      <c r="H9" s="408">
        <v>0.27</v>
      </c>
    </row>
    <row r="10" spans="2:8" ht="14.25" customHeight="1" x14ac:dyDescent="0.2">
      <c r="B10" s="488"/>
      <c r="C10" s="408"/>
      <c r="D10" s="410"/>
      <c r="E10" s="408"/>
      <c r="F10" s="408"/>
      <c r="G10" s="408"/>
      <c r="H10" s="408"/>
    </row>
    <row r="11" spans="2:8" ht="14.25" customHeight="1" x14ac:dyDescent="0.2">
      <c r="B11" s="487" t="s">
        <v>123</v>
      </c>
      <c r="C11" s="408">
        <v>0.3</v>
      </c>
      <c r="D11" s="410">
        <v>0.2</v>
      </c>
      <c r="E11" s="408">
        <v>0.32</v>
      </c>
      <c r="F11" s="408">
        <v>0.22</v>
      </c>
      <c r="G11" s="408">
        <v>0.34</v>
      </c>
      <c r="H11" s="408">
        <v>0.3</v>
      </c>
    </row>
    <row r="12" spans="2:8" ht="42.75" customHeight="1" x14ac:dyDescent="0.2">
      <c r="B12" s="489"/>
      <c r="C12" s="408"/>
      <c r="D12" s="410"/>
      <c r="E12" s="408"/>
      <c r="F12" s="408"/>
      <c r="G12" s="408"/>
      <c r="H12" s="408"/>
    </row>
    <row r="13" spans="2:8" ht="16.5" x14ac:dyDescent="0.2">
      <c r="B13" s="339" t="s">
        <v>140</v>
      </c>
      <c r="C13" s="294" t="s">
        <v>143</v>
      </c>
      <c r="D13" s="333">
        <v>0.01</v>
      </c>
      <c r="E13" s="330">
        <v>0.01</v>
      </c>
      <c r="F13" s="330">
        <v>7.4999999999999997E-2</v>
      </c>
      <c r="G13" s="330">
        <v>0.02</v>
      </c>
      <c r="H13" s="330">
        <v>0.02</v>
      </c>
    </row>
    <row r="14" spans="2:8" ht="16.5" x14ac:dyDescent="0.2">
      <c r="B14" s="340" t="s">
        <v>145</v>
      </c>
      <c r="C14" s="334">
        <v>0.05</v>
      </c>
      <c r="D14" s="333">
        <v>0.02</v>
      </c>
      <c r="E14" s="330">
        <v>0.01</v>
      </c>
      <c r="F14" s="330">
        <v>0.04</v>
      </c>
      <c r="G14" s="330">
        <v>0.04</v>
      </c>
      <c r="H14" s="330">
        <v>0.02</v>
      </c>
    </row>
    <row r="15" spans="2:8" ht="16.5" x14ac:dyDescent="0.2">
      <c r="B15" s="340" t="s">
        <v>57</v>
      </c>
      <c r="C15" s="294" t="s">
        <v>148</v>
      </c>
      <c r="D15" s="333">
        <v>0.05</v>
      </c>
      <c r="E15" s="330">
        <v>0.04</v>
      </c>
      <c r="F15" s="330">
        <v>0.04</v>
      </c>
      <c r="G15" s="330">
        <v>0.02</v>
      </c>
      <c r="H15" s="330">
        <v>0.03</v>
      </c>
    </row>
    <row r="16" spans="2:8" ht="15" customHeight="1" x14ac:dyDescent="0.2">
      <c r="B16" s="341" t="s">
        <v>6</v>
      </c>
      <c r="C16" s="295">
        <f t="shared" ref="C16" si="0">SUM(C6:C14)</f>
        <v>1</v>
      </c>
      <c r="D16" s="295">
        <f>SUM(D6:D15)</f>
        <v>1.07</v>
      </c>
      <c r="E16" s="295">
        <f>SUM(E6:E15)</f>
        <v>1.1300000000000001</v>
      </c>
      <c r="F16" s="295">
        <f>SUM(F6:F15)</f>
        <v>1.0349999999999999</v>
      </c>
      <c r="G16" s="295">
        <f t="shared" ref="G16:H16" si="1">SUM(G6:G15)</f>
        <v>1</v>
      </c>
      <c r="H16" s="295">
        <f t="shared" si="1"/>
        <v>1</v>
      </c>
    </row>
    <row r="17" spans="2:8" ht="16.5" x14ac:dyDescent="0.2">
      <c r="B17" s="93" t="s">
        <v>7</v>
      </c>
      <c r="C17" s="331">
        <v>0.18</v>
      </c>
      <c r="D17" s="333">
        <v>0.11</v>
      </c>
      <c r="E17" s="331">
        <v>0.16</v>
      </c>
      <c r="F17" s="331">
        <v>0.15</v>
      </c>
      <c r="G17" s="331">
        <v>0.15</v>
      </c>
      <c r="H17" s="331">
        <v>0.15</v>
      </c>
    </row>
  </sheetData>
  <mergeCells count="22">
    <mergeCell ref="H11:H12"/>
    <mergeCell ref="B9:B10"/>
    <mergeCell ref="D9:D10"/>
    <mergeCell ref="E9:E10"/>
    <mergeCell ref="F9:F10"/>
    <mergeCell ref="G9:G10"/>
    <mergeCell ref="H9:H10"/>
    <mergeCell ref="C9:C10"/>
    <mergeCell ref="C11:C12"/>
    <mergeCell ref="B11:B12"/>
    <mergeCell ref="D11:D12"/>
    <mergeCell ref="E11:E12"/>
    <mergeCell ref="F11:F12"/>
    <mergeCell ref="G11:G12"/>
    <mergeCell ref="B3:H4"/>
    <mergeCell ref="B6:B8"/>
    <mergeCell ref="D6:D8"/>
    <mergeCell ref="E6:E8"/>
    <mergeCell ref="F6:F8"/>
    <mergeCell ref="G6:G8"/>
    <mergeCell ref="H6:H8"/>
    <mergeCell ref="C6:C8"/>
  </mergeCells>
  <pageMargins left="0.70866141732283472" right="0.70866141732283472" top="0.74803149606299213" bottom="0.74803149606299213"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rightToLeft="1" zoomScaleNormal="100" workbookViewId="0">
      <selection activeCell="A9" sqref="A9:XFD11"/>
    </sheetView>
  </sheetViews>
  <sheetFormatPr defaultRowHeight="14.25" x14ac:dyDescent="0.2"/>
  <cols>
    <col min="1" max="2" width="69.5" style="34" customWidth="1"/>
    <col min="3" max="4" width="9" style="34"/>
    <col min="5" max="5" width="13" style="34" bestFit="1" customWidth="1"/>
    <col min="6" max="16384" width="9" style="34"/>
  </cols>
  <sheetData>
    <row r="1" spans="1:4" ht="22.5" customHeight="1" x14ac:dyDescent="0.25">
      <c r="A1" s="33" t="s">
        <v>44</v>
      </c>
    </row>
    <row r="2" spans="1:4" ht="15.75" x14ac:dyDescent="0.25">
      <c r="A2" s="70" t="s">
        <v>22</v>
      </c>
    </row>
    <row r="3" spans="1:4" ht="15.75" x14ac:dyDescent="0.25">
      <c r="A3" s="70"/>
    </row>
    <row r="4" spans="1:4" ht="15" thickBot="1" x14ac:dyDescent="0.25">
      <c r="A4" s="101" t="s">
        <v>10</v>
      </c>
      <c r="B4" s="101" t="s">
        <v>11</v>
      </c>
    </row>
    <row r="5" spans="1:4" ht="28.5" x14ac:dyDescent="0.2">
      <c r="A5" s="116" t="s">
        <v>23</v>
      </c>
      <c r="B5" s="117" t="s">
        <v>70</v>
      </c>
      <c r="D5" s="118"/>
    </row>
    <row r="6" spans="1:4" ht="15.75" x14ac:dyDescent="0.2">
      <c r="A6" s="119" t="s">
        <v>24</v>
      </c>
      <c r="B6" s="120" t="s">
        <v>26</v>
      </c>
      <c r="D6" s="118"/>
    </row>
    <row r="7" spans="1:4" ht="57.75" customHeight="1" thickBot="1" x14ac:dyDescent="0.25">
      <c r="A7" s="121" t="s">
        <v>25</v>
      </c>
      <c r="B7" s="122"/>
    </row>
  </sheetData>
  <phoneticPr fontId="2" type="noConversion"/>
  <pageMargins left="0.70866141732283472" right="0.70866141732283472" top="0.74803149606299213" bottom="0.74803149606299213" header="0.31496062992125984" footer="0.31496062992125984"/>
  <pageSetup paperSize="9" scale="7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5"/>
  <sheetViews>
    <sheetView rightToLeft="1" topLeftCell="A10" workbookViewId="0">
      <selection activeCell="D15" sqref="D15:K15"/>
    </sheetView>
  </sheetViews>
  <sheetFormatPr defaultRowHeight="14.25" x14ac:dyDescent="0.2"/>
  <cols>
    <col min="1" max="2" width="9" style="34"/>
    <col min="3" max="3" width="2.5" style="34" hidden="1" customWidth="1"/>
    <col min="4" max="4" width="20.125" style="34" customWidth="1"/>
    <col min="5" max="5" width="11" style="34" bestFit="1" customWidth="1"/>
    <col min="6" max="6" width="14.375" style="34" customWidth="1"/>
    <col min="7" max="10" width="9" style="34"/>
    <col min="11" max="11" width="14.5" style="34" bestFit="1" customWidth="1"/>
    <col min="12" max="16384" width="9" style="34"/>
  </cols>
  <sheetData>
    <row r="1" spans="3:12" ht="56.25" customHeight="1" x14ac:dyDescent="0.2">
      <c r="C1" s="138"/>
      <c r="D1" s="492" t="s">
        <v>99</v>
      </c>
      <c r="E1" s="492"/>
      <c r="F1" s="493" t="s">
        <v>120</v>
      </c>
      <c r="G1" s="493" t="s">
        <v>91</v>
      </c>
      <c r="H1" s="493" t="s">
        <v>92</v>
      </c>
      <c r="I1" s="493" t="s">
        <v>1</v>
      </c>
      <c r="J1" s="493" t="s">
        <v>154</v>
      </c>
      <c r="K1" s="493" t="s">
        <v>3</v>
      </c>
    </row>
    <row r="2" spans="3:12" x14ac:dyDescent="0.2">
      <c r="C2" s="138"/>
      <c r="D2" s="494" t="s">
        <v>57</v>
      </c>
      <c r="E2" s="494"/>
      <c r="F2" s="88">
        <v>4.1000000000000002E-2</v>
      </c>
      <c r="G2" s="139">
        <v>0.04</v>
      </c>
      <c r="H2" s="139">
        <v>0.04</v>
      </c>
      <c r="I2" s="491" t="s">
        <v>155</v>
      </c>
      <c r="J2" s="35" t="s">
        <v>73</v>
      </c>
      <c r="K2" s="35" t="s">
        <v>21</v>
      </c>
    </row>
    <row r="3" spans="3:12" x14ac:dyDescent="0.2">
      <c r="C3" s="138"/>
      <c r="D3" s="494" t="s">
        <v>75</v>
      </c>
      <c r="E3" s="494"/>
      <c r="F3" s="495">
        <v>0.23699999999999999</v>
      </c>
      <c r="G3" s="87">
        <v>0.24</v>
      </c>
      <c r="H3" s="87">
        <v>0.24</v>
      </c>
      <c r="I3" s="491" t="s">
        <v>155</v>
      </c>
      <c r="J3" s="35" t="s">
        <v>74</v>
      </c>
      <c r="K3" s="35" t="str">
        <f>D3</f>
        <v>אג"ח ממשלתי כללי</v>
      </c>
    </row>
    <row r="4" spans="3:12" x14ac:dyDescent="0.2">
      <c r="C4" s="138"/>
      <c r="D4" s="494" t="s">
        <v>77</v>
      </c>
      <c r="E4" s="494"/>
      <c r="F4" s="87">
        <v>0.17780000000000001</v>
      </c>
      <c r="G4" s="87">
        <v>0.18</v>
      </c>
      <c r="H4" s="87">
        <v>0.18</v>
      </c>
      <c r="I4" s="491" t="s">
        <v>155</v>
      </c>
      <c r="J4" s="35" t="s">
        <v>76</v>
      </c>
      <c r="K4" s="35" t="str">
        <f>D4</f>
        <v>תל בונד מאגר</v>
      </c>
    </row>
    <row r="5" spans="3:12" x14ac:dyDescent="0.2">
      <c r="C5" s="138"/>
      <c r="D5" s="494" t="s">
        <v>78</v>
      </c>
      <c r="E5" s="494"/>
      <c r="F5" s="88">
        <v>3.95E-2</v>
      </c>
      <c r="G5" s="87">
        <v>0.04</v>
      </c>
      <c r="H5" s="87">
        <v>0.04</v>
      </c>
      <c r="I5" s="491" t="s">
        <v>155</v>
      </c>
      <c r="J5" s="35" t="s">
        <v>73</v>
      </c>
      <c r="K5" s="35" t="s">
        <v>93</v>
      </c>
    </row>
    <row r="6" spans="3:12" x14ac:dyDescent="0.2">
      <c r="C6" s="138"/>
      <c r="D6" s="494" t="s">
        <v>80</v>
      </c>
      <c r="E6" s="494"/>
      <c r="F6" s="495">
        <v>5.8500000000000003E-2</v>
      </c>
      <c r="G6" s="87">
        <v>0.06</v>
      </c>
      <c r="H6" s="87">
        <v>0.06</v>
      </c>
      <c r="I6" s="491" t="s">
        <v>155</v>
      </c>
      <c r="J6" s="35" t="s">
        <v>79</v>
      </c>
      <c r="K6" s="35" t="s">
        <v>124</v>
      </c>
    </row>
    <row r="7" spans="3:12" x14ac:dyDescent="0.2">
      <c r="C7" s="138"/>
      <c r="D7" s="494" t="s">
        <v>81</v>
      </c>
      <c r="E7" s="494"/>
      <c r="F7" s="88">
        <v>3.95E-2</v>
      </c>
      <c r="G7" s="87">
        <v>0.04</v>
      </c>
      <c r="H7" s="87">
        <v>0.04</v>
      </c>
      <c r="I7" s="491" t="s">
        <v>155</v>
      </c>
      <c r="J7" s="35" t="s">
        <v>73</v>
      </c>
      <c r="K7" s="35" t="s">
        <v>94</v>
      </c>
    </row>
    <row r="8" spans="3:12" x14ac:dyDescent="0.2">
      <c r="C8" s="138"/>
      <c r="D8" s="494" t="s">
        <v>83</v>
      </c>
      <c r="E8" s="494"/>
      <c r="F8" s="88">
        <v>0.10349999999999999</v>
      </c>
      <c r="G8" s="87">
        <v>0.1</v>
      </c>
      <c r="H8" s="87">
        <v>0.1</v>
      </c>
      <c r="I8" s="491" t="s">
        <v>155</v>
      </c>
      <c r="J8" s="35" t="s">
        <v>82</v>
      </c>
      <c r="K8" s="35" t="s">
        <v>83</v>
      </c>
    </row>
    <row r="9" spans="3:12" x14ac:dyDescent="0.2">
      <c r="C9" s="138"/>
      <c r="D9" s="494" t="s">
        <v>85</v>
      </c>
      <c r="E9" s="494"/>
      <c r="F9" s="88">
        <v>7.3499999999999996E-2</v>
      </c>
      <c r="G9" s="87">
        <v>7.0000000000000007E-2</v>
      </c>
      <c r="H9" s="87">
        <v>7.0000000000000007E-2</v>
      </c>
      <c r="I9" s="491" t="s">
        <v>155</v>
      </c>
      <c r="J9" s="35" t="s">
        <v>84</v>
      </c>
      <c r="K9" s="35" t="s">
        <v>95</v>
      </c>
    </row>
    <row r="10" spans="3:12" x14ac:dyDescent="0.2">
      <c r="C10" s="138"/>
      <c r="D10" s="494" t="s">
        <v>86</v>
      </c>
      <c r="E10" s="494"/>
      <c r="F10" s="88">
        <v>7.0999999999999994E-2</v>
      </c>
      <c r="G10" s="87">
        <v>7.0000000000000007E-2</v>
      </c>
      <c r="H10" s="87">
        <v>7.0000000000000007E-2</v>
      </c>
      <c r="I10" s="491" t="s">
        <v>155</v>
      </c>
      <c r="J10" s="35" t="str">
        <f>J9</f>
        <v>5%-9%</v>
      </c>
      <c r="K10" s="35" t="s">
        <v>96</v>
      </c>
    </row>
    <row r="11" spans="3:12" x14ac:dyDescent="0.2">
      <c r="C11" s="138"/>
      <c r="D11" s="494" t="s">
        <v>88</v>
      </c>
      <c r="E11" s="494"/>
      <c r="F11" s="87">
        <v>0.03</v>
      </c>
      <c r="G11" s="87">
        <v>0.03</v>
      </c>
      <c r="H11" s="87">
        <v>0.03</v>
      </c>
      <c r="I11" s="491" t="s">
        <v>155</v>
      </c>
      <c r="J11" s="35" t="s">
        <v>87</v>
      </c>
      <c r="K11" s="35" t="s">
        <v>97</v>
      </c>
    </row>
    <row r="12" spans="3:12" x14ac:dyDescent="0.2">
      <c r="C12" s="138"/>
      <c r="D12" s="494" t="s">
        <v>90</v>
      </c>
      <c r="E12" s="494"/>
      <c r="F12" s="87">
        <v>0.13</v>
      </c>
      <c r="G12" s="87">
        <v>0.13</v>
      </c>
      <c r="H12" s="87">
        <v>0.13</v>
      </c>
      <c r="I12" s="491" t="s">
        <v>155</v>
      </c>
      <c r="J12" s="35" t="s">
        <v>89</v>
      </c>
      <c r="K12" s="35" t="s">
        <v>98</v>
      </c>
    </row>
    <row r="13" spans="3:12" x14ac:dyDescent="0.2">
      <c r="K13" s="490"/>
      <c r="L13" s="490"/>
    </row>
    <row r="15" spans="3:12" x14ac:dyDescent="0.2">
      <c r="D15" s="496" t="s">
        <v>156</v>
      </c>
      <c r="E15" s="496"/>
      <c r="F15" s="496"/>
      <c r="G15" s="496"/>
      <c r="H15" s="496"/>
      <c r="I15" s="496"/>
      <c r="J15" s="496"/>
      <c r="K15" s="496"/>
    </row>
  </sheetData>
  <mergeCells count="14">
    <mergeCell ref="D15:K15"/>
    <mergeCell ref="K13:L13"/>
    <mergeCell ref="D8:E8"/>
    <mergeCell ref="D9:E9"/>
    <mergeCell ref="D10:E10"/>
    <mergeCell ref="D11:E11"/>
    <mergeCell ref="D12:E12"/>
    <mergeCell ref="D3:E3"/>
    <mergeCell ref="D4:E4"/>
    <mergeCell ref="D5:E5"/>
    <mergeCell ref="D6:E6"/>
    <mergeCell ref="D7:E7"/>
    <mergeCell ref="D1:E1"/>
    <mergeCell ref="D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H15"/>
  <sheetViews>
    <sheetView rightToLeft="1" zoomScaleNormal="100" workbookViewId="0">
      <selection activeCell="D15" sqref="D15:H15"/>
    </sheetView>
  </sheetViews>
  <sheetFormatPr defaultColWidth="17.75" defaultRowHeight="14.25" x14ac:dyDescent="0.2"/>
  <cols>
    <col min="1" max="1" width="59.5" style="34" customWidth="1"/>
    <col min="2" max="2" width="19" style="34" bestFit="1" customWidth="1"/>
    <col min="3" max="5" width="17.75" style="34"/>
    <col min="6" max="6" width="32" style="34" customWidth="1"/>
    <col min="7" max="16384" width="17.75" style="34"/>
  </cols>
  <sheetData>
    <row r="2" spans="1:8" ht="16.5" thickBot="1" x14ac:dyDescent="0.3">
      <c r="A2" s="33" t="s">
        <v>144</v>
      </c>
    </row>
    <row r="3" spans="1:8" ht="43.5" customHeight="1" thickTop="1" thickBot="1" x14ac:dyDescent="0.25">
      <c r="A3" s="148" t="s">
        <v>0</v>
      </c>
      <c r="B3" s="2" t="s">
        <v>120</v>
      </c>
      <c r="C3" s="2" t="s">
        <v>127</v>
      </c>
      <c r="D3" s="163" t="s">
        <v>46</v>
      </c>
      <c r="E3" s="165" t="s">
        <v>1</v>
      </c>
      <c r="F3" s="150" t="s">
        <v>2</v>
      </c>
      <c r="G3" s="151" t="s">
        <v>3</v>
      </c>
      <c r="H3" s="152" t="s">
        <v>48</v>
      </c>
    </row>
    <row r="4" spans="1:8" ht="15" thickTop="1" x14ac:dyDescent="0.2">
      <c r="A4" s="383" t="s">
        <v>4</v>
      </c>
      <c r="B4" s="204"/>
      <c r="C4" s="386">
        <v>0.38</v>
      </c>
      <c r="D4" s="389">
        <v>0.4</v>
      </c>
      <c r="E4" s="392" t="s">
        <v>8</v>
      </c>
      <c r="F4" s="373" t="s">
        <v>103</v>
      </c>
      <c r="G4" s="263" t="s">
        <v>70</v>
      </c>
      <c r="H4" s="366">
        <f>D4-C4</f>
        <v>2.0000000000000018E-2</v>
      </c>
    </row>
    <row r="5" spans="1:8" x14ac:dyDescent="0.2">
      <c r="A5" s="384"/>
      <c r="B5" s="211">
        <v>0.42499999999999999</v>
      </c>
      <c r="C5" s="387"/>
      <c r="D5" s="390"/>
      <c r="E5" s="392"/>
      <c r="F5" s="393"/>
      <c r="G5" s="264" t="s">
        <v>26</v>
      </c>
      <c r="H5" s="375"/>
    </row>
    <row r="6" spans="1:8" x14ac:dyDescent="0.2">
      <c r="A6" s="385"/>
      <c r="B6" s="250"/>
      <c r="C6" s="388"/>
      <c r="D6" s="391"/>
      <c r="E6" s="392"/>
      <c r="F6" s="374"/>
      <c r="G6" s="251"/>
      <c r="H6" s="367"/>
    </row>
    <row r="7" spans="1:8" ht="14.25" customHeight="1" x14ac:dyDescent="0.2">
      <c r="A7" s="376" t="s">
        <v>5</v>
      </c>
      <c r="B7" s="394">
        <v>0.26</v>
      </c>
      <c r="C7" s="377">
        <v>0.23</v>
      </c>
      <c r="D7" s="370">
        <v>0.27</v>
      </c>
      <c r="E7" s="378" t="s">
        <v>9</v>
      </c>
      <c r="F7" s="379" t="s">
        <v>107</v>
      </c>
      <c r="G7" s="265" t="s">
        <v>35</v>
      </c>
      <c r="H7" s="381">
        <f>D7-C7</f>
        <v>4.0000000000000008E-2</v>
      </c>
    </row>
    <row r="8" spans="1:8" ht="33" customHeight="1" x14ac:dyDescent="0.2">
      <c r="A8" s="376"/>
      <c r="B8" s="395"/>
      <c r="C8" s="369"/>
      <c r="D8" s="371"/>
      <c r="E8" s="378"/>
      <c r="F8" s="380"/>
      <c r="G8" s="266" t="s">
        <v>36</v>
      </c>
      <c r="H8" s="382"/>
    </row>
    <row r="9" spans="1:8" ht="14.25" customHeight="1" x14ac:dyDescent="0.2">
      <c r="A9" s="348" t="s">
        <v>116</v>
      </c>
      <c r="B9" s="364">
        <v>0.18149999999999999</v>
      </c>
      <c r="C9" s="368">
        <v>0.24</v>
      </c>
      <c r="D9" s="370">
        <v>0.22</v>
      </c>
      <c r="E9" s="372" t="s">
        <v>8</v>
      </c>
      <c r="F9" s="373" t="s">
        <v>112</v>
      </c>
      <c r="G9" s="265" t="s">
        <v>37</v>
      </c>
      <c r="H9" s="366">
        <v>-2.0000000000000018E-2</v>
      </c>
    </row>
    <row r="10" spans="1:8" ht="42.75" x14ac:dyDescent="0.2">
      <c r="A10" s="349"/>
      <c r="B10" s="365"/>
      <c r="C10" s="369"/>
      <c r="D10" s="371"/>
      <c r="E10" s="372"/>
      <c r="F10" s="374"/>
      <c r="G10" s="266" t="s">
        <v>38</v>
      </c>
      <c r="H10" s="367"/>
    </row>
    <row r="11" spans="1:8" x14ac:dyDescent="0.2">
      <c r="A11" s="239" t="s">
        <v>17</v>
      </c>
      <c r="B11" s="213">
        <v>4.2999999999999997E-2</v>
      </c>
      <c r="C11" s="180">
        <v>7.4999999999999997E-2</v>
      </c>
      <c r="D11" s="180">
        <v>0.08</v>
      </c>
      <c r="E11" s="253" t="s">
        <v>9</v>
      </c>
      <c r="F11" s="254" t="s">
        <v>105</v>
      </c>
      <c r="G11" s="251" t="s">
        <v>113</v>
      </c>
      <c r="H11" s="181">
        <f>D11-C11</f>
        <v>5.0000000000000044E-3</v>
      </c>
    </row>
    <row r="12" spans="1:8" x14ac:dyDescent="0.2">
      <c r="A12" s="153" t="s">
        <v>145</v>
      </c>
      <c r="B12" s="213">
        <v>4.2999999999999997E-2</v>
      </c>
      <c r="C12" s="176">
        <v>7.4999999999999997E-2</v>
      </c>
      <c r="D12" s="177">
        <v>0.04</v>
      </c>
      <c r="E12" s="253" t="s">
        <v>9</v>
      </c>
      <c r="F12" s="98" t="s">
        <v>65</v>
      </c>
      <c r="G12" s="93"/>
      <c r="H12" s="181">
        <f>D12-C12</f>
        <v>-3.4999999999999996E-2</v>
      </c>
    </row>
    <row r="13" spans="1:8" x14ac:dyDescent="0.2">
      <c r="A13" s="153" t="s">
        <v>57</v>
      </c>
      <c r="B13" s="213">
        <v>4.7E-2</v>
      </c>
      <c r="C13" s="176">
        <v>0</v>
      </c>
      <c r="D13" s="177">
        <v>0.03</v>
      </c>
      <c r="E13" s="298" t="s">
        <v>9</v>
      </c>
      <c r="F13" s="98" t="s">
        <v>66</v>
      </c>
      <c r="G13" s="93" t="s">
        <v>21</v>
      </c>
      <c r="H13" s="181">
        <f>D13-C13</f>
        <v>0.03</v>
      </c>
    </row>
    <row r="14" spans="1:8" ht="15" x14ac:dyDescent="0.2">
      <c r="A14" s="154" t="s">
        <v>6</v>
      </c>
      <c r="B14" s="214">
        <f>SUM(B4:B13)</f>
        <v>0.99950000000000017</v>
      </c>
      <c r="C14" s="161">
        <f>SUM(C4:C12)</f>
        <v>0.99999999999999989</v>
      </c>
      <c r="D14" s="143">
        <f>SUM(D4:D13)</f>
        <v>1.04</v>
      </c>
      <c r="E14" s="167"/>
      <c r="F14" s="99"/>
      <c r="G14" s="95"/>
      <c r="H14" s="155"/>
    </row>
    <row r="15" spans="1:8" ht="15" thickBot="1" x14ac:dyDescent="0.25">
      <c r="A15" s="156" t="s">
        <v>7</v>
      </c>
      <c r="B15" s="215">
        <v>0.19500000000000001</v>
      </c>
      <c r="C15" s="162">
        <v>0.18</v>
      </c>
      <c r="D15" s="145">
        <v>0.15</v>
      </c>
      <c r="E15" s="26" t="s">
        <v>8</v>
      </c>
      <c r="F15" s="157" t="s">
        <v>34</v>
      </c>
      <c r="G15" s="317" t="s">
        <v>39</v>
      </c>
      <c r="H15" s="87">
        <v>-0.03</v>
      </c>
    </row>
  </sheetData>
  <mergeCells count="20">
    <mergeCell ref="H4:H6"/>
    <mergeCell ref="A7:A8"/>
    <mergeCell ref="C7:C8"/>
    <mergeCell ref="D7:D8"/>
    <mergeCell ref="E7:E8"/>
    <mergeCell ref="F7:F8"/>
    <mergeCell ref="H7:H8"/>
    <mergeCell ref="A4:A6"/>
    <mergeCell ref="C4:C6"/>
    <mergeCell ref="D4:D6"/>
    <mergeCell ref="E4:E6"/>
    <mergeCell ref="F4:F6"/>
    <mergeCell ref="B7:B8"/>
    <mergeCell ref="H9:H10"/>
    <mergeCell ref="A9:A10"/>
    <mergeCell ref="C9:C10"/>
    <mergeCell ref="D9:D10"/>
    <mergeCell ref="E9:E10"/>
    <mergeCell ref="F9:F10"/>
    <mergeCell ref="B9:B10"/>
  </mergeCells>
  <phoneticPr fontId="2" type="noConversion"/>
  <pageMargins left="0.70866141732283472" right="0.70866141732283472" top="0.74803149606299213" bottom="0.74803149606299213"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5"/>
  <sheetViews>
    <sheetView rightToLeft="1" zoomScaleNormal="100" workbookViewId="0">
      <selection activeCell="A3" sqref="A3:H15"/>
    </sheetView>
  </sheetViews>
  <sheetFormatPr defaultColWidth="58" defaultRowHeight="14.25" x14ac:dyDescent="0.2"/>
  <cols>
    <col min="1" max="1" width="58" style="34"/>
    <col min="2" max="2" width="21.25" style="34" customWidth="1"/>
    <col min="3" max="3" width="15.5" style="34" customWidth="1"/>
    <col min="4" max="4" width="13.625" style="34" customWidth="1"/>
    <col min="5" max="5" width="14.875" style="34" customWidth="1"/>
    <col min="6" max="6" width="15.625" style="34" customWidth="1"/>
    <col min="7" max="7" width="22.375" style="34" bestFit="1" customWidth="1"/>
    <col min="8" max="8" width="20.25" style="34" customWidth="1"/>
    <col min="9" max="16384" width="58" style="34"/>
  </cols>
  <sheetData>
    <row r="1" spans="1:8" ht="16.5" customHeight="1" x14ac:dyDescent="0.2"/>
    <row r="2" spans="1:8" ht="16.5" thickBot="1" x14ac:dyDescent="0.3">
      <c r="A2" s="33" t="s">
        <v>71</v>
      </c>
    </row>
    <row r="3" spans="1:8" ht="46.5" thickTop="1" thickBot="1" x14ac:dyDescent="0.25">
      <c r="A3" s="148" t="s">
        <v>0</v>
      </c>
      <c r="B3" s="2" t="s">
        <v>120</v>
      </c>
      <c r="C3" s="2" t="s">
        <v>127</v>
      </c>
      <c r="D3" s="163" t="s">
        <v>46</v>
      </c>
      <c r="E3" s="165" t="s">
        <v>1</v>
      </c>
      <c r="F3" s="150" t="s">
        <v>2</v>
      </c>
      <c r="G3" s="151" t="s">
        <v>3</v>
      </c>
      <c r="H3" s="152" t="s">
        <v>48</v>
      </c>
    </row>
    <row r="4" spans="1:8" ht="15" customHeight="1" thickTop="1" x14ac:dyDescent="0.2">
      <c r="A4" s="383" t="s">
        <v>4</v>
      </c>
      <c r="B4" s="396">
        <v>0.41</v>
      </c>
      <c r="C4" s="386">
        <v>0.38</v>
      </c>
      <c r="D4" s="398">
        <v>0.37</v>
      </c>
      <c r="E4" s="392" t="s">
        <v>8</v>
      </c>
      <c r="F4" s="373" t="s">
        <v>101</v>
      </c>
      <c r="G4" s="263" t="s">
        <v>70</v>
      </c>
      <c r="H4" s="366">
        <f>D4-C4</f>
        <v>-1.0000000000000009E-2</v>
      </c>
    </row>
    <row r="5" spans="1:8" x14ac:dyDescent="0.2">
      <c r="A5" s="384"/>
      <c r="B5" s="397"/>
      <c r="C5" s="387"/>
      <c r="D5" s="399"/>
      <c r="E5" s="392"/>
      <c r="F5" s="393"/>
      <c r="G5" s="264" t="s">
        <v>26</v>
      </c>
      <c r="H5" s="375"/>
    </row>
    <row r="6" spans="1:8" ht="18" customHeight="1" x14ac:dyDescent="0.2">
      <c r="A6" s="385"/>
      <c r="B6" s="365"/>
      <c r="C6" s="388"/>
      <c r="D6" s="400"/>
      <c r="E6" s="392"/>
      <c r="F6" s="374"/>
      <c r="G6" s="251"/>
      <c r="H6" s="367"/>
    </row>
    <row r="7" spans="1:8" x14ac:dyDescent="0.2">
      <c r="A7" s="376" t="s">
        <v>5</v>
      </c>
      <c r="B7" s="394">
        <v>0.24</v>
      </c>
      <c r="C7" s="377">
        <v>0.23</v>
      </c>
      <c r="D7" s="401">
        <v>0.28999999999999998</v>
      </c>
      <c r="E7" s="378" t="s">
        <v>9</v>
      </c>
      <c r="F7" s="379" t="s">
        <v>147</v>
      </c>
      <c r="G7" s="265" t="s">
        <v>35</v>
      </c>
      <c r="H7" s="381">
        <f>D7-C7</f>
        <v>5.999999999999997E-2</v>
      </c>
    </row>
    <row r="8" spans="1:8" x14ac:dyDescent="0.2">
      <c r="A8" s="376"/>
      <c r="B8" s="395"/>
      <c r="C8" s="369"/>
      <c r="D8" s="402"/>
      <c r="E8" s="378"/>
      <c r="F8" s="380"/>
      <c r="G8" s="266" t="s">
        <v>36</v>
      </c>
      <c r="H8" s="382"/>
    </row>
    <row r="9" spans="1:8" ht="14.25" customHeight="1" x14ac:dyDescent="0.2">
      <c r="A9" s="348" t="s">
        <v>116</v>
      </c>
      <c r="B9" s="249">
        <v>0.2</v>
      </c>
      <c r="C9" s="368">
        <v>0.24</v>
      </c>
      <c r="D9" s="401">
        <v>0.22</v>
      </c>
      <c r="E9" s="372" t="s">
        <v>8</v>
      </c>
      <c r="F9" s="373" t="s">
        <v>112</v>
      </c>
      <c r="G9" s="265" t="s">
        <v>37</v>
      </c>
      <c r="H9" s="366">
        <f>D9-C9</f>
        <v>-1.999999999999999E-2</v>
      </c>
    </row>
    <row r="10" spans="1:8" ht="28.5" x14ac:dyDescent="0.2">
      <c r="A10" s="349"/>
      <c r="B10" s="250"/>
      <c r="C10" s="369"/>
      <c r="D10" s="402"/>
      <c r="E10" s="372"/>
      <c r="F10" s="374"/>
      <c r="G10" s="266" t="s">
        <v>38</v>
      </c>
      <c r="H10" s="367"/>
    </row>
    <row r="11" spans="1:8" x14ac:dyDescent="0.2">
      <c r="A11" s="239" t="s">
        <v>17</v>
      </c>
      <c r="B11" s="213">
        <v>3.6999999999999998E-2</v>
      </c>
      <c r="C11" s="176">
        <v>7.4999999999999997E-2</v>
      </c>
      <c r="D11" s="177">
        <v>7.4999999999999997E-2</v>
      </c>
      <c r="E11" s="253" t="s">
        <v>9</v>
      </c>
      <c r="F11" s="254" t="s">
        <v>105</v>
      </c>
      <c r="G11" s="251" t="s">
        <v>113</v>
      </c>
      <c r="H11" s="179" t="s">
        <v>45</v>
      </c>
    </row>
    <row r="12" spans="1:8" x14ac:dyDescent="0.2">
      <c r="A12" s="153" t="s">
        <v>145</v>
      </c>
      <c r="B12" s="216">
        <v>0.03</v>
      </c>
      <c r="C12" s="176">
        <v>7.4999999999999997E-2</v>
      </c>
      <c r="D12" s="177">
        <v>0.04</v>
      </c>
      <c r="E12" s="253" t="s">
        <v>9</v>
      </c>
      <c r="F12" s="98" t="s">
        <v>105</v>
      </c>
      <c r="G12" s="93"/>
      <c r="H12" s="179">
        <f>D12-C12</f>
        <v>-3.4999999999999996E-2</v>
      </c>
    </row>
    <row r="13" spans="1:8" x14ac:dyDescent="0.2">
      <c r="A13" s="153" t="s">
        <v>57</v>
      </c>
      <c r="B13" s="216">
        <v>0.08</v>
      </c>
      <c r="C13" s="176">
        <v>0</v>
      </c>
      <c r="D13" s="177">
        <v>0.04</v>
      </c>
      <c r="E13" s="298" t="s">
        <v>9</v>
      </c>
      <c r="F13" s="98" t="s">
        <v>65</v>
      </c>
      <c r="G13" s="93" t="s">
        <v>21</v>
      </c>
      <c r="H13" s="179">
        <f>D13-C13</f>
        <v>0.04</v>
      </c>
    </row>
    <row r="14" spans="1:8" ht="15" x14ac:dyDescent="0.2">
      <c r="A14" s="154" t="s">
        <v>6</v>
      </c>
      <c r="B14" s="178">
        <f>SUM(B4:B13)</f>
        <v>0.99699999999999989</v>
      </c>
      <c r="C14" s="178">
        <f>SUM(C4:C13)</f>
        <v>0.99999999999999989</v>
      </c>
      <c r="D14" s="143">
        <f>SUM(D4:D13)</f>
        <v>1.0349999999999999</v>
      </c>
      <c r="E14" s="167"/>
      <c r="F14" s="99"/>
      <c r="G14" s="95"/>
      <c r="H14" s="155"/>
    </row>
    <row r="15" spans="1:8" ht="15" thickBot="1" x14ac:dyDescent="0.25">
      <c r="A15" s="156" t="s">
        <v>7</v>
      </c>
      <c r="B15" s="215">
        <v>0.19600000000000001</v>
      </c>
      <c r="C15" s="162">
        <v>0.18</v>
      </c>
      <c r="D15" s="145">
        <v>0.15</v>
      </c>
      <c r="E15" s="26" t="s">
        <v>8</v>
      </c>
      <c r="F15" s="157" t="s">
        <v>34</v>
      </c>
      <c r="G15" s="317" t="s">
        <v>39</v>
      </c>
      <c r="H15" s="87">
        <v>-0.03</v>
      </c>
    </row>
  </sheetData>
  <mergeCells count="20">
    <mergeCell ref="A9:A10"/>
    <mergeCell ref="C9:C10"/>
    <mergeCell ref="D9:D10"/>
    <mergeCell ref="F9:F10"/>
    <mergeCell ref="A7:A8"/>
    <mergeCell ref="C7:C8"/>
    <mergeCell ref="D7:D8"/>
    <mergeCell ref="F4:F6"/>
    <mergeCell ref="H9:H10"/>
    <mergeCell ref="E4:E6"/>
    <mergeCell ref="E7:E8"/>
    <mergeCell ref="E9:E10"/>
    <mergeCell ref="H4:H6"/>
    <mergeCell ref="H7:H8"/>
    <mergeCell ref="F7:F8"/>
    <mergeCell ref="B4:B6"/>
    <mergeCell ref="B7:B8"/>
    <mergeCell ref="A4:A6"/>
    <mergeCell ref="C4:C6"/>
    <mergeCell ref="D4:D6"/>
  </mergeCells>
  <phoneticPr fontId="2" type="noConversion"/>
  <pageMargins left="0.70866141732283472" right="0.70866141732283472" top="0.74803149606299213" bottom="0.74803149606299213" header="0.31496062992125984" footer="0.31496062992125984"/>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rightToLeft="1" zoomScaleNormal="100" workbookViewId="0">
      <selection activeCell="D14" sqref="D14:H14"/>
    </sheetView>
  </sheetViews>
  <sheetFormatPr defaultRowHeight="14.25" x14ac:dyDescent="0.2"/>
  <cols>
    <col min="1" max="1" width="46.875" style="34" customWidth="1"/>
    <col min="2" max="2" width="17.75" style="34"/>
    <col min="3" max="3" width="18.625" style="34" bestFit="1" customWidth="1"/>
    <col min="4" max="4" width="15" style="34" customWidth="1"/>
    <col min="5" max="6" width="17.75" style="34"/>
    <col min="7" max="7" width="57.75" style="34" customWidth="1"/>
    <col min="8" max="8" width="10.625" style="34" bestFit="1" customWidth="1"/>
    <col min="9" max="16384" width="9" style="34"/>
  </cols>
  <sheetData>
    <row r="1" spans="1:8" ht="30.75" customHeight="1" thickBot="1" x14ac:dyDescent="0.3">
      <c r="A1" s="33" t="s">
        <v>41</v>
      </c>
      <c r="B1" s="9"/>
      <c r="C1" s="9"/>
      <c r="D1" s="9"/>
      <c r="E1" s="10"/>
      <c r="F1" s="9"/>
      <c r="G1" s="10"/>
    </row>
    <row r="2" spans="1:8" ht="31.5" thickTop="1" thickBot="1" x14ac:dyDescent="0.25">
      <c r="A2" s="148" t="s">
        <v>0</v>
      </c>
      <c r="B2" s="226" t="s">
        <v>120</v>
      </c>
      <c r="C2" s="2" t="s">
        <v>127</v>
      </c>
      <c r="D2" s="163" t="s">
        <v>46</v>
      </c>
      <c r="E2" s="165" t="s">
        <v>1</v>
      </c>
      <c r="F2" s="150" t="s">
        <v>2</v>
      </c>
      <c r="G2" s="149" t="s">
        <v>3</v>
      </c>
      <c r="H2" s="174" t="s">
        <v>48</v>
      </c>
    </row>
    <row r="3" spans="1:8" ht="15" thickTop="1" x14ac:dyDescent="0.2">
      <c r="A3" s="383" t="s">
        <v>4</v>
      </c>
      <c r="C3" s="386">
        <v>0.42</v>
      </c>
      <c r="D3" s="389">
        <v>0.42</v>
      </c>
      <c r="E3" s="392" t="s">
        <v>8</v>
      </c>
      <c r="F3" s="373" t="s">
        <v>103</v>
      </c>
      <c r="G3" s="263" t="s">
        <v>70</v>
      </c>
      <c r="H3" s="405" t="s">
        <v>45</v>
      </c>
    </row>
    <row r="4" spans="1:8" x14ac:dyDescent="0.2">
      <c r="A4" s="384"/>
      <c r="B4" s="211">
        <v>0.42</v>
      </c>
      <c r="C4" s="387"/>
      <c r="D4" s="390"/>
      <c r="E4" s="392"/>
      <c r="F4" s="393"/>
      <c r="G4" s="264" t="s">
        <v>26</v>
      </c>
      <c r="H4" s="406"/>
    </row>
    <row r="5" spans="1:8" x14ac:dyDescent="0.2">
      <c r="A5" s="385"/>
      <c r="B5" s="250"/>
      <c r="C5" s="388"/>
      <c r="D5" s="391"/>
      <c r="E5" s="392"/>
      <c r="F5" s="374"/>
      <c r="G5" s="257"/>
      <c r="H5" s="407"/>
    </row>
    <row r="6" spans="1:8" x14ac:dyDescent="0.2">
      <c r="A6" s="376" t="s">
        <v>5</v>
      </c>
      <c r="B6" s="255">
        <v>0.26</v>
      </c>
      <c r="C6" s="377">
        <v>0.23</v>
      </c>
      <c r="D6" s="370">
        <v>0.28000000000000003</v>
      </c>
      <c r="E6" s="378" t="s">
        <v>9</v>
      </c>
      <c r="F6" s="379" t="s">
        <v>104</v>
      </c>
      <c r="G6" s="265" t="s">
        <v>35</v>
      </c>
      <c r="H6" s="403">
        <f>D6-C6</f>
        <v>5.0000000000000017E-2</v>
      </c>
    </row>
    <row r="7" spans="1:8" x14ac:dyDescent="0.2">
      <c r="A7" s="376"/>
      <c r="B7" s="256"/>
      <c r="C7" s="369"/>
      <c r="D7" s="371"/>
      <c r="E7" s="378"/>
      <c r="F7" s="380"/>
      <c r="G7" s="266" t="s">
        <v>36</v>
      </c>
      <c r="H7" s="404"/>
    </row>
    <row r="8" spans="1:8" ht="14.25" customHeight="1" x14ac:dyDescent="0.2">
      <c r="A8" s="348" t="s">
        <v>116</v>
      </c>
      <c r="B8" s="249">
        <v>0.25</v>
      </c>
      <c r="C8" s="368">
        <v>0.3</v>
      </c>
      <c r="D8" s="370">
        <v>0.23</v>
      </c>
      <c r="E8" s="372" t="s">
        <v>8</v>
      </c>
      <c r="F8" s="373" t="s">
        <v>72</v>
      </c>
      <c r="G8" s="265" t="s">
        <v>37</v>
      </c>
      <c r="H8" s="403">
        <f>D8-C8</f>
        <v>-6.9999999999999979E-2</v>
      </c>
    </row>
    <row r="9" spans="1:8" ht="14.25" customHeight="1" x14ac:dyDescent="0.2">
      <c r="A9" s="349"/>
      <c r="B9" s="250"/>
      <c r="C9" s="369"/>
      <c r="D9" s="371"/>
      <c r="E9" s="372"/>
      <c r="F9" s="374"/>
      <c r="G9" s="266" t="s">
        <v>38</v>
      </c>
      <c r="H9" s="404"/>
    </row>
    <row r="10" spans="1:8" ht="24" customHeight="1" x14ac:dyDescent="0.2">
      <c r="A10" s="239" t="s">
        <v>17</v>
      </c>
      <c r="B10" s="213">
        <v>0</v>
      </c>
      <c r="C10" s="184" t="s">
        <v>114</v>
      </c>
      <c r="D10" s="252">
        <v>0.04</v>
      </c>
      <c r="E10" s="253" t="s">
        <v>9</v>
      </c>
      <c r="F10" s="254" t="s">
        <v>65</v>
      </c>
      <c r="G10" s="266" t="s">
        <v>113</v>
      </c>
      <c r="H10" s="258">
        <v>0.04</v>
      </c>
    </row>
    <row r="11" spans="1:8" ht="27" customHeight="1" x14ac:dyDescent="0.2">
      <c r="A11" s="153" t="s">
        <v>145</v>
      </c>
      <c r="B11" s="216">
        <v>0</v>
      </c>
      <c r="C11" s="160">
        <v>0.05</v>
      </c>
      <c r="D11" s="142">
        <v>0.03</v>
      </c>
      <c r="E11" s="253" t="s">
        <v>9</v>
      </c>
      <c r="F11" s="98" t="s">
        <v>66</v>
      </c>
      <c r="G11" s="169"/>
      <c r="H11" s="171">
        <f>D11-C11</f>
        <v>-2.0000000000000004E-2</v>
      </c>
    </row>
    <row r="12" spans="1:8" ht="27" customHeight="1" x14ac:dyDescent="0.2">
      <c r="A12" s="153" t="s">
        <v>57</v>
      </c>
      <c r="B12" s="216">
        <v>7.0000000000000007E-2</v>
      </c>
      <c r="C12" s="160">
        <v>0</v>
      </c>
      <c r="D12" s="142">
        <v>0.04</v>
      </c>
      <c r="E12" s="300" t="s">
        <v>9</v>
      </c>
      <c r="F12" s="98" t="s">
        <v>65</v>
      </c>
      <c r="G12" s="169" t="s">
        <v>21</v>
      </c>
      <c r="H12" s="171">
        <f>D12-C12</f>
        <v>0.04</v>
      </c>
    </row>
    <row r="13" spans="1:8" ht="21.75" customHeight="1" x14ac:dyDescent="0.2">
      <c r="A13" s="154" t="s">
        <v>6</v>
      </c>
      <c r="B13" s="217">
        <f>B12+B8+B6+B4</f>
        <v>1</v>
      </c>
      <c r="C13" s="217">
        <f t="shared" ref="C13:D13" si="0">SUM(C2:C12)</f>
        <v>1</v>
      </c>
      <c r="D13" s="318">
        <f t="shared" si="0"/>
        <v>1.04</v>
      </c>
      <c r="E13" s="167"/>
      <c r="F13" s="99"/>
      <c r="G13" s="97"/>
      <c r="H13" s="172"/>
    </row>
    <row r="14" spans="1:8" ht="15" thickBot="1" x14ac:dyDescent="0.25">
      <c r="A14" s="156" t="s">
        <v>7</v>
      </c>
      <c r="B14" s="218">
        <v>0.15</v>
      </c>
      <c r="C14" s="162">
        <v>0.18</v>
      </c>
      <c r="D14" s="145">
        <v>0.15</v>
      </c>
      <c r="E14" s="26" t="s">
        <v>8</v>
      </c>
      <c r="F14" s="157" t="s">
        <v>34</v>
      </c>
      <c r="G14" s="317" t="s">
        <v>39</v>
      </c>
      <c r="H14" s="87">
        <v>-0.03</v>
      </c>
    </row>
    <row r="15" spans="1:8" x14ac:dyDescent="0.2">
      <c r="A15" s="71"/>
    </row>
  </sheetData>
  <mergeCells count="18">
    <mergeCell ref="A3:A5"/>
    <mergeCell ref="C3:C5"/>
    <mergeCell ref="D3:D5"/>
    <mergeCell ref="E3:E5"/>
    <mergeCell ref="A8:A9"/>
    <mergeCell ref="A6:A7"/>
    <mergeCell ref="C6:C7"/>
    <mergeCell ref="E6:E7"/>
    <mergeCell ref="F6:F7"/>
    <mergeCell ref="F3:F5"/>
    <mergeCell ref="H3:H5"/>
    <mergeCell ref="D6:D7"/>
    <mergeCell ref="H6:H7"/>
    <mergeCell ref="H8:H9"/>
    <mergeCell ref="C8:C9"/>
    <mergeCell ref="D8:D9"/>
    <mergeCell ref="E8:E9"/>
    <mergeCell ref="F8:F9"/>
  </mergeCells>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rightToLeft="1" zoomScaleNormal="100" workbookViewId="0">
      <selection activeCell="D15" sqref="D15:H15"/>
    </sheetView>
  </sheetViews>
  <sheetFormatPr defaultRowHeight="14.25" x14ac:dyDescent="0.2"/>
  <cols>
    <col min="1" max="1" width="47.5" customWidth="1"/>
    <col min="2" max="2" width="17.75"/>
    <col min="3" max="3" width="18.625" bestFit="1" customWidth="1"/>
    <col min="4" max="5" width="17.75"/>
    <col min="6" max="6" width="26.125" customWidth="1"/>
    <col min="7" max="7" width="22.375" bestFit="1" customWidth="1"/>
    <col min="8" max="8" width="10.5" customWidth="1"/>
  </cols>
  <sheetData>
    <row r="1" spans="1:8" ht="27" customHeight="1" x14ac:dyDescent="0.25">
      <c r="A1" s="33" t="s">
        <v>42</v>
      </c>
      <c r="B1" s="9"/>
      <c r="C1" s="9"/>
      <c r="D1" s="10"/>
      <c r="E1" s="9"/>
      <c r="F1" s="10"/>
    </row>
    <row r="2" spans="1:8" ht="15" thickBot="1" x14ac:dyDescent="0.25"/>
    <row r="3" spans="1:8" ht="31.5" thickTop="1" thickBot="1" x14ac:dyDescent="0.25">
      <c r="A3" s="148" t="s">
        <v>0</v>
      </c>
      <c r="B3" s="2" t="s">
        <v>120</v>
      </c>
      <c r="C3" s="2" t="s">
        <v>127</v>
      </c>
      <c r="D3" s="163" t="s">
        <v>46</v>
      </c>
      <c r="E3" s="165" t="s">
        <v>1</v>
      </c>
      <c r="F3" s="150" t="s">
        <v>2</v>
      </c>
      <c r="G3" s="149" t="s">
        <v>3</v>
      </c>
      <c r="H3" s="174" t="s">
        <v>48</v>
      </c>
    </row>
    <row r="4" spans="1:8" ht="15" thickTop="1" x14ac:dyDescent="0.2">
      <c r="A4" s="383" t="s">
        <v>4</v>
      </c>
      <c r="C4" s="386">
        <v>0.35</v>
      </c>
      <c r="D4" s="389">
        <v>0.35</v>
      </c>
      <c r="E4" s="392" t="s">
        <v>8</v>
      </c>
      <c r="F4" s="373" t="s">
        <v>106</v>
      </c>
      <c r="G4" s="17" t="s">
        <v>70</v>
      </c>
      <c r="H4" s="405" t="s">
        <v>45</v>
      </c>
    </row>
    <row r="5" spans="1:8" x14ac:dyDescent="0.2">
      <c r="A5" s="384"/>
      <c r="B5" s="211">
        <v>0.37</v>
      </c>
      <c r="C5" s="387"/>
      <c r="D5" s="390"/>
      <c r="E5" s="392"/>
      <c r="F5" s="393"/>
      <c r="G5" s="18" t="s">
        <v>26</v>
      </c>
      <c r="H5" s="406"/>
    </row>
    <row r="6" spans="1:8" x14ac:dyDescent="0.2">
      <c r="A6" s="385"/>
      <c r="B6" s="212"/>
      <c r="C6" s="388"/>
      <c r="D6" s="391"/>
      <c r="E6" s="392"/>
      <c r="F6" s="374"/>
      <c r="G6" s="257"/>
      <c r="H6" s="407"/>
    </row>
    <row r="7" spans="1:8" x14ac:dyDescent="0.2">
      <c r="A7" s="376" t="s">
        <v>5</v>
      </c>
      <c r="B7" s="394">
        <v>0.32500000000000001</v>
      </c>
      <c r="C7" s="377">
        <v>0.3</v>
      </c>
      <c r="D7" s="370">
        <v>0.3</v>
      </c>
      <c r="E7" s="378" t="s">
        <v>9</v>
      </c>
      <c r="F7" s="379" t="s">
        <v>107</v>
      </c>
      <c r="G7" s="23" t="s">
        <v>35</v>
      </c>
      <c r="H7" s="416" t="s">
        <v>45</v>
      </c>
    </row>
    <row r="8" spans="1:8" x14ac:dyDescent="0.2">
      <c r="A8" s="376"/>
      <c r="B8" s="395"/>
      <c r="C8" s="369"/>
      <c r="D8" s="371"/>
      <c r="E8" s="378"/>
      <c r="F8" s="380"/>
      <c r="G8" s="21" t="s">
        <v>36</v>
      </c>
      <c r="H8" s="404"/>
    </row>
    <row r="9" spans="1:8" ht="14.25" customHeight="1" x14ac:dyDescent="0.2">
      <c r="A9" s="348" t="s">
        <v>116</v>
      </c>
      <c r="B9" s="364">
        <v>0.27</v>
      </c>
      <c r="C9" s="368">
        <v>0.3</v>
      </c>
      <c r="D9" s="370">
        <v>0.28000000000000003</v>
      </c>
      <c r="E9" s="372" t="s">
        <v>8</v>
      </c>
      <c r="F9" s="373" t="s">
        <v>108</v>
      </c>
      <c r="G9" s="23" t="s">
        <v>37</v>
      </c>
      <c r="H9" s="415">
        <v>-0.02</v>
      </c>
    </row>
    <row r="10" spans="1:8" ht="28.5" x14ac:dyDescent="0.2">
      <c r="A10" s="349"/>
      <c r="B10" s="365"/>
      <c r="C10" s="369"/>
      <c r="D10" s="371"/>
      <c r="E10" s="372"/>
      <c r="F10" s="374"/>
      <c r="G10" s="21" t="s">
        <v>38</v>
      </c>
      <c r="H10" s="407"/>
    </row>
    <row r="11" spans="1:8" x14ac:dyDescent="0.2">
      <c r="A11" s="299" t="s">
        <v>17</v>
      </c>
      <c r="B11" s="213">
        <v>0</v>
      </c>
      <c r="C11" s="184" t="s">
        <v>114</v>
      </c>
      <c r="D11" s="141">
        <v>0.02</v>
      </c>
      <c r="E11" s="166" t="s">
        <v>9</v>
      </c>
      <c r="F11" s="140" t="s">
        <v>134</v>
      </c>
      <c r="G11" s="168" t="s">
        <v>113</v>
      </c>
      <c r="H11" s="170">
        <v>0.02</v>
      </c>
    </row>
    <row r="12" spans="1:8" x14ac:dyDescent="0.2">
      <c r="A12" s="153" t="s">
        <v>145</v>
      </c>
      <c r="B12" s="216">
        <v>0</v>
      </c>
      <c r="C12" s="160">
        <v>0.05</v>
      </c>
      <c r="D12" s="142">
        <v>0.05</v>
      </c>
      <c r="E12" s="166" t="s">
        <v>9</v>
      </c>
      <c r="F12" s="98" t="s">
        <v>12</v>
      </c>
      <c r="G12" s="169"/>
      <c r="H12" s="171" t="s">
        <v>45</v>
      </c>
    </row>
    <row r="13" spans="1:8" x14ac:dyDescent="0.2">
      <c r="A13" s="153" t="s">
        <v>57</v>
      </c>
      <c r="B13" s="216">
        <v>3.5000000000000003E-2</v>
      </c>
      <c r="C13" s="160">
        <v>0</v>
      </c>
      <c r="D13" s="142">
        <v>0.04</v>
      </c>
      <c r="E13" s="300" t="s">
        <v>9</v>
      </c>
      <c r="F13" s="98" t="s">
        <v>65</v>
      </c>
      <c r="G13" s="169" t="s">
        <v>21</v>
      </c>
      <c r="H13" s="171">
        <v>0.04</v>
      </c>
    </row>
    <row r="14" spans="1:8" ht="15" x14ac:dyDescent="0.2">
      <c r="A14" s="154" t="s">
        <v>6</v>
      </c>
      <c r="B14" s="178">
        <f>SUM(B3:B13)</f>
        <v>1</v>
      </c>
      <c r="C14" s="178">
        <f>SUM(C3:C13)</f>
        <v>1</v>
      </c>
      <c r="D14" s="143">
        <f>SUM(D4:D13)</f>
        <v>1.04</v>
      </c>
      <c r="E14" s="167"/>
      <c r="F14" s="99"/>
      <c r="G14" s="97"/>
      <c r="H14" s="172"/>
    </row>
    <row r="15" spans="1:8" ht="15" thickBot="1" x14ac:dyDescent="0.25">
      <c r="A15" s="156" t="s">
        <v>7</v>
      </c>
      <c r="B15" s="215">
        <v>0.13500000000000001</v>
      </c>
      <c r="C15" s="162">
        <v>0.18</v>
      </c>
      <c r="D15" s="145">
        <v>0.15</v>
      </c>
      <c r="E15" s="26" t="s">
        <v>8</v>
      </c>
      <c r="F15" s="157" t="s">
        <v>34</v>
      </c>
      <c r="G15" s="317" t="s">
        <v>39</v>
      </c>
      <c r="H15" s="87">
        <v>-0.03</v>
      </c>
    </row>
  </sheetData>
  <mergeCells count="20">
    <mergeCell ref="H4:H6"/>
    <mergeCell ref="A7:A8"/>
    <mergeCell ref="C7:C8"/>
    <mergeCell ref="D7:D8"/>
    <mergeCell ref="E7:E8"/>
    <mergeCell ref="F7:F8"/>
    <mergeCell ref="H7:H8"/>
    <mergeCell ref="A4:A6"/>
    <mergeCell ref="C4:C6"/>
    <mergeCell ref="D4:D6"/>
    <mergeCell ref="E4:E6"/>
    <mergeCell ref="F4:F6"/>
    <mergeCell ref="B7:B8"/>
    <mergeCell ref="H9:H10"/>
    <mergeCell ref="A9:A10"/>
    <mergeCell ref="C9:C10"/>
    <mergeCell ref="D9:D10"/>
    <mergeCell ref="E9:E10"/>
    <mergeCell ref="F9:F10"/>
    <mergeCell ref="B9:B10"/>
  </mergeCells>
  <pageMargins left="0.70866141732283472" right="0.70866141732283472" top="0.74803149606299213" bottom="0.74803149606299213" header="0.31496062992125984" footer="0.31496062992125984"/>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rightToLeft="1" zoomScaleNormal="100" workbookViewId="0">
      <selection activeCell="D16" sqref="D16:H16"/>
    </sheetView>
  </sheetViews>
  <sheetFormatPr defaultRowHeight="14.25" x14ac:dyDescent="0.2"/>
  <cols>
    <col min="1" max="1" width="47.125" style="34" customWidth="1"/>
    <col min="2" max="3" width="17.75" style="34"/>
    <col min="4" max="4" width="12.5" style="34" customWidth="1"/>
    <col min="5" max="6" width="17.75" style="34"/>
    <col min="7" max="7" width="47" style="34" customWidth="1"/>
    <col min="8" max="8" width="10.625" style="34" bestFit="1" customWidth="1"/>
    <col min="9" max="16384" width="9" style="34"/>
  </cols>
  <sheetData>
    <row r="1" spans="1:8" ht="28.5" customHeight="1" x14ac:dyDescent="0.25">
      <c r="A1" s="33" t="s">
        <v>43</v>
      </c>
      <c r="B1" s="9"/>
      <c r="C1" s="9"/>
      <c r="D1" s="9"/>
      <c r="E1" s="10"/>
      <c r="F1" s="9"/>
      <c r="G1" s="10"/>
    </row>
    <row r="3" spans="1:8" ht="15" thickBot="1" x14ac:dyDescent="0.25"/>
    <row r="4" spans="1:8" ht="46.5" thickTop="1" thickBot="1" x14ac:dyDescent="0.25">
      <c r="A4" s="148" t="s">
        <v>0</v>
      </c>
      <c r="B4" s="2" t="s">
        <v>120</v>
      </c>
      <c r="C4" s="2" t="s">
        <v>127</v>
      </c>
      <c r="D4" s="163" t="s">
        <v>46</v>
      </c>
      <c r="E4" s="165" t="s">
        <v>1</v>
      </c>
      <c r="F4" s="150" t="s">
        <v>2</v>
      </c>
      <c r="G4" s="149" t="s">
        <v>3</v>
      </c>
      <c r="H4" s="174" t="s">
        <v>48</v>
      </c>
    </row>
    <row r="5" spans="1:8" ht="15" thickTop="1" x14ac:dyDescent="0.2">
      <c r="A5" s="383" t="s">
        <v>4</v>
      </c>
      <c r="B5" s="204"/>
      <c r="C5" s="386">
        <v>0.21</v>
      </c>
      <c r="D5" s="389">
        <v>0.19</v>
      </c>
      <c r="E5" s="392" t="s">
        <v>8</v>
      </c>
      <c r="F5" s="373" t="s">
        <v>109</v>
      </c>
      <c r="G5" s="263" t="s">
        <v>70</v>
      </c>
      <c r="H5" s="406">
        <v>-0.02</v>
      </c>
    </row>
    <row r="6" spans="1:8" x14ac:dyDescent="0.2">
      <c r="A6" s="384"/>
      <c r="B6" s="211">
        <v>0.23</v>
      </c>
      <c r="C6" s="387"/>
      <c r="D6" s="390"/>
      <c r="E6" s="392"/>
      <c r="F6" s="393"/>
      <c r="G6" s="264" t="s">
        <v>26</v>
      </c>
      <c r="H6" s="406"/>
    </row>
    <row r="7" spans="1:8" x14ac:dyDescent="0.2">
      <c r="A7" s="385"/>
      <c r="B7" s="250"/>
      <c r="C7" s="388"/>
      <c r="D7" s="391"/>
      <c r="E7" s="392"/>
      <c r="F7" s="374"/>
      <c r="G7" s="257"/>
      <c r="H7" s="407"/>
    </row>
    <row r="8" spans="1:8" x14ac:dyDescent="0.2">
      <c r="A8" s="376" t="s">
        <v>5</v>
      </c>
      <c r="B8" s="394">
        <v>0.42499999999999999</v>
      </c>
      <c r="C8" s="377">
        <v>0.44</v>
      </c>
      <c r="D8" s="370">
        <v>0.39</v>
      </c>
      <c r="E8" s="378" t="s">
        <v>9</v>
      </c>
      <c r="F8" s="379" t="s">
        <v>110</v>
      </c>
      <c r="G8" s="265" t="s">
        <v>35</v>
      </c>
      <c r="H8" s="403">
        <v>-0.05</v>
      </c>
    </row>
    <row r="9" spans="1:8" x14ac:dyDescent="0.2">
      <c r="A9" s="376"/>
      <c r="B9" s="395"/>
      <c r="C9" s="369"/>
      <c r="D9" s="371"/>
      <c r="E9" s="378"/>
      <c r="F9" s="380"/>
      <c r="G9" s="266" t="s">
        <v>36</v>
      </c>
      <c r="H9" s="404"/>
    </row>
    <row r="10" spans="1:8" ht="14.25" customHeight="1" x14ac:dyDescent="0.2">
      <c r="A10" s="348" t="s">
        <v>116</v>
      </c>
      <c r="B10" s="364">
        <v>0.31</v>
      </c>
      <c r="C10" s="368">
        <v>0.3</v>
      </c>
      <c r="D10" s="370">
        <v>0.3</v>
      </c>
      <c r="E10" s="372" t="s">
        <v>8</v>
      </c>
      <c r="F10" s="373" t="s">
        <v>20</v>
      </c>
      <c r="G10" s="265" t="s">
        <v>37</v>
      </c>
      <c r="H10" s="417" t="s">
        <v>45</v>
      </c>
    </row>
    <row r="11" spans="1:8" x14ac:dyDescent="0.2">
      <c r="A11" s="349"/>
      <c r="B11" s="365"/>
      <c r="C11" s="369"/>
      <c r="D11" s="371"/>
      <c r="E11" s="372"/>
      <c r="F11" s="374"/>
      <c r="G11" s="266" t="s">
        <v>38</v>
      </c>
      <c r="H11" s="407"/>
    </row>
    <row r="12" spans="1:8" x14ac:dyDescent="0.2">
      <c r="A12" s="299" t="s">
        <v>17</v>
      </c>
      <c r="B12" s="219">
        <v>0</v>
      </c>
      <c r="C12" s="184" t="s">
        <v>114</v>
      </c>
      <c r="D12" s="252">
        <v>0.04</v>
      </c>
      <c r="E12" s="253" t="s">
        <v>9</v>
      </c>
      <c r="F12" s="254" t="s">
        <v>65</v>
      </c>
      <c r="G12" s="257" t="s">
        <v>113</v>
      </c>
      <c r="H12" s="258">
        <v>0.04</v>
      </c>
    </row>
    <row r="13" spans="1:8" x14ac:dyDescent="0.2">
      <c r="A13" s="153" t="s">
        <v>145</v>
      </c>
      <c r="B13" s="216">
        <v>0</v>
      </c>
      <c r="C13" s="160">
        <v>0.05</v>
      </c>
      <c r="D13" s="142">
        <v>0.04</v>
      </c>
      <c r="E13" s="253" t="s">
        <v>9</v>
      </c>
      <c r="F13" s="98" t="s">
        <v>153</v>
      </c>
      <c r="G13" s="169"/>
      <c r="H13" s="171">
        <v>-0.01</v>
      </c>
    </row>
    <row r="14" spans="1:8" x14ac:dyDescent="0.2">
      <c r="A14" s="153" t="s">
        <v>57</v>
      </c>
      <c r="B14" s="216">
        <v>3.5000000000000003E-2</v>
      </c>
      <c r="C14" s="160">
        <v>0</v>
      </c>
      <c r="D14" s="142">
        <v>0.04</v>
      </c>
      <c r="E14" s="300" t="s">
        <v>9</v>
      </c>
      <c r="F14" s="98" t="s">
        <v>66</v>
      </c>
      <c r="G14" s="169" t="s">
        <v>21</v>
      </c>
      <c r="H14" s="171">
        <v>0.04</v>
      </c>
    </row>
    <row r="15" spans="1:8" ht="15" x14ac:dyDescent="0.2">
      <c r="A15" s="154" t="s">
        <v>6</v>
      </c>
      <c r="B15" s="217">
        <f>SUM(B5:B14)</f>
        <v>1</v>
      </c>
      <c r="C15" s="161">
        <f>SUM(C5:C13)</f>
        <v>1</v>
      </c>
      <c r="D15" s="143">
        <f>SUM(D5:D14)</f>
        <v>1.0000000000000002</v>
      </c>
      <c r="E15" s="167"/>
      <c r="F15" s="99"/>
      <c r="G15" s="97"/>
      <c r="H15" s="172"/>
    </row>
    <row r="16" spans="1:8" ht="15" thickBot="1" x14ac:dyDescent="0.25">
      <c r="A16" s="156" t="s">
        <v>7</v>
      </c>
      <c r="B16" s="218">
        <v>0.13</v>
      </c>
      <c r="C16" s="162">
        <v>0.12</v>
      </c>
      <c r="D16" s="145">
        <v>0.15</v>
      </c>
      <c r="E16" s="26" t="s">
        <v>8</v>
      </c>
      <c r="F16" s="157" t="s">
        <v>34</v>
      </c>
      <c r="G16" s="317" t="s">
        <v>39</v>
      </c>
      <c r="H16" s="87">
        <v>-0.03</v>
      </c>
    </row>
  </sheetData>
  <mergeCells count="20">
    <mergeCell ref="H5:H7"/>
    <mergeCell ref="A8:A9"/>
    <mergeCell ref="C8:C9"/>
    <mergeCell ref="D8:D9"/>
    <mergeCell ref="E8:E9"/>
    <mergeCell ref="F8:F9"/>
    <mergeCell ref="H8:H9"/>
    <mergeCell ref="A5:A7"/>
    <mergeCell ref="C5:C7"/>
    <mergeCell ref="D5:D7"/>
    <mergeCell ref="E5:E7"/>
    <mergeCell ref="F5:F7"/>
    <mergeCell ref="B8:B9"/>
    <mergeCell ref="H10:H11"/>
    <mergeCell ref="A10:A11"/>
    <mergeCell ref="C10:C11"/>
    <mergeCell ref="D10:D11"/>
    <mergeCell ref="E10:E11"/>
    <mergeCell ref="F10:F11"/>
    <mergeCell ref="B10:B11"/>
  </mergeCells>
  <pageMargins left="0.70866141732283472" right="0.70866141732283472" top="0.74803149606299213" bottom="0.74803149606299213" header="0.31496062992125984" footer="0.31496062992125984"/>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rightToLeft="1" tabSelected="1" zoomScale="90" zoomScaleNormal="90" workbookViewId="0">
      <selection activeCell="A20" sqref="A20:XFD31"/>
    </sheetView>
  </sheetViews>
  <sheetFormatPr defaultRowHeight="14.25" x14ac:dyDescent="0.2"/>
  <cols>
    <col min="1" max="1" width="36.375" style="34" customWidth="1"/>
    <col min="2" max="3" width="17.75" style="34"/>
    <col min="4" max="4" width="15.5" style="34" customWidth="1"/>
    <col min="5" max="6" width="17.75" style="34"/>
    <col min="7" max="7" width="50.875" style="34" customWidth="1"/>
    <col min="8" max="8" width="15.75" style="34" bestFit="1" customWidth="1"/>
    <col min="9" max="9" width="10.625" style="34" bestFit="1" customWidth="1"/>
    <col min="10" max="16384" width="9" style="34"/>
  </cols>
  <sheetData>
    <row r="1" spans="1:9" ht="15" thickBot="1" x14ac:dyDescent="0.25"/>
    <row r="2" spans="1:9" ht="29.25" customHeight="1" x14ac:dyDescent="0.2">
      <c r="C2" s="420" t="s">
        <v>115</v>
      </c>
      <c r="D2" s="421"/>
      <c r="E2" s="421"/>
      <c r="F2" s="421"/>
      <c r="G2" s="422"/>
    </row>
    <row r="3" spans="1:9" ht="13.5" customHeight="1" thickBot="1" x14ac:dyDescent="0.3">
      <c r="A3" s="33"/>
      <c r="B3" s="9"/>
      <c r="C3" s="423"/>
      <c r="D3" s="424"/>
      <c r="E3" s="424"/>
      <c r="F3" s="424"/>
      <c r="G3" s="425"/>
    </row>
    <row r="4" spans="1:9" ht="13.5" customHeight="1" thickBot="1" x14ac:dyDescent="0.25"/>
    <row r="5" spans="1:9" ht="83.25" customHeight="1" thickTop="1" thickBot="1" x14ac:dyDescent="0.25">
      <c r="A5" s="285" t="s">
        <v>0</v>
      </c>
      <c r="B5" s="226" t="s">
        <v>100</v>
      </c>
      <c r="C5" s="2" t="s">
        <v>127</v>
      </c>
      <c r="D5" s="286" t="s">
        <v>68</v>
      </c>
      <c r="E5" s="287" t="s">
        <v>67</v>
      </c>
      <c r="F5" s="288" t="s">
        <v>1</v>
      </c>
      <c r="G5" s="289" t="s">
        <v>2</v>
      </c>
      <c r="H5" s="290" t="s">
        <v>3</v>
      </c>
      <c r="I5" s="174" t="s">
        <v>48</v>
      </c>
    </row>
    <row r="6" spans="1:9" ht="13.5" customHeight="1" thickTop="1" x14ac:dyDescent="0.2">
      <c r="A6" s="435" t="s">
        <v>4</v>
      </c>
      <c r="B6" s="102"/>
      <c r="C6" s="431">
        <v>0.1</v>
      </c>
      <c r="D6" s="431">
        <v>0.2</v>
      </c>
      <c r="E6" s="433">
        <v>0.25</v>
      </c>
      <c r="F6" s="105" t="s">
        <v>8</v>
      </c>
      <c r="G6" s="245" t="s">
        <v>125</v>
      </c>
      <c r="H6" s="273" t="s">
        <v>70</v>
      </c>
      <c r="I6" s="406">
        <v>0.1</v>
      </c>
    </row>
    <row r="7" spans="1:9" ht="13.5" customHeight="1" x14ac:dyDescent="0.2">
      <c r="A7" s="436"/>
      <c r="B7" s="103">
        <v>0.1</v>
      </c>
      <c r="C7" s="432"/>
      <c r="D7" s="432"/>
      <c r="E7" s="434"/>
      <c r="F7" s="106"/>
      <c r="G7" s="104"/>
      <c r="H7" s="274" t="s">
        <v>26</v>
      </c>
      <c r="I7" s="406"/>
    </row>
    <row r="8" spans="1:9" ht="13.5" customHeight="1" x14ac:dyDescent="0.2">
      <c r="A8" s="125"/>
      <c r="B8" s="19"/>
      <c r="C8" s="73"/>
      <c r="D8" s="73"/>
      <c r="E8" s="77"/>
      <c r="F8" s="75"/>
      <c r="G8" s="20"/>
      <c r="H8" s="275"/>
      <c r="I8" s="407"/>
    </row>
    <row r="9" spans="1:9" ht="13.5" customHeight="1" x14ac:dyDescent="0.2">
      <c r="A9" s="426" t="s">
        <v>5</v>
      </c>
      <c r="B9" s="362">
        <v>0.59</v>
      </c>
      <c r="C9" s="428">
        <v>0.6</v>
      </c>
      <c r="D9" s="428">
        <v>0.4</v>
      </c>
      <c r="E9" s="429">
        <v>0.25</v>
      </c>
      <c r="F9" s="108" t="s">
        <v>9</v>
      </c>
      <c r="G9" s="242" t="s">
        <v>126</v>
      </c>
      <c r="H9" s="276" t="s">
        <v>35</v>
      </c>
      <c r="I9" s="416">
        <v>-0.2</v>
      </c>
    </row>
    <row r="10" spans="1:9" ht="13.5" customHeight="1" x14ac:dyDescent="0.2">
      <c r="A10" s="427"/>
      <c r="B10" s="363"/>
      <c r="C10" s="428"/>
      <c r="D10" s="428"/>
      <c r="E10" s="430"/>
      <c r="F10" s="106"/>
      <c r="G10" s="104"/>
      <c r="H10" s="275" t="s">
        <v>36</v>
      </c>
      <c r="I10" s="404"/>
    </row>
    <row r="11" spans="1:9" ht="13.5" customHeight="1" x14ac:dyDescent="0.2">
      <c r="A11" s="348" t="s">
        <v>116</v>
      </c>
      <c r="B11" s="247">
        <v>0.28999999999999998</v>
      </c>
      <c r="C11" s="107">
        <v>0.25</v>
      </c>
      <c r="D11" s="107">
        <v>0.3</v>
      </c>
      <c r="E11" s="109">
        <v>0.27</v>
      </c>
      <c r="F11" s="108" t="s">
        <v>8</v>
      </c>
      <c r="G11" s="242" t="s">
        <v>20</v>
      </c>
      <c r="H11" s="277" t="s">
        <v>37</v>
      </c>
      <c r="I11" s="417">
        <v>0.05</v>
      </c>
    </row>
    <row r="12" spans="1:9" ht="26.25" customHeight="1" x14ac:dyDescent="0.2">
      <c r="A12" s="349"/>
      <c r="B12" s="19"/>
      <c r="C12" s="73"/>
      <c r="D12" s="73"/>
      <c r="E12" s="77"/>
      <c r="F12" s="75"/>
      <c r="G12" s="243"/>
      <c r="H12" s="278" t="s">
        <v>38</v>
      </c>
      <c r="I12" s="407"/>
    </row>
    <row r="13" spans="1:9" ht="13.5" customHeight="1" x14ac:dyDescent="0.2">
      <c r="A13" s="125" t="s">
        <v>62</v>
      </c>
      <c r="B13" s="261">
        <v>0</v>
      </c>
      <c r="C13" s="350">
        <v>0.05</v>
      </c>
      <c r="D13" s="86">
        <v>0.03</v>
      </c>
      <c r="E13" s="85">
        <v>0.1</v>
      </c>
      <c r="F13" s="75" t="s">
        <v>9</v>
      </c>
      <c r="G13" s="243" t="s">
        <v>66</v>
      </c>
      <c r="H13" s="279"/>
      <c r="I13" s="415">
        <v>0.05</v>
      </c>
    </row>
    <row r="14" spans="1:9" ht="13.5" customHeight="1" x14ac:dyDescent="0.2">
      <c r="A14" s="280" t="s">
        <v>17</v>
      </c>
      <c r="B14" s="261">
        <v>0</v>
      </c>
      <c r="C14" s="418"/>
      <c r="D14" s="86">
        <v>0.03</v>
      </c>
      <c r="E14" s="85">
        <v>0.1</v>
      </c>
      <c r="F14" s="75" t="s">
        <v>9</v>
      </c>
      <c r="G14" s="283" t="s">
        <v>66</v>
      </c>
      <c r="H14" s="279" t="s">
        <v>113</v>
      </c>
      <c r="I14" s="407"/>
    </row>
    <row r="15" spans="1:9" ht="13.5" customHeight="1" thickBot="1" x14ac:dyDescent="0.25">
      <c r="A15" s="281" t="s">
        <v>57</v>
      </c>
      <c r="B15" s="103">
        <v>0.02</v>
      </c>
      <c r="C15" s="419"/>
      <c r="D15" s="259">
        <v>0.04</v>
      </c>
      <c r="E15" s="260">
        <v>0.03</v>
      </c>
      <c r="F15" s="75" t="s">
        <v>9</v>
      </c>
      <c r="G15" s="246" t="s">
        <v>65</v>
      </c>
      <c r="H15" s="274" t="s">
        <v>21</v>
      </c>
      <c r="I15" s="172"/>
    </row>
    <row r="16" spans="1:9" ht="15.75" thickBot="1" x14ac:dyDescent="0.3">
      <c r="A16" s="270" t="s">
        <v>6</v>
      </c>
      <c r="B16" s="74">
        <f>SUM(B6:B15)</f>
        <v>1</v>
      </c>
      <c r="C16" s="74">
        <f>C13+C11+C9+C6</f>
        <v>0.99999999999999989</v>
      </c>
      <c r="D16" s="74">
        <f>SUM(D6:D15)</f>
        <v>1.0000000000000002</v>
      </c>
      <c r="E16" s="78">
        <f>SUM(E6:E15)</f>
        <v>1</v>
      </c>
      <c r="F16" s="76"/>
      <c r="G16" s="29"/>
      <c r="H16" s="126"/>
      <c r="I16" s="284"/>
    </row>
    <row r="17" spans="1:9" ht="15" thickBot="1" x14ac:dyDescent="0.25">
      <c r="A17" s="282" t="s">
        <v>7</v>
      </c>
      <c r="B17" s="127">
        <v>0.12</v>
      </c>
      <c r="C17" s="128">
        <v>0.1</v>
      </c>
      <c r="D17" s="128">
        <v>0.1</v>
      </c>
      <c r="E17" s="79">
        <v>0.1</v>
      </c>
      <c r="F17" s="129" t="s">
        <v>8</v>
      </c>
      <c r="G17" s="130" t="s">
        <v>32</v>
      </c>
      <c r="H17" s="131" t="s">
        <v>39</v>
      </c>
      <c r="I17" s="173">
        <v>-0.02</v>
      </c>
    </row>
  </sheetData>
  <mergeCells count="16">
    <mergeCell ref="C13:C15"/>
    <mergeCell ref="I13:I14"/>
    <mergeCell ref="C2:G3"/>
    <mergeCell ref="A9:A10"/>
    <mergeCell ref="C9:C10"/>
    <mergeCell ref="D9:D10"/>
    <mergeCell ref="E9:E10"/>
    <mergeCell ref="B9:B10"/>
    <mergeCell ref="I6:I8"/>
    <mergeCell ref="I9:I10"/>
    <mergeCell ref="I11:I12"/>
    <mergeCell ref="A11:A12"/>
    <mergeCell ref="C6:C7"/>
    <mergeCell ref="D6:D7"/>
    <mergeCell ref="E6:E7"/>
    <mergeCell ref="A6:A7"/>
  </mergeCells>
  <pageMargins left="0.70866141732283472" right="0.70866141732283472" top="0.74803149606299213" bottom="0.7480314960629921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rightToLeft="1" zoomScaleNormal="100" workbookViewId="0">
      <selection sqref="A1:XFD1048576"/>
    </sheetView>
  </sheetViews>
  <sheetFormatPr defaultRowHeight="14.25" x14ac:dyDescent="0.2"/>
  <cols>
    <col min="1" max="1" width="69.625" style="34" customWidth="1"/>
    <col min="2" max="2" width="40.375" style="34" customWidth="1"/>
    <col min="3" max="16384" width="9" style="34"/>
  </cols>
  <sheetData>
    <row r="1" spans="1:2" ht="26.25" customHeight="1" thickBot="1" x14ac:dyDescent="0.3">
      <c r="A1" s="80" t="s">
        <v>52</v>
      </c>
      <c r="B1" s="220"/>
    </row>
    <row r="2" spans="1:2" ht="15.75" thickTop="1" thickBot="1" x14ac:dyDescent="0.25">
      <c r="A2" s="221" t="s">
        <v>10</v>
      </c>
      <c r="B2" s="222" t="s">
        <v>11</v>
      </c>
    </row>
    <row r="3" spans="1:2" ht="87.75" customHeight="1" x14ac:dyDescent="0.2">
      <c r="A3" s="135" t="s">
        <v>30</v>
      </c>
      <c r="B3" s="32" t="s">
        <v>21</v>
      </c>
    </row>
    <row r="4" spans="1:2" ht="31.5" x14ac:dyDescent="0.2">
      <c r="A4" s="136" t="s">
        <v>31</v>
      </c>
      <c r="B4" s="223"/>
    </row>
    <row r="5" spans="1:2" ht="31.5" x14ac:dyDescent="0.2">
      <c r="A5" s="136" t="s">
        <v>24</v>
      </c>
      <c r="B5" s="223"/>
    </row>
    <row r="6" spans="1:2" ht="16.5" thickBot="1" x14ac:dyDescent="0.25">
      <c r="A6" s="224" t="s">
        <v>25</v>
      </c>
      <c r="B6" s="225"/>
    </row>
  </sheetData>
  <pageMargins left="0.70866141732283472" right="0.70866141732283472" top="0.74803149606299213" bottom="0.74803149606299213" header="0.31496062992125984" footer="0.31496062992125984"/>
  <pageSetup paperSize="9"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rightToLeft="1" zoomScaleNormal="100" workbookViewId="0">
      <selection sqref="A1:B5"/>
    </sheetView>
  </sheetViews>
  <sheetFormatPr defaultRowHeight="14.25" x14ac:dyDescent="0.2"/>
  <cols>
    <col min="1" max="1" width="72" customWidth="1"/>
    <col min="2" max="2" width="32.625" customWidth="1"/>
  </cols>
  <sheetData>
    <row r="1" spans="1:4" ht="27.75" customHeight="1" x14ac:dyDescent="0.25">
      <c r="A1" s="80" t="s">
        <v>53</v>
      </c>
      <c r="B1" s="34"/>
    </row>
    <row r="2" spans="1:4" ht="15" thickBot="1" x14ac:dyDescent="0.25">
      <c r="A2" s="101" t="s">
        <v>10</v>
      </c>
      <c r="B2" s="101" t="s">
        <v>11</v>
      </c>
    </row>
    <row r="3" spans="1:4" ht="93.75" customHeight="1" x14ac:dyDescent="0.2">
      <c r="A3" s="135" t="s">
        <v>28</v>
      </c>
      <c r="B3" s="132" t="s">
        <v>29</v>
      </c>
    </row>
    <row r="4" spans="1:4" ht="15.75" x14ac:dyDescent="0.2">
      <c r="A4" s="136" t="s">
        <v>25</v>
      </c>
      <c r="B4" s="133" t="s">
        <v>69</v>
      </c>
    </row>
    <row r="5" spans="1:4" ht="26.25" customHeight="1" thickBot="1" x14ac:dyDescent="0.25">
      <c r="A5" s="137"/>
      <c r="B5" s="134" t="s">
        <v>33</v>
      </c>
    </row>
    <row r="11" spans="1:4" ht="15" thickBot="1" x14ac:dyDescent="0.25"/>
    <row r="12" spans="1:4" ht="15" thickBot="1" x14ac:dyDescent="0.25">
      <c r="D12" s="16"/>
    </row>
  </sheetData>
  <pageMargins left="0.70866141732283472" right="0.70866141732283472" top="0.74803149606299213" bottom="0.74803149606299213" header="0.31496062992125984" footer="0.31496062992125984"/>
  <pageSetup paperSize="9" scale="7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Props1.xml><?xml version="1.0" encoding="utf-8"?>
<ds:datastoreItem xmlns:ds="http://schemas.openxmlformats.org/officeDocument/2006/customXml" ds:itemID="{B3AA686E-BCDD-4180-8ABC-0446B82752DA}"/>
</file>

<file path=customXml/itemProps2.xml><?xml version="1.0" encoding="utf-8"?>
<ds:datastoreItem xmlns:ds="http://schemas.openxmlformats.org/officeDocument/2006/customXml" ds:itemID="{35B30A68-F7AA-4EEC-BC91-7867DA87A233}"/>
</file>

<file path=customXml/itemProps3.xml><?xml version="1.0" encoding="utf-8"?>
<ds:datastoreItem xmlns:ds="http://schemas.openxmlformats.org/officeDocument/2006/customXml" ds:itemID="{75D16F68-D097-4C58-8C3F-2E497934F5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14</vt:i4>
      </vt:variant>
      <vt:variant>
        <vt:lpstr>טווחים בעלי שם</vt:lpstr>
      </vt:variant>
      <vt:variant>
        <vt:i4>2</vt:i4>
      </vt:variant>
    </vt:vector>
  </HeadingPairs>
  <TitlesOfParts>
    <vt:vector size="16" baseType="lpstr">
      <vt:lpstr>הכשרה- קרן ט</vt:lpstr>
      <vt:lpstr>הכשרה - קרן י</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שיקלי טווח קצר</vt:lpstr>
      <vt:lpstr>הכשרה - הלכה</vt:lpstr>
      <vt:lpstr>אג"ח ממשלת ישראל</vt:lpstr>
      <vt:lpstr>בתי השקעות - כללי</vt:lpstr>
      <vt:lpstr>מסלול כללי בסט אינווס מאוחד</vt:lpstr>
      <vt:lpstr>מניות</vt:lpstr>
      <vt:lpstr>מחקה מדד פסיבי - אקסלנס</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2018  שינוי דירקטוריון 27.4.2018 עדכון לאתר</dc:title>
  <dc:creator/>
  <cp:lastModifiedBy/>
  <dcterms:created xsi:type="dcterms:W3CDTF">2006-09-13T11:28:12Z</dcterms:created>
  <dcterms:modified xsi:type="dcterms:W3CDTF">2018-07-30T12:51:13Z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y fmtid="{D5CDD505-2E9C-101B-9397-08002B2CF9AE}" pid="3" name="מוצג באתר">
    <vt:lpwstr>לא</vt:lpwstr>
  </property>
  <property fmtid="{D5CDD505-2E9C-101B-9397-08002B2CF9AE}" pid="4" name="accessible">
    <vt:lpwstr>false</vt:lpwstr>
  </property>
</Properties>
</file>