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NEL\פרסום מרכיבי תשואה נוסטרו\31.12.21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X27" i="1" l="1"/>
  <c r="V27" i="1"/>
  <c r="X31" i="1"/>
  <c r="V31" i="1"/>
  <c r="X23" i="1"/>
  <c r="W30" i="1"/>
  <c r="U30" i="1"/>
  <c r="W29" i="1"/>
  <c r="W31" i="1" s="1"/>
  <c r="U29" i="1"/>
  <c r="U31" i="1" s="1"/>
  <c r="W27" i="1"/>
  <c r="W26" i="1"/>
  <c r="W25" i="1"/>
  <c r="U27" i="1"/>
  <c r="U26" i="1"/>
  <c r="U25" i="1"/>
  <c r="W10" i="1"/>
  <c r="W11" i="1"/>
  <c r="W12" i="1"/>
  <c r="W13" i="1"/>
  <c r="W14" i="1"/>
  <c r="W15" i="1"/>
  <c r="W16" i="1"/>
  <c r="W17" i="1"/>
  <c r="W18" i="1"/>
  <c r="W19" i="1"/>
  <c r="W23" i="1" s="1"/>
  <c r="W20" i="1"/>
  <c r="W21" i="1"/>
  <c r="W22" i="1"/>
  <c r="W9" i="1"/>
  <c r="U10" i="1"/>
  <c r="U11" i="1"/>
  <c r="U12" i="1"/>
  <c r="U13" i="1"/>
  <c r="U14" i="1"/>
  <c r="U15" i="1"/>
  <c r="U16" i="1"/>
  <c r="U17" i="1"/>
  <c r="U18" i="1"/>
  <c r="U19" i="1"/>
  <c r="U23" i="1" s="1"/>
  <c r="U20" i="1"/>
  <c r="U21" i="1"/>
  <c r="U22" i="1"/>
  <c r="U9" i="1"/>
  <c r="Z58" i="1"/>
  <c r="Y58" i="1"/>
  <c r="X58" i="1"/>
  <c r="W58" i="1"/>
  <c r="V58" i="1"/>
  <c r="U58" i="1"/>
  <c r="Z54" i="1"/>
  <c r="Y54" i="1"/>
  <c r="X54" i="1"/>
  <c r="W54" i="1"/>
  <c r="V54" i="1"/>
  <c r="U54" i="1"/>
  <c r="Z50" i="1"/>
  <c r="Y50" i="1"/>
  <c r="X50" i="1"/>
  <c r="W50" i="1"/>
  <c r="V50" i="1" l="1"/>
  <c r="U50" i="1"/>
  <c r="J50" i="1"/>
  <c r="I50" i="1"/>
  <c r="Z56" i="3" l="1"/>
  <c r="Y56" i="3"/>
  <c r="Z52" i="3"/>
  <c r="Y52" i="3"/>
  <c r="Z48" i="3"/>
  <c r="Y48" i="3"/>
  <c r="V30" i="3" l="1"/>
  <c r="W30" i="3"/>
  <c r="X30" i="3"/>
  <c r="U30" i="3"/>
  <c r="V26" i="3"/>
  <c r="W26" i="3"/>
  <c r="X26" i="3"/>
  <c r="U26" i="3"/>
  <c r="V22" i="3"/>
  <c r="W22" i="3"/>
  <c r="X22" i="3"/>
  <c r="U22" i="3"/>
  <c r="V56" i="3"/>
  <c r="W56" i="3"/>
  <c r="X56" i="3"/>
  <c r="U56" i="3"/>
  <c r="X52" i="3"/>
  <c r="W52" i="3"/>
  <c r="V52" i="3"/>
  <c r="U52" i="3"/>
  <c r="X48" i="3"/>
  <c r="W48" i="3"/>
  <c r="V48" i="3"/>
  <c r="U48" i="3"/>
  <c r="P26" i="1" l="1"/>
  <c r="P25" i="1"/>
  <c r="O27" i="1"/>
  <c r="O26" i="1"/>
  <c r="O25" i="1"/>
  <c r="R27" i="1"/>
  <c r="R26" i="1"/>
  <c r="R25" i="1"/>
  <c r="Q27" i="1"/>
  <c r="Q26" i="1"/>
  <c r="Q25" i="1"/>
  <c r="R50" i="1" l="1"/>
  <c r="Q50" i="1"/>
  <c r="P50" i="1"/>
  <c r="O50" i="1"/>
  <c r="R54" i="1"/>
  <c r="Q54" i="1"/>
  <c r="P54" i="1"/>
  <c r="O54" i="1"/>
  <c r="R58" i="1"/>
  <c r="Q58" i="1"/>
  <c r="P58" i="1"/>
  <c r="O58" i="1"/>
  <c r="T58" i="1"/>
  <c r="S58" i="1"/>
  <c r="T54" i="1"/>
  <c r="S54" i="1"/>
  <c r="T50" i="1"/>
  <c r="S50" i="1"/>
  <c r="T56" i="3" l="1"/>
  <c r="S56" i="3"/>
  <c r="R56" i="3"/>
  <c r="Q56" i="3"/>
  <c r="P56" i="3"/>
  <c r="O56" i="3"/>
  <c r="T52" i="3"/>
  <c r="S52" i="3"/>
  <c r="R52" i="3"/>
  <c r="Q52" i="3"/>
  <c r="P52" i="3"/>
  <c r="O52" i="3"/>
  <c r="P48" i="3"/>
  <c r="O48" i="3"/>
  <c r="R48" i="3"/>
  <c r="Q48" i="3"/>
  <c r="S48" i="3" l="1"/>
  <c r="T48" i="3"/>
  <c r="J23" i="1" l="1"/>
  <c r="K23" i="1"/>
  <c r="L23" i="1"/>
  <c r="M23" i="1"/>
  <c r="N23" i="1"/>
  <c r="I23" i="1"/>
  <c r="K50" i="1"/>
  <c r="L50" i="1"/>
  <c r="M50" i="1"/>
  <c r="N50" i="1"/>
  <c r="J22" i="3"/>
  <c r="K22" i="3"/>
  <c r="L22" i="3"/>
  <c r="M22" i="3"/>
  <c r="N22" i="3"/>
  <c r="I22" i="3"/>
  <c r="K48" i="3"/>
  <c r="L48" i="3"/>
  <c r="M48" i="3"/>
  <c r="N48" i="3"/>
  <c r="I48" i="3"/>
</calcChain>
</file>

<file path=xl/sharedStrings.xml><?xml version="1.0" encoding="utf-8"?>
<sst xmlns="http://schemas.openxmlformats.org/spreadsheetml/2006/main" count="254" uniqueCount="41">
  <si>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</si>
  <si>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</si>
  <si>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</si>
  <si>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</si>
  <si>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</si>
  <si>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</si>
  <si>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</si>
  <si>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</si>
  <si>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</si>
  <si>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</si>
  <si>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</si>
  <si>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</si>
  <si>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</si>
  <si>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</si>
  <si>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</si>
  <si>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</si>
  <si>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</si>
  <si>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</si>
  <si>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</si>
  <si>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</si>
  <si>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</si>
  <si>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</si>
  <si>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</si>
  <si>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</si>
  <si>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</si>
  <si>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</si>
  <si>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</si>
  <si>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</si>
  <si>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</si>
  <si>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</si>
  <si>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</si>
  <si>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</si>
  <si>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</si>
  <si>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</si>
  <si>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</si>
  <si>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</si>
  <si>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</si>
  <si>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</si>
  <si>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קרנות סל</t>
  </si>
  <si>
    <t>קרנות השקעה</t>
  </si>
  <si>
    <t>השקעה בחברה כלולה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</si>
</sst>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[$₪-40D]\ * #,##0.00_ ;_ [$₪-40D]\ * \-#,##0.00_ ;_ [$₪-40D]\ * &quot;-&quot;??_ ;_ @_ "/>
    <numFmt numFmtId="165" formatCode="#,##0_ ;[Red]\-#,##0\ "/>
    <numFmt numFmtId="166" formatCode="0.0%"/>
    <numFmt numFmtId="167" formatCode="_ * #,##0.00%_ ;_*\ \(#,##0.0%\)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readingOrder="2"/>
    </xf>
    <xf numFmtId="0" fontId="8" fillId="2" borderId="7" xfId="0" applyNumberFormat="1" applyFont="1" applyFill="1" applyBorder="1" applyAlignment="1" applyProtection="1">
      <alignment horizontal="center" vertical="center" readingOrder="2"/>
    </xf>
    <xf numFmtId="0" fontId="8" fillId="2" borderId="8" xfId="0" applyNumberFormat="1" applyFont="1" applyFill="1" applyBorder="1" applyAlignment="1" applyProtection="1">
      <alignment horizontal="center" vertical="center" readingOrder="2"/>
    </xf>
    <xf numFmtId="2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5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6" fontId="2" fillId="3" borderId="16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166" fontId="2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>
      <alignment horizontal="right" vertical="center"/>
    </xf>
    <xf numFmtId="166" fontId="9" fillId="3" borderId="8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6" fontId="9" fillId="4" borderId="8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167" fontId="2" fillId="0" borderId="0" xfId="0" applyNumberFormat="1" applyFont="1" applyFill="1" applyBorder="1" applyAlignment="1" applyProtection="1"/>
    <xf numFmtId="0" fontId="6" fillId="2" borderId="10" xfId="0" applyNumberFormat="1" applyFont="1" applyFill="1" applyBorder="1" applyAlignment="1" applyProtection="1"/>
    <xf numFmtId="165" fontId="2" fillId="3" borderId="18" xfId="0" applyNumberFormat="1" applyFont="1" applyFill="1" applyBorder="1" applyAlignment="1" applyProtection="1">
      <alignment horizontal="right"/>
    </xf>
    <xf numFmtId="165" fontId="2" fillId="4" borderId="18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2" fillId="3" borderId="4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Alignment="1" applyProtection="1">
      <alignment horizontal="right"/>
    </xf>
    <xf numFmtId="0" fontId="6" fillId="2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6" fontId="6" fillId="4" borderId="8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1" xfId="0" applyNumberFormat="1" applyFont="1" applyFill="1" applyBorder="1" applyAlignment="1" applyProtection="1"/>
    <xf numFmtId="9" fontId="9" fillId="3" borderId="6" xfId="1" applyFont="1" applyFill="1" applyBorder="1" applyAlignment="1" applyProtection="1">
      <alignment horizontal="right" vertical="center"/>
    </xf>
    <xf numFmtId="166" fontId="10" fillId="3" borderId="16" xfId="0" applyNumberFormat="1" applyFont="1" applyFill="1" applyBorder="1" applyAlignment="1" applyProtection="1">
      <alignment horizontal="right"/>
    </xf>
    <xf numFmtId="9" fontId="9" fillId="4" borderId="6" xfId="1" applyFont="1" applyFill="1" applyBorder="1" applyAlignment="1" applyProtection="1">
      <alignment horizontal="right" vertical="center"/>
    </xf>
    <xf numFmtId="166" fontId="2" fillId="3" borderId="3" xfId="0" applyNumberFormat="1" applyFont="1" applyFill="1" applyBorder="1" applyAlignment="1" applyProtection="1">
      <alignment horizontal="right"/>
    </xf>
    <xf numFmtId="0" fontId="8" fillId="2" borderId="22" xfId="0" applyNumberFormat="1" applyFont="1" applyFill="1" applyBorder="1" applyAlignment="1" applyProtection="1">
      <alignment horizontal="center" vertical="center" readingOrder="2"/>
    </xf>
    <xf numFmtId="165" fontId="9" fillId="3" borderId="23" xfId="0" applyNumberFormat="1" applyFont="1" applyFill="1" applyBorder="1" applyAlignment="1" applyProtection="1">
      <alignment horizontal="right" vertical="center"/>
    </xf>
    <xf numFmtId="166" fontId="2" fillId="3" borderId="24" xfId="0" applyNumberFormat="1" applyFont="1" applyFill="1" applyBorder="1" applyAlignment="1" applyProtection="1">
      <alignment horizontal="right"/>
    </xf>
    <xf numFmtId="166" fontId="2" fillId="3" borderId="5" xfId="0" applyNumberFormat="1" applyFont="1" applyFill="1" applyBorder="1" applyAlignment="1" applyProtection="1">
      <alignment horizontal="right"/>
    </xf>
    <xf numFmtId="166" fontId="2" fillId="4" borderId="18" xfId="0" applyNumberFormat="1" applyFont="1" applyFill="1" applyBorder="1" applyAlignment="1" applyProtection="1">
      <alignment horizontal="right"/>
    </xf>
    <xf numFmtId="166" fontId="2" fillId="4" borderId="4" xfId="0" applyNumberFormat="1" applyFont="1" applyFill="1" applyBorder="1" applyAlignment="1" applyProtection="1">
      <alignment horizontal="right"/>
    </xf>
    <xf numFmtId="0" fontId="8" fillId="2" borderId="25" xfId="0" applyNumberFormat="1" applyFont="1" applyFill="1" applyBorder="1" applyAlignment="1" applyProtection="1">
      <alignment horizontal="center" vertical="center" readingOrder="2"/>
    </xf>
    <xf numFmtId="165" fontId="9" fillId="4" borderId="23" xfId="0" applyNumberFormat="1" applyFont="1" applyFill="1" applyBorder="1" applyAlignment="1" applyProtection="1">
      <alignment horizontal="right" vertical="center"/>
    </xf>
    <xf numFmtId="10" fontId="9" fillId="4" borderId="6" xfId="0" applyNumberFormat="1" applyFont="1" applyFill="1" applyBorder="1" applyAlignment="1" applyProtection="1">
      <alignment horizontal="right" vertical="center"/>
    </xf>
    <xf numFmtId="10" fontId="9" fillId="4" borderId="23" xfId="0" applyNumberFormat="1" applyFont="1" applyFill="1" applyBorder="1" applyAlignment="1" applyProtection="1">
      <alignment horizontal="right" vertical="center"/>
    </xf>
    <xf numFmtId="166" fontId="10" fillId="4" borderId="15" xfId="0" applyNumberFormat="1" applyFont="1" applyFill="1" applyBorder="1" applyAlignment="1" applyProtection="1">
      <alignment horizontal="right"/>
    </xf>
    <xf numFmtId="166" fontId="10" fillId="4" borderId="16" xfId="0" applyNumberFormat="1" applyFont="1" applyFill="1" applyBorder="1" applyAlignment="1" applyProtection="1">
      <alignment horizontal="right"/>
    </xf>
    <xf numFmtId="9" fontId="6" fillId="4" borderId="6" xfId="1" applyFont="1" applyFill="1" applyBorder="1" applyAlignment="1" applyProtection="1">
      <alignment horizontal="right"/>
    </xf>
    <xf numFmtId="166" fontId="10" fillId="4" borderId="12" xfId="0" applyNumberFormat="1" applyFont="1" applyFill="1" applyBorder="1" applyAlignment="1" applyProtection="1">
      <alignment horizontal="right"/>
    </xf>
    <xf numFmtId="165" fontId="2" fillId="3" borderId="22" xfId="0" applyNumberFormat="1" applyFont="1" applyFill="1" applyBorder="1" applyAlignment="1" applyProtection="1">
      <alignment horizontal="right"/>
    </xf>
    <xf numFmtId="166" fontId="2" fillId="3" borderId="26" xfId="0" applyNumberFormat="1" applyFont="1" applyFill="1" applyBorder="1" applyAlignment="1" applyProtection="1">
      <alignment horizontal="right"/>
    </xf>
    <xf numFmtId="165" fontId="2" fillId="4" borderId="22" xfId="0" applyNumberFormat="1" applyFont="1" applyFill="1" applyBorder="1" applyAlignment="1" applyProtection="1">
      <alignment horizontal="right"/>
    </xf>
    <xf numFmtId="166" fontId="2" fillId="4" borderId="27" xfId="0" applyNumberFormat="1" applyFont="1" applyFill="1" applyBorder="1" applyAlignment="1" applyProtection="1">
      <alignment horizontal="right"/>
    </xf>
    <xf numFmtId="166" fontId="2" fillId="4" borderId="25" xfId="0" applyNumberFormat="1" applyFont="1" applyFill="1" applyBorder="1" applyAlignment="1" applyProtection="1">
      <alignment horizontal="right"/>
    </xf>
    <xf numFmtId="166" fontId="2" fillId="4" borderId="28" xfId="0" applyNumberFormat="1" applyFont="1" applyFill="1" applyBorder="1" applyAlignment="1" applyProtection="1">
      <alignment horizontal="right"/>
    </xf>
    <xf numFmtId="166" fontId="2" fillId="4" borderId="29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rightToLeft="1" tabSelected="1" zoomScale="80" zoomScaleNormal="80" workbookViewId="0">
      <pane xSplit="2" topLeftCell="C1" activePane="topRight" state="frozen"/>
      <selection activeCell="A19" sqref="A19"/>
      <selection pane="topRight" activeCell="U57" sqref="U57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2021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54" t="s">
        <v>12</v>
      </c>
      <c r="J8" s="60" t="s">
        <v>13</v>
      </c>
      <c r="K8" s="60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-4327.9601700000003</v>
      </c>
      <c r="D9" s="14">
        <v>-9.6199333587732125E-2</v>
      </c>
      <c r="E9" s="13">
        <v>-4327.9601700000003</v>
      </c>
      <c r="F9" s="14">
        <v>-0.10378283766168374</v>
      </c>
      <c r="G9" s="13">
        <v>105797</v>
      </c>
      <c r="H9" s="56">
        <v>6.501834146905057E-2</v>
      </c>
      <c r="I9" s="16">
        <v>4264.7291600000008</v>
      </c>
      <c r="J9" s="17">
        <v>5.899339126391042E-2</v>
      </c>
      <c r="K9" s="16">
        <v>4264.7291600000008</v>
      </c>
      <c r="L9" s="58">
        <v>6.1506718202311468E-2</v>
      </c>
      <c r="M9" s="16">
        <v>154381</v>
      </c>
      <c r="N9" s="18">
        <v>9.2334901146433418E-2</v>
      </c>
      <c r="O9" s="13">
        <v>-589.53027999999961</v>
      </c>
      <c r="P9" s="15">
        <v>-2.4706492944634537E-2</v>
      </c>
      <c r="Q9" s="13">
        <v>-589.53027999999961</v>
      </c>
      <c r="R9" s="15">
        <v>-2.422369195212563E-2</v>
      </c>
      <c r="S9" s="13">
        <v>226665</v>
      </c>
      <c r="T9" s="15">
        <v>0.13415821513019854</v>
      </c>
      <c r="U9" s="23">
        <f>U36-O36</f>
        <v>-446.74257000000023</v>
      </c>
      <c r="V9" s="25">
        <v>-2.9579730015837306E-3</v>
      </c>
      <c r="W9" s="23">
        <f>W36-Q36</f>
        <v>-446.74257000000023</v>
      </c>
      <c r="X9" s="25">
        <v>-2.91430171225362E-3</v>
      </c>
      <c r="Y9" s="23">
        <v>187627</v>
      </c>
      <c r="Z9" s="25">
        <v>0.10157065398623688</v>
      </c>
    </row>
    <row r="10" spans="1:26" x14ac:dyDescent="0.25">
      <c r="A10" s="11"/>
      <c r="B10" s="19" t="s">
        <v>15</v>
      </c>
      <c r="C10" s="20">
        <v>-1619.611119999995</v>
      </c>
      <c r="D10" s="21">
        <v>-3.5999756073374391E-2</v>
      </c>
      <c r="E10" s="20">
        <v>-1491.4428499999945</v>
      </c>
      <c r="F10" s="21">
        <v>-3.5764231902168438E-2</v>
      </c>
      <c r="G10" s="20">
        <v>164709</v>
      </c>
      <c r="H10" s="57">
        <v>0.10122315382313157</v>
      </c>
      <c r="I10" s="23">
        <v>-1920.8590600000043</v>
      </c>
      <c r="J10" s="24">
        <v>-2.6570969887665132E-2</v>
      </c>
      <c r="K10" s="23">
        <v>-197.93153000000484</v>
      </c>
      <c r="L10" s="59">
        <v>-2.8546053881327023E-3</v>
      </c>
      <c r="M10" s="23">
        <v>208895</v>
      </c>
      <c r="N10" s="25">
        <v>0.12493959214530422</v>
      </c>
      <c r="O10" s="20">
        <v>796.40240999999787</v>
      </c>
      <c r="P10" s="22">
        <v>3.3376250875111799E-2</v>
      </c>
      <c r="Q10" s="20">
        <v>2878.7082999999984</v>
      </c>
      <c r="R10" s="22">
        <v>0.11828560032442652</v>
      </c>
      <c r="S10" s="20">
        <v>142030</v>
      </c>
      <c r="T10" s="22">
        <v>8.4064550305261512E-2</v>
      </c>
      <c r="U10" s="23">
        <f t="shared" ref="U10:U22" si="0">U37-O37</f>
        <v>1346.4067099999911</v>
      </c>
      <c r="V10" s="25">
        <v>8.9148314147253702E-3</v>
      </c>
      <c r="W10" s="23">
        <f t="shared" ref="W10:W22" si="1">W37-Q37</f>
        <v>2224.5000199999904</v>
      </c>
      <c r="X10" s="25">
        <v>1.4511409148212986E-2</v>
      </c>
      <c r="Y10" s="23">
        <v>151471</v>
      </c>
      <c r="Z10" s="25">
        <v>8.1997838956809455E-2</v>
      </c>
    </row>
    <row r="11" spans="1:26" x14ac:dyDescent="0.25">
      <c r="A11" s="11"/>
      <c r="B11" s="19" t="s">
        <v>16</v>
      </c>
      <c r="C11" s="20">
        <v>0</v>
      </c>
      <c r="D11" s="21">
        <v>0</v>
      </c>
      <c r="E11" s="20">
        <v>0</v>
      </c>
      <c r="F11" s="21">
        <v>0</v>
      </c>
      <c r="G11" s="20">
        <v>0</v>
      </c>
      <c r="H11" s="57">
        <v>0</v>
      </c>
      <c r="I11" s="23">
        <v>0</v>
      </c>
      <c r="J11" s="24">
        <v>0</v>
      </c>
      <c r="K11" s="23">
        <v>0</v>
      </c>
      <c r="L11" s="59">
        <v>0</v>
      </c>
      <c r="M11" s="23">
        <v>0</v>
      </c>
      <c r="N11" s="25">
        <v>0</v>
      </c>
      <c r="O11" s="20">
        <v>0</v>
      </c>
      <c r="P11" s="22">
        <v>0</v>
      </c>
      <c r="Q11" s="20">
        <v>0</v>
      </c>
      <c r="R11" s="22">
        <v>0</v>
      </c>
      <c r="S11" s="20">
        <v>0</v>
      </c>
      <c r="T11" s="22">
        <v>0</v>
      </c>
      <c r="U11" s="23">
        <f t="shared" si="0"/>
        <v>0</v>
      </c>
      <c r="V11" s="25">
        <v>0</v>
      </c>
      <c r="W11" s="23">
        <f t="shared" si="1"/>
        <v>0</v>
      </c>
      <c r="X11" s="25">
        <v>0</v>
      </c>
      <c r="Y11" s="23">
        <v>0</v>
      </c>
      <c r="Z11" s="25">
        <v>0</v>
      </c>
    </row>
    <row r="12" spans="1:26" x14ac:dyDescent="0.25">
      <c r="A12" s="11"/>
      <c r="B12" s="19" t="s">
        <v>17</v>
      </c>
      <c r="C12" s="20">
        <v>3265.6261418521035</v>
      </c>
      <c r="D12" s="21">
        <v>7.2586402428201899E-2</v>
      </c>
      <c r="E12" s="20">
        <v>3833.8215700000032</v>
      </c>
      <c r="F12" s="21">
        <v>9.1933582102067216E-2</v>
      </c>
      <c r="G12" s="20">
        <v>153282</v>
      </c>
      <c r="H12" s="57">
        <v>9.4200605093329781E-2</v>
      </c>
      <c r="I12" s="23">
        <v>1221.935314999997</v>
      </c>
      <c r="J12" s="24">
        <v>1.6902857234897522E-2</v>
      </c>
      <c r="K12" s="23">
        <v>2530.0304749999991</v>
      </c>
      <c r="L12" s="59">
        <v>3.6488570699548278E-2</v>
      </c>
      <c r="M12" s="23">
        <v>171594</v>
      </c>
      <c r="N12" s="25">
        <v>0.1026299546402802</v>
      </c>
      <c r="O12" s="20">
        <v>1593.9166050000013</v>
      </c>
      <c r="P12" s="22">
        <v>6.679909529968231E-2</v>
      </c>
      <c r="Q12" s="20">
        <v>2983.0474349999995</v>
      </c>
      <c r="R12" s="22">
        <v>0.12257287639918774</v>
      </c>
      <c r="S12" s="20">
        <v>187726</v>
      </c>
      <c r="T12" s="22">
        <v>0.1111110453467966</v>
      </c>
      <c r="U12" s="23">
        <f t="shared" si="0"/>
        <v>782.63104000001658</v>
      </c>
      <c r="V12" s="25">
        <v>5.1819585640147181E-3</v>
      </c>
      <c r="W12" s="23">
        <f t="shared" si="1"/>
        <v>1139.534000000016</v>
      </c>
      <c r="X12" s="25">
        <v>7.433690251124404E-3</v>
      </c>
      <c r="Y12" s="23">
        <v>211373</v>
      </c>
      <c r="Z12" s="25">
        <v>0.11442539637169943</v>
      </c>
    </row>
    <row r="13" spans="1:26" x14ac:dyDescent="0.25">
      <c r="A13" s="11"/>
      <c r="B13" s="19" t="s">
        <v>18</v>
      </c>
      <c r="C13" s="20">
        <v>1382.3270067599979</v>
      </c>
      <c r="D13" s="21">
        <v>3.0725545436485906E-2</v>
      </c>
      <c r="E13" s="20">
        <v>1382.3270067599979</v>
      </c>
      <c r="F13" s="21">
        <v>3.3147675510593722E-2</v>
      </c>
      <c r="G13" s="20">
        <v>57691</v>
      </c>
      <c r="H13" s="57">
        <v>3.5454437627635914E-2</v>
      </c>
      <c r="I13" s="23">
        <v>243.2283342200044</v>
      </c>
      <c r="J13" s="24">
        <v>3.3645429167440703E-3</v>
      </c>
      <c r="K13" s="23">
        <v>243.2283342200044</v>
      </c>
      <c r="L13" s="59">
        <v>3.5078843346027255E-3</v>
      </c>
      <c r="M13" s="23">
        <v>53276</v>
      </c>
      <c r="N13" s="25">
        <v>3.1864246205669008E-2</v>
      </c>
      <c r="O13" s="20">
        <v>405.30618500000037</v>
      </c>
      <c r="P13" s="22">
        <v>1.6985886458824907E-2</v>
      </c>
      <c r="Q13" s="20">
        <v>405.30618500000037</v>
      </c>
      <c r="R13" s="22">
        <v>1.6653957404412299E-2</v>
      </c>
      <c r="S13" s="20">
        <v>52742</v>
      </c>
      <c r="T13" s="22">
        <v>3.1216873281701769E-2</v>
      </c>
      <c r="U13" s="23">
        <f t="shared" si="0"/>
        <v>-106.09480598000482</v>
      </c>
      <c r="V13" s="25">
        <v>-7.024751898998975E-4</v>
      </c>
      <c r="W13" s="23">
        <f t="shared" si="1"/>
        <v>-106.09480598000482</v>
      </c>
      <c r="X13" s="25">
        <v>-6.9210389940843001E-4</v>
      </c>
      <c r="Y13" s="23">
        <v>43501</v>
      </c>
      <c r="Z13" s="25">
        <v>2.3548982923861123E-2</v>
      </c>
    </row>
    <row r="14" spans="1:26" x14ac:dyDescent="0.25">
      <c r="A14" s="11"/>
      <c r="B14" s="19" t="s">
        <v>19</v>
      </c>
      <c r="C14" s="20">
        <v>14541.371086370007</v>
      </c>
      <c r="D14" s="21">
        <v>0.32321697821001688</v>
      </c>
      <c r="E14" s="20">
        <v>10480.122830000002</v>
      </c>
      <c r="F14" s="21">
        <v>0.2513093567449341</v>
      </c>
      <c r="G14" s="20">
        <v>123062</v>
      </c>
      <c r="H14" s="57">
        <v>7.5628676974435025E-2</v>
      </c>
      <c r="I14" s="23">
        <v>-4706.5857575600021</v>
      </c>
      <c r="J14" s="24">
        <v>-6.5105530667013189E-2</v>
      </c>
      <c r="K14" s="23">
        <v>-6059.8430475599998</v>
      </c>
      <c r="L14" s="59">
        <v>-8.7396185008032062E-2</v>
      </c>
      <c r="M14" s="23">
        <v>118109</v>
      </c>
      <c r="N14" s="25">
        <v>7.0640706042220905E-2</v>
      </c>
      <c r="O14" s="20">
        <v>-1448.0882852339892</v>
      </c>
      <c r="P14" s="22">
        <v>-6.0687608789732568E-2</v>
      </c>
      <c r="Q14" s="20">
        <v>-4505.2494352339927</v>
      </c>
      <c r="R14" s="22">
        <v>-0.18511987965503024</v>
      </c>
      <c r="S14" s="20">
        <v>120193</v>
      </c>
      <c r="T14" s="22">
        <v>7.1139692282195993E-2</v>
      </c>
      <c r="U14" s="23">
        <f t="shared" si="0"/>
        <v>5948.0736996600026</v>
      </c>
      <c r="V14" s="25">
        <v>3.9383400187326084E-2</v>
      </c>
      <c r="W14" s="23">
        <f t="shared" si="1"/>
        <v>6438.024509660012</v>
      </c>
      <c r="X14" s="25">
        <v>4.1998115048747058E-2</v>
      </c>
      <c r="Y14" s="23">
        <v>121597</v>
      </c>
      <c r="Z14" s="25">
        <v>6.5825743697679157E-2</v>
      </c>
    </row>
    <row r="15" spans="1:26" x14ac:dyDescent="0.25">
      <c r="A15" s="11"/>
      <c r="B15" s="19" t="s">
        <v>20</v>
      </c>
      <c r="C15" s="20">
        <v>9337.1748990699907</v>
      </c>
      <c r="D15" s="21">
        <v>0.20754118975236155</v>
      </c>
      <c r="E15" s="20">
        <v>9894.733097149996</v>
      </c>
      <c r="F15" s="21">
        <v>0.23727193374961375</v>
      </c>
      <c r="G15" s="20">
        <v>120149</v>
      </c>
      <c r="H15" s="57">
        <v>7.3838470931736788E-2</v>
      </c>
      <c r="I15" s="23">
        <v>8373.2446345100598</v>
      </c>
      <c r="J15" s="24">
        <v>0.11582590085793174</v>
      </c>
      <c r="K15" s="23">
        <v>3345.4844129000539</v>
      </c>
      <c r="L15" s="59">
        <v>4.8249199260866779E-2</v>
      </c>
      <c r="M15" s="23">
        <v>27107</v>
      </c>
      <c r="N15" s="25">
        <v>1.6212630863748589E-2</v>
      </c>
      <c r="O15" s="20">
        <v>1073.3509066899533</v>
      </c>
      <c r="P15" s="22">
        <v>4.4982823618919851E-2</v>
      </c>
      <c r="Q15" s="20">
        <v>1359.4175399499545</v>
      </c>
      <c r="R15" s="22">
        <v>5.5858219398101414E-2</v>
      </c>
      <c r="S15" s="20">
        <v>20774</v>
      </c>
      <c r="T15" s="22">
        <v>1.2295690826174066E-2</v>
      </c>
      <c r="U15" s="23">
        <f t="shared" si="0"/>
        <v>-2759.3239606200113</v>
      </c>
      <c r="V15" s="25">
        <v>-1.8270042584339074E-2</v>
      </c>
      <c r="W15" s="23">
        <f t="shared" si="1"/>
        <v>-2367.8004300000121</v>
      </c>
      <c r="X15" s="25">
        <v>-1.5446221853054857E-2</v>
      </c>
      <c r="Y15" s="23">
        <v>0</v>
      </c>
      <c r="Z15" s="25">
        <v>0</v>
      </c>
    </row>
    <row r="16" spans="1:26" x14ac:dyDescent="0.25">
      <c r="A16" s="11"/>
      <c r="B16" s="19" t="s">
        <v>21</v>
      </c>
      <c r="C16" s="20">
        <v>1542.4396822399976</v>
      </c>
      <c r="D16" s="21">
        <v>3.4284435092377726E-2</v>
      </c>
      <c r="E16" s="20">
        <v>1062.3431499999972</v>
      </c>
      <c r="F16" s="21">
        <v>2.5474584410847625E-2</v>
      </c>
      <c r="G16" s="20">
        <v>38035</v>
      </c>
      <c r="H16" s="57">
        <v>2.3374695102652613E-2</v>
      </c>
      <c r="I16" s="23">
        <v>1372.2098715800034</v>
      </c>
      <c r="J16" s="24">
        <v>1.8981583780180639E-2</v>
      </c>
      <c r="K16" s="23">
        <v>1768.1772600000029</v>
      </c>
      <c r="L16" s="59">
        <v>2.5500981746413031E-2</v>
      </c>
      <c r="M16" s="23">
        <v>28454</v>
      </c>
      <c r="N16" s="25">
        <v>1.7018268292216119E-2</v>
      </c>
      <c r="O16" s="20">
        <v>-1836.4750331099976</v>
      </c>
      <c r="P16" s="22">
        <v>-7.696442233387854E-2</v>
      </c>
      <c r="Q16" s="20">
        <v>-2061.2380564999971</v>
      </c>
      <c r="R16" s="22">
        <v>-8.4695896741137852E-2</v>
      </c>
      <c r="S16" s="20">
        <v>17536</v>
      </c>
      <c r="T16" s="22">
        <v>1.0379187172801984E-2</v>
      </c>
      <c r="U16" s="23">
        <f t="shared" si="0"/>
        <v>-611.89106529000287</v>
      </c>
      <c r="V16" s="25">
        <v>-4.0514546241656249E-3</v>
      </c>
      <c r="W16" s="23">
        <f t="shared" si="1"/>
        <v>-465.15281350000294</v>
      </c>
      <c r="X16" s="25">
        <v>-3.0343999696349658E-3</v>
      </c>
      <c r="Y16" s="23">
        <v>8643</v>
      </c>
      <c r="Z16" s="25">
        <v>4.6788317374527408E-3</v>
      </c>
    </row>
    <row r="17" spans="1:26" x14ac:dyDescent="0.25">
      <c r="A17" s="11"/>
      <c r="B17" s="19" t="s">
        <v>22</v>
      </c>
      <c r="C17" s="20">
        <v>734.72967000000006</v>
      </c>
      <c r="D17" s="21">
        <v>1.6331135649322377E-2</v>
      </c>
      <c r="E17" s="20">
        <v>734.72967000000006</v>
      </c>
      <c r="F17" s="21">
        <v>1.7618537849629162E-2</v>
      </c>
      <c r="G17" s="20">
        <v>88600</v>
      </c>
      <c r="H17" s="57">
        <v>5.4449795874721221E-2</v>
      </c>
      <c r="I17" s="23">
        <v>593.99833999999998</v>
      </c>
      <c r="J17" s="24">
        <v>8.2166944645397557E-3</v>
      </c>
      <c r="K17" s="23">
        <v>593.99833999999998</v>
      </c>
      <c r="L17" s="59">
        <v>8.5667546848439934E-3</v>
      </c>
      <c r="M17" s="23">
        <v>81182</v>
      </c>
      <c r="N17" s="25">
        <v>4.8554757028842654E-2</v>
      </c>
      <c r="O17" s="20">
        <v>1571.1972500000004</v>
      </c>
      <c r="P17" s="22">
        <v>6.5846954921050402E-2</v>
      </c>
      <c r="Q17" s="20">
        <v>1571.1972500000004</v>
      </c>
      <c r="R17" s="22">
        <v>6.4560209155036033E-2</v>
      </c>
      <c r="S17" s="20">
        <v>79757</v>
      </c>
      <c r="T17" s="22">
        <v>4.7206479889437034E-2</v>
      </c>
      <c r="U17" s="23">
        <f t="shared" si="0"/>
        <v>602.70190999999932</v>
      </c>
      <c r="V17" s="25">
        <v>3.9906113665929459E-3</v>
      </c>
      <c r="W17" s="23">
        <f t="shared" si="1"/>
        <v>602.70190999999932</v>
      </c>
      <c r="X17" s="25">
        <v>3.9316942826637816E-3</v>
      </c>
      <c r="Y17" s="23">
        <v>134100</v>
      </c>
      <c r="Z17" s="25">
        <v>7.259416128571243E-2</v>
      </c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57">
        <v>0</v>
      </c>
      <c r="I18" s="23">
        <v>0</v>
      </c>
      <c r="J18" s="24">
        <v>0</v>
      </c>
      <c r="K18" s="23">
        <v>0</v>
      </c>
      <c r="L18" s="59">
        <v>0</v>
      </c>
      <c r="M18" s="23">
        <v>0</v>
      </c>
      <c r="N18" s="25">
        <v>0</v>
      </c>
      <c r="O18" s="20">
        <v>0</v>
      </c>
      <c r="P18" s="22">
        <v>0</v>
      </c>
      <c r="Q18" s="20">
        <v>0</v>
      </c>
      <c r="R18" s="22">
        <v>0</v>
      </c>
      <c r="S18" s="20">
        <v>0</v>
      </c>
      <c r="T18" s="22">
        <v>0</v>
      </c>
      <c r="U18" s="23">
        <f t="shared" si="0"/>
        <v>0</v>
      </c>
      <c r="V18" s="25">
        <v>0</v>
      </c>
      <c r="W18" s="23">
        <f t="shared" si="1"/>
        <v>0</v>
      </c>
      <c r="X18" s="25">
        <v>0</v>
      </c>
      <c r="Y18" s="23">
        <v>0</v>
      </c>
      <c r="Z18" s="25">
        <v>0</v>
      </c>
    </row>
    <row r="19" spans="1:26" x14ac:dyDescent="0.25">
      <c r="A19" s="11"/>
      <c r="B19" s="19" t="s">
        <v>37</v>
      </c>
      <c r="C19" s="20">
        <v>-41.325609999999635</v>
      </c>
      <c r="D19" s="21">
        <v>-9.1856116645049513E-4</v>
      </c>
      <c r="E19" s="20">
        <v>-41.325609999999635</v>
      </c>
      <c r="F19" s="21">
        <v>-9.9097239933703361E-4</v>
      </c>
      <c r="G19" s="20">
        <v>6862</v>
      </c>
      <c r="H19" s="57">
        <v>4.2358939853638809E-3</v>
      </c>
      <c r="I19" s="23">
        <v>-5336.1201499999988</v>
      </c>
      <c r="J19" s="24">
        <v>-7.3813790285380335E-2</v>
      </c>
      <c r="K19" s="23">
        <v>-5336.1201499999988</v>
      </c>
      <c r="L19" s="59">
        <v>-7.6958518594349823E-2</v>
      </c>
      <c r="M19" s="23">
        <v>5895</v>
      </c>
      <c r="N19" s="25">
        <v>3.525785182491531E-3</v>
      </c>
      <c r="O19" s="20">
        <v>8073.3310099999981</v>
      </c>
      <c r="P19" s="22">
        <v>0.33834342764932163</v>
      </c>
      <c r="Q19" s="20">
        <v>8073.3310099999981</v>
      </c>
      <c r="R19" s="22">
        <v>0.33173170242211031</v>
      </c>
      <c r="S19" s="20">
        <v>6774</v>
      </c>
      <c r="T19" s="22">
        <v>4.0093871982527741E-3</v>
      </c>
      <c r="U19" s="23">
        <f t="shared" si="0"/>
        <v>-1357.1468569460733</v>
      </c>
      <c r="V19" s="25">
        <v>-8.9859441020601651E-3</v>
      </c>
      <c r="W19" s="23">
        <f t="shared" si="1"/>
        <v>-1357.1468569460733</v>
      </c>
      <c r="X19" s="25">
        <v>-8.8532763040190185E-3</v>
      </c>
      <c r="Y19" s="23">
        <v>10991</v>
      </c>
      <c r="Z19" s="25">
        <v>5.9633291338821916E-3</v>
      </c>
    </row>
    <row r="20" spans="1:26" x14ac:dyDescent="0.25">
      <c r="A20" s="11"/>
      <c r="B20" s="19" t="s">
        <v>25</v>
      </c>
      <c r="C20" s="20">
        <v>3714.3979999999992</v>
      </c>
      <c r="D20" s="21">
        <v>8.2561437315539096E-2</v>
      </c>
      <c r="E20" s="20">
        <v>3714.3979999999992</v>
      </c>
      <c r="F20" s="21">
        <v>8.9069850345892307E-2</v>
      </c>
      <c r="G20" s="20">
        <v>619837</v>
      </c>
      <c r="H20" s="57">
        <v>0.38092548674491622</v>
      </c>
      <c r="I20" s="23">
        <v>65577.028269999995</v>
      </c>
      <c r="J20" s="24">
        <v>0.90711769529032027</v>
      </c>
      <c r="K20" s="23">
        <v>65577.028269999995</v>
      </c>
      <c r="L20" s="59">
        <v>0.94576411467777755</v>
      </c>
      <c r="M20" s="23">
        <v>677988</v>
      </c>
      <c r="N20" s="25">
        <v>0.40550297613351449</v>
      </c>
      <c r="O20" s="20">
        <v>8048.5297300000093</v>
      </c>
      <c r="P20" s="22">
        <v>0.33730403634046868</v>
      </c>
      <c r="Q20" s="20">
        <v>8048.5297300000093</v>
      </c>
      <c r="R20" s="22">
        <v>0.33071262233900051</v>
      </c>
      <c r="S20" s="20">
        <v>678288</v>
      </c>
      <c r="T20" s="22">
        <v>0.40146430822681983</v>
      </c>
      <c r="U20" s="23">
        <f t="shared" si="0"/>
        <v>137459.989</v>
      </c>
      <c r="V20" s="25">
        <v>0.91015041673775665</v>
      </c>
      <c r="W20" s="23">
        <f t="shared" si="1"/>
        <v>137459.989</v>
      </c>
      <c r="X20" s="25">
        <v>0.8967130249285703</v>
      </c>
      <c r="Y20" s="23">
        <v>805057</v>
      </c>
      <c r="Z20" s="25">
        <v>0.4358123616867397</v>
      </c>
    </row>
    <row r="21" spans="1:26" x14ac:dyDescent="0.25">
      <c r="A21" s="11"/>
      <c r="B21" s="19" t="s">
        <v>39</v>
      </c>
      <c r="C21" s="20">
        <v>16460.333028640001</v>
      </c>
      <c r="D21" s="21">
        <v>0.36587052694325151</v>
      </c>
      <c r="E21" s="20">
        <v>16460.333028640001</v>
      </c>
      <c r="F21" s="21">
        <v>0.39471252124961126</v>
      </c>
      <c r="G21" s="20">
        <v>149163</v>
      </c>
      <c r="H21" s="57">
        <v>9.16692426869192E-2</v>
      </c>
      <c r="I21" s="23">
        <v>2608.8336928899516</v>
      </c>
      <c r="J21" s="24">
        <v>3.6087625031534058E-2</v>
      </c>
      <c r="K21" s="23">
        <v>2608.8336928899516</v>
      </c>
      <c r="L21" s="59">
        <v>3.7625085384150818E-2</v>
      </c>
      <c r="M21" s="23">
        <v>145087</v>
      </c>
      <c r="N21" s="25">
        <v>8.6776182319278833E-2</v>
      </c>
      <c r="O21" s="20">
        <v>6173.4096868500492</v>
      </c>
      <c r="P21" s="22">
        <v>0.258720048904866</v>
      </c>
      <c r="Q21" s="20">
        <v>6173.4096868500492</v>
      </c>
      <c r="R21" s="22">
        <v>0.253664280906019</v>
      </c>
      <c r="S21" s="20">
        <v>157050</v>
      </c>
      <c r="T21" s="22">
        <v>9.2954570340359921E-2</v>
      </c>
      <c r="U21" s="23">
        <f t="shared" si="0"/>
        <v>6013.6406516999996</v>
      </c>
      <c r="V21" s="25">
        <v>3.9817532251191064E-2</v>
      </c>
      <c r="W21" s="23">
        <f t="shared" si="1"/>
        <v>6013.6406516999996</v>
      </c>
      <c r="X21" s="25">
        <v>3.9229669221196618E-2</v>
      </c>
      <c r="Y21" s="23">
        <v>161516</v>
      </c>
      <c r="Z21" s="25">
        <v>8.7435634259680303E-2</v>
      </c>
    </row>
    <row r="22" spans="1:26" x14ac:dyDescent="0.25">
      <c r="A22" s="11"/>
      <c r="B22" s="19" t="s">
        <v>40</v>
      </c>
      <c r="C22" s="68">
        <v>0</v>
      </c>
      <c r="D22" s="69">
        <v>0</v>
      </c>
      <c r="E22" s="68">
        <v>0</v>
      </c>
      <c r="F22" s="69">
        <v>0</v>
      </c>
      <c r="G22" s="68">
        <v>0</v>
      </c>
      <c r="H22" s="69">
        <v>0</v>
      </c>
      <c r="I22" s="70">
        <v>0</v>
      </c>
      <c r="J22" s="71">
        <v>0</v>
      </c>
      <c r="K22" s="70">
        <v>0</v>
      </c>
      <c r="L22" s="71">
        <v>0</v>
      </c>
      <c r="M22" s="70">
        <v>0</v>
      </c>
      <c r="N22" s="71">
        <v>0</v>
      </c>
      <c r="O22" s="68">
        <v>0</v>
      </c>
      <c r="P22" s="69">
        <v>0</v>
      </c>
      <c r="Q22" s="68">
        <v>0</v>
      </c>
      <c r="R22" s="69">
        <v>0</v>
      </c>
      <c r="S22" s="68">
        <v>0</v>
      </c>
      <c r="T22" s="69">
        <v>0</v>
      </c>
      <c r="U22" s="23">
        <f t="shared" si="0"/>
        <v>4157.7250000000004</v>
      </c>
      <c r="V22" s="73">
        <v>2.7529138980441716E-2</v>
      </c>
      <c r="W22" s="23">
        <f t="shared" si="1"/>
        <v>4157.7250000000004</v>
      </c>
      <c r="X22" s="73">
        <v>2.7122700857855737E-2</v>
      </c>
      <c r="Y22" s="70">
        <v>11380</v>
      </c>
      <c r="Z22" s="74">
        <v>6.1604888548203391E-3</v>
      </c>
    </row>
    <row r="23" spans="1:26" x14ac:dyDescent="0.25">
      <c r="A23" s="11"/>
      <c r="B23" s="26" t="s">
        <v>27</v>
      </c>
      <c r="C23" s="27">
        <v>44989.502614932106</v>
      </c>
      <c r="D23" s="50">
        <v>1</v>
      </c>
      <c r="E23" s="27">
        <v>41702.079722550006</v>
      </c>
      <c r="F23" s="50">
        <v>0.99999999999999989</v>
      </c>
      <c r="G23" s="27">
        <v>1627187</v>
      </c>
      <c r="H23" s="50">
        <v>1</v>
      </c>
      <c r="I23" s="61">
        <f>SUM(I9:I21)</f>
        <v>72291.642650640002</v>
      </c>
      <c r="J23" s="63">
        <f t="shared" ref="J23:N23" si="2">SUM(J9:J21)</f>
        <v>0.99999999999999978</v>
      </c>
      <c r="K23" s="61">
        <f t="shared" si="2"/>
        <v>69337.615217450002</v>
      </c>
      <c r="L23" s="63">
        <f t="shared" si="2"/>
        <v>1</v>
      </c>
      <c r="M23" s="61">
        <f t="shared" si="2"/>
        <v>1671968</v>
      </c>
      <c r="N23" s="63">
        <f t="shared" si="2"/>
        <v>1</v>
      </c>
      <c r="O23" s="27">
        <v>23861.350185196025</v>
      </c>
      <c r="P23" s="28">
        <v>1</v>
      </c>
      <c r="Q23" s="27">
        <v>24336.929365066018</v>
      </c>
      <c r="R23" s="28">
        <v>1</v>
      </c>
      <c r="S23" s="27">
        <v>1689535</v>
      </c>
      <c r="T23" s="28">
        <v>0.99999999999999989</v>
      </c>
      <c r="U23" s="29">
        <f>SUM(U9:U22)</f>
        <v>151029.96875252391</v>
      </c>
      <c r="V23" s="30">
        <f>SUM(V9:V22)</f>
        <v>1</v>
      </c>
      <c r="W23" s="29">
        <f>SUM(W9:W22)</f>
        <v>153293.17761493393</v>
      </c>
      <c r="X23" s="30">
        <f>SUM(X9:X22)</f>
        <v>1</v>
      </c>
      <c r="Y23" s="29">
        <v>1847256</v>
      </c>
      <c r="Z23" s="31">
        <v>1.0000134228945736</v>
      </c>
    </row>
    <row r="24" spans="1:26" x14ac:dyDescent="0.25">
      <c r="A24" s="4"/>
      <c r="B24" s="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32"/>
      <c r="V24" s="33"/>
      <c r="W24" s="32"/>
      <c r="X24" s="33"/>
      <c r="Y24" s="32"/>
      <c r="Z24" s="33"/>
    </row>
    <row r="25" spans="1:26" x14ac:dyDescent="0.25">
      <c r="A25" s="4"/>
      <c r="B25" s="34" t="s">
        <v>28</v>
      </c>
      <c r="C25" s="13">
        <v>33061.379219770111</v>
      </c>
      <c r="D25" s="15">
        <v>0.7348687426652496</v>
      </c>
      <c r="E25" s="13">
        <v>29519.866508648007</v>
      </c>
      <c r="F25" s="15">
        <v>0.7078751636620515</v>
      </c>
      <c r="G25" s="35">
        <v>1441774</v>
      </c>
      <c r="H25" s="15">
        <v>0.88605304737562429</v>
      </c>
      <c r="I25" s="16">
        <v>55531.729105229984</v>
      </c>
      <c r="J25" s="18">
        <v>0.76816250218016546</v>
      </c>
      <c r="K25" s="16">
        <v>56604.06205547</v>
      </c>
      <c r="L25" s="18">
        <v>0.81635432481999493</v>
      </c>
      <c r="M25" s="36">
        <v>1556013</v>
      </c>
      <c r="N25" s="18">
        <v>0.93064759612624171</v>
      </c>
      <c r="O25" s="35">
        <f>O52-I52</f>
        <v>30639.604352058057</v>
      </c>
      <c r="P25" s="15">
        <f>O25/$O$27</f>
        <v>1.2840683412402762</v>
      </c>
      <c r="Q25" s="35">
        <f>Q52-K52</f>
        <v>31247.156876948007</v>
      </c>
      <c r="R25" s="15">
        <f>Q25/$Q$27</f>
        <v>1.2839399912875269</v>
      </c>
      <c r="S25" s="35">
        <v>1570483</v>
      </c>
      <c r="T25" s="15">
        <v>0.92953564146347956</v>
      </c>
      <c r="U25" s="23">
        <f>U52-O52</f>
        <v>142153.10317081382</v>
      </c>
      <c r="V25" s="18">
        <v>0.94122447581078728</v>
      </c>
      <c r="W25" s="16">
        <f>W52-Q52</f>
        <v>140667.96617893389</v>
      </c>
      <c r="X25" s="18">
        <v>0.91764009571440941</v>
      </c>
      <c r="Y25" s="36">
        <v>1744650</v>
      </c>
      <c r="Z25" s="18">
        <v>0.94445491041848018</v>
      </c>
    </row>
    <row r="26" spans="1:26" x14ac:dyDescent="0.25">
      <c r="A26" s="4"/>
      <c r="B26" s="37" t="s">
        <v>29</v>
      </c>
      <c r="C26" s="20">
        <v>11928.123395161991</v>
      </c>
      <c r="D26" s="22">
        <v>0.2651312573347504</v>
      </c>
      <c r="E26" s="20">
        <v>12182.213213902</v>
      </c>
      <c r="F26" s="22">
        <v>0.29212483633794845</v>
      </c>
      <c r="G26" s="38">
        <v>185413</v>
      </c>
      <c r="H26" s="22">
        <v>0.11394695262437567</v>
      </c>
      <c r="I26" s="23">
        <v>16759.913545410007</v>
      </c>
      <c r="J26" s="25">
        <v>0.23183749781983456</v>
      </c>
      <c r="K26" s="23">
        <v>12733.553161979999</v>
      </c>
      <c r="L26" s="25">
        <v>0.1836456751800051</v>
      </c>
      <c r="M26" s="39">
        <v>115955</v>
      </c>
      <c r="N26" s="25">
        <v>6.935240387375835E-2</v>
      </c>
      <c r="O26" s="35">
        <f>O53-I53</f>
        <v>-6778.2541668620033</v>
      </c>
      <c r="P26" s="15">
        <f>O26/$O$27</f>
        <v>-0.2840683412402763</v>
      </c>
      <c r="Q26" s="35">
        <f>Q53-K53</f>
        <v>-6910.2275118819998</v>
      </c>
      <c r="R26" s="15">
        <f>Q26/$Q$27</f>
        <v>-0.28393999128752689</v>
      </c>
      <c r="S26" s="38">
        <v>119052</v>
      </c>
      <c r="T26" s="22">
        <v>7.0464358536520416E-2</v>
      </c>
      <c r="U26" s="23">
        <f>U53-O53</f>
        <v>8876.8655817100043</v>
      </c>
      <c r="V26" s="25">
        <v>5.8775524189212711E-2</v>
      </c>
      <c r="W26" s="16">
        <f>W53-Q53</f>
        <v>12625.211435999998</v>
      </c>
      <c r="X26" s="25">
        <v>8.2359904285590632E-2</v>
      </c>
      <c r="Y26" s="39">
        <v>102606</v>
      </c>
      <c r="Z26" s="25">
        <v>5.5545089581519831E-2</v>
      </c>
    </row>
    <row r="27" spans="1:26" x14ac:dyDescent="0.25">
      <c r="A27" s="4"/>
      <c r="B27" s="40" t="s">
        <v>27</v>
      </c>
      <c r="C27" s="41">
        <v>44989.502614932106</v>
      </c>
      <c r="D27" s="42">
        <v>1</v>
      </c>
      <c r="E27" s="41">
        <v>41702.079722550006</v>
      </c>
      <c r="F27" s="42">
        <v>1</v>
      </c>
      <c r="G27" s="41">
        <v>1627187</v>
      </c>
      <c r="H27" s="42">
        <v>1</v>
      </c>
      <c r="I27" s="43">
        <v>72291.642650639988</v>
      </c>
      <c r="J27" s="44">
        <v>1</v>
      </c>
      <c r="K27" s="43">
        <v>69337.615217449988</v>
      </c>
      <c r="L27" s="44">
        <v>1</v>
      </c>
      <c r="M27" s="43">
        <v>1671968</v>
      </c>
      <c r="N27" s="44">
        <v>1</v>
      </c>
      <c r="O27" s="41">
        <f>SUM(O25:O26)</f>
        <v>23861.350185196054</v>
      </c>
      <c r="P27" s="42">
        <v>1</v>
      </c>
      <c r="Q27" s="41">
        <f>SUM(Q25:Q26)</f>
        <v>24336.929365066007</v>
      </c>
      <c r="R27" s="42">
        <f>SUM(R25:R26)</f>
        <v>1</v>
      </c>
      <c r="S27" s="41">
        <v>1689535</v>
      </c>
      <c r="T27" s="42">
        <v>1</v>
      </c>
      <c r="U27" s="43">
        <f>SUM(U25:U26)</f>
        <v>151029.96875252383</v>
      </c>
      <c r="V27" s="44">
        <f>SUM(V25:V26)</f>
        <v>1</v>
      </c>
      <c r="W27" s="43">
        <f>SUM(W25:W26)</f>
        <v>153293.17761493387</v>
      </c>
      <c r="X27" s="44">
        <f>SUM(X25:X26)</f>
        <v>1</v>
      </c>
      <c r="Y27" s="45">
        <v>1847256</v>
      </c>
      <c r="Z27" s="44">
        <v>1</v>
      </c>
    </row>
    <row r="28" spans="1:26" x14ac:dyDescent="0.25">
      <c r="A28" s="4"/>
      <c r="C28" s="32"/>
      <c r="D28" s="46"/>
      <c r="E28" s="32"/>
      <c r="F28" s="46"/>
      <c r="G28" s="32"/>
      <c r="H28" s="46"/>
      <c r="I28" s="32"/>
      <c r="J28" s="46"/>
      <c r="K28" s="32"/>
      <c r="L28" s="46"/>
      <c r="M28" s="32"/>
      <c r="N28" s="46"/>
      <c r="O28" s="32"/>
      <c r="P28" s="46"/>
      <c r="Q28" s="32"/>
      <c r="R28" s="46"/>
      <c r="S28" s="32"/>
      <c r="T28" s="46"/>
      <c r="U28" s="32"/>
      <c r="V28" s="46"/>
      <c r="W28" s="32"/>
      <c r="X28" s="46"/>
      <c r="Y28" s="32"/>
      <c r="Z28" s="46"/>
    </row>
    <row r="29" spans="1:26" x14ac:dyDescent="0.25">
      <c r="A29" s="4"/>
      <c r="B29" s="34" t="s">
        <v>30</v>
      </c>
      <c r="C29" s="13">
        <v>19146.063523836474</v>
      </c>
      <c r="D29" s="15">
        <v>0.42556735262687384</v>
      </c>
      <c r="E29" s="13">
        <v>15858.640631454375</v>
      </c>
      <c r="F29" s="15">
        <v>0.38028416656829139</v>
      </c>
      <c r="G29" s="35">
        <v>619542</v>
      </c>
      <c r="H29" s="15">
        <v>0.38074419227783896</v>
      </c>
      <c r="I29" s="16">
        <v>20466.284509225665</v>
      </c>
      <c r="J29" s="18">
        <v>0.28310719965421177</v>
      </c>
      <c r="K29" s="16">
        <v>17512.257076035672</v>
      </c>
      <c r="L29" s="18">
        <v>0.25256503300719829</v>
      </c>
      <c r="M29" s="36">
        <v>635645</v>
      </c>
      <c r="N29" s="18">
        <v>0.3801777306742713</v>
      </c>
      <c r="O29" s="35">
        <v>2172.1474177060154</v>
      </c>
      <c r="P29" s="15">
        <v>9.10320413910881E-2</v>
      </c>
      <c r="Q29" s="35">
        <v>2647.7265975759656</v>
      </c>
      <c r="R29" s="15">
        <v>0.10879460419425777</v>
      </c>
      <c r="S29" s="35">
        <v>658908</v>
      </c>
      <c r="T29" s="15">
        <v>0.38999369649045446</v>
      </c>
      <c r="U29" s="23">
        <f>U56-O56</f>
        <v>-4489.2742394921952</v>
      </c>
      <c r="V29" s="18">
        <v>-2.9724393619178155E-2</v>
      </c>
      <c r="W29" s="23">
        <f>W56-Q56</f>
        <v>-2226.0653770821518</v>
      </c>
      <c r="X29" s="18">
        <v>-1.4521620672995221E-2</v>
      </c>
      <c r="Y29" s="36">
        <v>622041</v>
      </c>
      <c r="Z29" s="18">
        <v>0.33673784250802274</v>
      </c>
    </row>
    <row r="30" spans="1:26" x14ac:dyDescent="0.25">
      <c r="A30" s="4"/>
      <c r="B30" s="37" t="s">
        <v>31</v>
      </c>
      <c r="C30" s="20">
        <v>25843.439091095632</v>
      </c>
      <c r="D30" s="22">
        <v>0.57443264737312616</v>
      </c>
      <c r="E30" s="20">
        <v>25843.439091095632</v>
      </c>
      <c r="F30" s="22">
        <v>0.61971583343170855</v>
      </c>
      <c r="G30" s="38">
        <v>1007645</v>
      </c>
      <c r="H30" s="22">
        <v>0.61925580772216104</v>
      </c>
      <c r="I30" s="23">
        <v>51825.358141414326</v>
      </c>
      <c r="J30" s="25">
        <v>0.71689280034578828</v>
      </c>
      <c r="K30" s="23">
        <v>51825.358141414326</v>
      </c>
      <c r="L30" s="25">
        <v>0.74743496699280187</v>
      </c>
      <c r="M30" s="39">
        <v>1036323</v>
      </c>
      <c r="N30" s="25">
        <v>0.6198222693257287</v>
      </c>
      <c r="O30" s="38">
        <v>21689.202767490046</v>
      </c>
      <c r="P30" s="22">
        <v>0.90896795860891189</v>
      </c>
      <c r="Q30" s="38">
        <v>21689.202767490046</v>
      </c>
      <c r="R30" s="22">
        <v>0.89120539580574221</v>
      </c>
      <c r="S30" s="38">
        <v>1030627</v>
      </c>
      <c r="T30" s="22">
        <v>0.61000630350954554</v>
      </c>
      <c r="U30" s="23">
        <f>U57-O57</f>
        <v>155519.24299201602</v>
      </c>
      <c r="V30" s="25">
        <v>1.0297243936191782</v>
      </c>
      <c r="W30" s="16">
        <f>W57-Q57</f>
        <v>155519.24299201602</v>
      </c>
      <c r="X30" s="25">
        <v>1.0145216206729952</v>
      </c>
      <c r="Y30" s="39">
        <v>1225215</v>
      </c>
      <c r="Z30" s="25">
        <v>0.66326215749197726</v>
      </c>
    </row>
    <row r="31" spans="1:26" x14ac:dyDescent="0.25">
      <c r="A31" s="4"/>
      <c r="B31" s="40" t="s">
        <v>27</v>
      </c>
      <c r="C31" s="41">
        <v>44989.502614932106</v>
      </c>
      <c r="D31" s="42">
        <v>1</v>
      </c>
      <c r="E31" s="41">
        <v>41702.079722550006</v>
      </c>
      <c r="F31" s="42">
        <v>1</v>
      </c>
      <c r="G31" s="41">
        <v>1627187</v>
      </c>
      <c r="H31" s="42">
        <v>1</v>
      </c>
      <c r="I31" s="43">
        <v>72291.642650639988</v>
      </c>
      <c r="J31" s="44">
        <v>1</v>
      </c>
      <c r="K31" s="43">
        <v>69337.615217449988</v>
      </c>
      <c r="L31" s="44">
        <v>1</v>
      </c>
      <c r="M31" s="43">
        <v>1671968</v>
      </c>
      <c r="N31" s="44">
        <v>1</v>
      </c>
      <c r="O31" s="41">
        <v>23861.350185196057</v>
      </c>
      <c r="P31" s="42">
        <v>1</v>
      </c>
      <c r="Q31" s="41">
        <v>24336.929365066007</v>
      </c>
      <c r="R31" s="42">
        <v>1</v>
      </c>
      <c r="S31" s="41">
        <v>1689535</v>
      </c>
      <c r="T31" s="42">
        <v>1</v>
      </c>
      <c r="U31" s="43">
        <f>SUM(U29:U30)</f>
        <v>151029.96875252383</v>
      </c>
      <c r="V31" s="44">
        <f>SUM(V29:V30)</f>
        <v>1</v>
      </c>
      <c r="W31" s="43">
        <f>SUM(W29:W30)</f>
        <v>153293.17761493387</v>
      </c>
      <c r="X31" s="44">
        <f>SUM(X29:X30)</f>
        <v>1</v>
      </c>
      <c r="Y31" s="45">
        <v>1847256</v>
      </c>
      <c r="Z31" s="44">
        <v>1</v>
      </c>
    </row>
    <row r="33" spans="2:26" ht="18.75" x14ac:dyDescent="0.3">
      <c r="B33" s="6" t="s">
        <v>32</v>
      </c>
      <c r="C33" s="79" t="s">
        <v>5</v>
      </c>
      <c r="D33" s="80"/>
      <c r="E33" s="80"/>
      <c r="F33" s="80"/>
      <c r="G33" s="80"/>
      <c r="H33" s="81"/>
      <c r="I33" s="79" t="s">
        <v>33</v>
      </c>
      <c r="J33" s="80"/>
      <c r="K33" s="80"/>
      <c r="L33" s="80"/>
      <c r="M33" s="80"/>
      <c r="N33" s="81"/>
      <c r="O33" s="79" t="s">
        <v>34</v>
      </c>
      <c r="P33" s="80"/>
      <c r="Q33" s="80"/>
      <c r="R33" s="80"/>
      <c r="S33" s="80"/>
      <c r="T33" s="81"/>
      <c r="U33" s="79" t="s">
        <v>35</v>
      </c>
      <c r="V33" s="80"/>
      <c r="W33" s="80"/>
      <c r="X33" s="80"/>
      <c r="Y33" s="80"/>
      <c r="Z33" s="81"/>
    </row>
    <row r="34" spans="2:26" ht="54" customHeight="1" x14ac:dyDescent="0.3">
      <c r="B34" s="7">
        <v>2021</v>
      </c>
      <c r="C34" s="77" t="s">
        <v>9</v>
      </c>
      <c r="D34" s="78"/>
      <c r="E34" s="75" t="s">
        <v>10</v>
      </c>
      <c r="F34" s="78"/>
      <c r="G34" s="75" t="s">
        <v>11</v>
      </c>
      <c r="H34" s="76"/>
      <c r="I34" s="77" t="s">
        <v>9</v>
      </c>
      <c r="J34" s="78"/>
      <c r="K34" s="75" t="s">
        <v>10</v>
      </c>
      <c r="L34" s="78"/>
      <c r="M34" s="75" t="s">
        <v>11</v>
      </c>
      <c r="N34" s="76"/>
      <c r="O34" s="77" t="s">
        <v>9</v>
      </c>
      <c r="P34" s="78"/>
      <c r="Q34" s="75" t="s">
        <v>10</v>
      </c>
      <c r="R34" s="78"/>
      <c r="S34" s="75" t="s">
        <v>11</v>
      </c>
      <c r="T34" s="76"/>
      <c r="U34" s="77" t="s">
        <v>9</v>
      </c>
      <c r="V34" s="78"/>
      <c r="W34" s="75" t="s">
        <v>10</v>
      </c>
      <c r="X34" s="78"/>
      <c r="Y34" s="75" t="s">
        <v>11</v>
      </c>
      <c r="Z34" s="76"/>
    </row>
    <row r="35" spans="2:26" x14ac:dyDescent="0.25">
      <c r="B35" s="4"/>
      <c r="C35" s="8" t="s">
        <v>12</v>
      </c>
      <c r="D35" s="9" t="s">
        <v>13</v>
      </c>
      <c r="E35" s="9" t="s">
        <v>12</v>
      </c>
      <c r="F35" s="9" t="s">
        <v>13</v>
      </c>
      <c r="G35" s="9" t="s">
        <v>12</v>
      </c>
      <c r="H35" s="10" t="s">
        <v>13</v>
      </c>
      <c r="I35" s="8" t="s">
        <v>12</v>
      </c>
      <c r="J35" s="9" t="s">
        <v>13</v>
      </c>
      <c r="K35" s="9" t="s">
        <v>12</v>
      </c>
      <c r="L35" s="9" t="s">
        <v>13</v>
      </c>
      <c r="M35" s="9" t="s">
        <v>12</v>
      </c>
      <c r="N35" s="10" t="s">
        <v>13</v>
      </c>
      <c r="O35" s="8" t="s">
        <v>12</v>
      </c>
      <c r="P35" s="9" t="s">
        <v>13</v>
      </c>
      <c r="Q35" s="9" t="s">
        <v>12</v>
      </c>
      <c r="R35" s="9" t="s">
        <v>13</v>
      </c>
      <c r="S35" s="9" t="s">
        <v>12</v>
      </c>
      <c r="T35" s="10" t="s">
        <v>13</v>
      </c>
      <c r="U35" s="8" t="s">
        <v>12</v>
      </c>
      <c r="V35" s="9" t="s">
        <v>13</v>
      </c>
      <c r="W35" s="9" t="s">
        <v>12</v>
      </c>
      <c r="X35" s="9" t="s">
        <v>13</v>
      </c>
      <c r="Y35" s="9" t="s">
        <v>12</v>
      </c>
      <c r="Z35" s="10" t="s">
        <v>13</v>
      </c>
    </row>
    <row r="36" spans="2:26" x14ac:dyDescent="0.25">
      <c r="B36" s="12" t="s">
        <v>14</v>
      </c>
      <c r="C36" s="13">
        <v>-4327.9601700000003</v>
      </c>
      <c r="D36" s="22">
        <v>-9.6199333587732125E-2</v>
      </c>
      <c r="E36" s="13">
        <v>-4327.9601700000003</v>
      </c>
      <c r="F36" s="22">
        <v>-0.10378283766168374</v>
      </c>
      <c r="G36" s="13">
        <v>105797</v>
      </c>
      <c r="H36" s="22">
        <v>6.501834146905057E-2</v>
      </c>
      <c r="I36" s="16">
        <v>-63.231009999999479</v>
      </c>
      <c r="J36" s="17">
        <v>-5.3914045481751407E-4</v>
      </c>
      <c r="K36" s="16">
        <v>-63.231009999999479</v>
      </c>
      <c r="L36" s="17">
        <v>-5.6944509829720069E-4</v>
      </c>
      <c r="M36" s="16">
        <v>154381</v>
      </c>
      <c r="N36" s="17">
        <v>9.2334901146433418E-2</v>
      </c>
      <c r="O36" s="13">
        <v>-652.76128999999912</v>
      </c>
      <c r="P36" s="22">
        <v>-4.6248388050336578E-3</v>
      </c>
      <c r="Q36" s="13">
        <v>-652.76128999999912</v>
      </c>
      <c r="R36" s="22">
        <v>-4.8218168635157177E-3</v>
      </c>
      <c r="S36" s="13">
        <v>226665</v>
      </c>
      <c r="T36" s="22">
        <v>0.13415821513019854</v>
      </c>
      <c r="U36" s="16">
        <v>-1099.5038599999993</v>
      </c>
      <c r="V36" s="17">
        <v>-3.7632015152357775E-3</v>
      </c>
      <c r="W36" s="16">
        <v>-1099.5038599999993</v>
      </c>
      <c r="X36" s="24">
        <v>-3.8088634581344566E-3</v>
      </c>
      <c r="Y36" s="16">
        <v>187627</v>
      </c>
      <c r="Z36" s="24">
        <v>0.10157065398623688</v>
      </c>
    </row>
    <row r="37" spans="2:26" x14ac:dyDescent="0.25">
      <c r="B37" s="19" t="s">
        <v>15</v>
      </c>
      <c r="C37" s="20">
        <v>-1619.611119999995</v>
      </c>
      <c r="D37" s="22">
        <v>-3.5999756073374391E-2</v>
      </c>
      <c r="E37" s="20">
        <v>-1491.4428499999945</v>
      </c>
      <c r="F37" s="22">
        <v>-3.5764231902168438E-2</v>
      </c>
      <c r="G37" s="20">
        <v>164709</v>
      </c>
      <c r="H37" s="22">
        <v>0.10122315382313157</v>
      </c>
      <c r="I37" s="23">
        <v>-3540.4701799999993</v>
      </c>
      <c r="J37" s="24">
        <v>-3.0187888871505635E-2</v>
      </c>
      <c r="K37" s="23">
        <v>-1689.3743799999993</v>
      </c>
      <c r="L37" s="24">
        <v>-1.5214148245929964E-2</v>
      </c>
      <c r="M37" s="23">
        <v>208895</v>
      </c>
      <c r="N37" s="24">
        <v>0.12493959214530422</v>
      </c>
      <c r="O37" s="20">
        <v>-2744.0677700000015</v>
      </c>
      <c r="P37" s="22">
        <v>-1.9441825519920457E-2</v>
      </c>
      <c r="Q37" s="20">
        <v>1189.3339199999994</v>
      </c>
      <c r="R37" s="22">
        <v>8.7853713748976426E-3</v>
      </c>
      <c r="S37" s="20">
        <v>142030</v>
      </c>
      <c r="T37" s="22">
        <v>8.4064550305261512E-2</v>
      </c>
      <c r="U37" s="23">
        <v>-1397.6610600000104</v>
      </c>
      <c r="V37" s="24">
        <v>-4.7836850875431075E-3</v>
      </c>
      <c r="W37" s="23">
        <v>3413.8339399999895</v>
      </c>
      <c r="X37" s="24">
        <v>1.1826086127796899E-2</v>
      </c>
      <c r="Y37" s="23">
        <v>151471</v>
      </c>
      <c r="Z37" s="24">
        <v>8.1997838956809455E-2</v>
      </c>
    </row>
    <row r="38" spans="2:26" x14ac:dyDescent="0.25">
      <c r="B38" s="19" t="s">
        <v>16</v>
      </c>
      <c r="C38" s="20">
        <v>0</v>
      </c>
      <c r="D38" s="22">
        <v>0</v>
      </c>
      <c r="E38" s="20">
        <v>0</v>
      </c>
      <c r="F38" s="22">
        <v>0</v>
      </c>
      <c r="G38" s="20">
        <v>0</v>
      </c>
      <c r="H38" s="22">
        <v>0</v>
      </c>
      <c r="I38" s="23">
        <v>0</v>
      </c>
      <c r="J38" s="24">
        <v>0</v>
      </c>
      <c r="K38" s="23">
        <v>0</v>
      </c>
      <c r="L38" s="24">
        <v>0</v>
      </c>
      <c r="M38" s="23">
        <v>0</v>
      </c>
      <c r="N38" s="24">
        <v>0</v>
      </c>
      <c r="O38" s="20">
        <v>0</v>
      </c>
      <c r="P38" s="22">
        <v>0</v>
      </c>
      <c r="Q38" s="20"/>
      <c r="R38" s="22"/>
      <c r="S38" s="20">
        <v>0</v>
      </c>
      <c r="T38" s="22">
        <v>0</v>
      </c>
      <c r="U38" s="23">
        <v>0</v>
      </c>
      <c r="V38" s="24">
        <v>0</v>
      </c>
      <c r="W38" s="23">
        <v>0</v>
      </c>
      <c r="X38" s="24">
        <v>0</v>
      </c>
      <c r="Y38" s="23">
        <v>0</v>
      </c>
      <c r="Z38" s="24">
        <v>0</v>
      </c>
    </row>
    <row r="39" spans="2:26" x14ac:dyDescent="0.25">
      <c r="B39" s="19" t="s">
        <v>17</v>
      </c>
      <c r="C39" s="20">
        <v>3265.6261418521035</v>
      </c>
      <c r="D39" s="22">
        <v>7.2586402428201899E-2</v>
      </c>
      <c r="E39" s="20">
        <v>3833.8215700000032</v>
      </c>
      <c r="F39" s="22">
        <v>9.1933582102067216E-2</v>
      </c>
      <c r="G39" s="20">
        <v>153282</v>
      </c>
      <c r="H39" s="22">
        <v>9.4200605093329781E-2</v>
      </c>
      <c r="I39" s="23">
        <v>4487.5614568521005</v>
      </c>
      <c r="J39" s="24">
        <v>3.8263281337255366E-2</v>
      </c>
      <c r="K39" s="23">
        <v>6363.8520450000024</v>
      </c>
      <c r="L39" s="24">
        <v>5.731150511930614E-2</v>
      </c>
      <c r="M39" s="23">
        <v>171594</v>
      </c>
      <c r="N39" s="24">
        <v>0.1026299546402802</v>
      </c>
      <c r="O39" s="20">
        <v>6081.4780618521017</v>
      </c>
      <c r="P39" s="22">
        <v>4.3087505590925161E-2</v>
      </c>
      <c r="Q39" s="20">
        <v>9346.8994800000019</v>
      </c>
      <c r="R39" s="22">
        <v>6.904367373599983E-2</v>
      </c>
      <c r="S39" s="20">
        <v>187726</v>
      </c>
      <c r="T39" s="22">
        <v>0.1111110453467966</v>
      </c>
      <c r="U39" s="23">
        <v>6864.1091018521183</v>
      </c>
      <c r="V39" s="24">
        <v>2.3493347056401964E-2</v>
      </c>
      <c r="W39" s="23">
        <v>10486.433480000018</v>
      </c>
      <c r="X39" s="24">
        <v>3.6326742216375517E-2</v>
      </c>
      <c r="Y39" s="23">
        <v>211373</v>
      </c>
      <c r="Z39" s="24">
        <v>0.11442539637169943</v>
      </c>
    </row>
    <row r="40" spans="2:26" x14ac:dyDescent="0.25">
      <c r="B40" s="19" t="s">
        <v>18</v>
      </c>
      <c r="C40" s="20">
        <v>1382.3270067599979</v>
      </c>
      <c r="D40" s="22">
        <v>3.0725545436485906E-2</v>
      </c>
      <c r="E40" s="20">
        <v>1382.3270067599979</v>
      </c>
      <c r="F40" s="22">
        <v>3.3147675510593722E-2</v>
      </c>
      <c r="G40" s="20">
        <v>57691</v>
      </c>
      <c r="H40" s="22">
        <v>3.5454437627635914E-2</v>
      </c>
      <c r="I40" s="23">
        <v>1625.5553409800023</v>
      </c>
      <c r="J40" s="24">
        <v>1.386032970004757E-2</v>
      </c>
      <c r="K40" s="23">
        <v>1625.5553409800023</v>
      </c>
      <c r="L40" s="24">
        <v>1.463940748268776E-2</v>
      </c>
      <c r="M40" s="23">
        <v>53276</v>
      </c>
      <c r="N40" s="24">
        <v>3.1864246205669008E-2</v>
      </c>
      <c r="O40" s="20">
        <v>2030.8615259800026</v>
      </c>
      <c r="P40" s="22">
        <v>1.4388731894629045E-2</v>
      </c>
      <c r="Q40" s="20">
        <v>2030.8615259800026</v>
      </c>
      <c r="R40" s="22">
        <v>1.5001567193783281E-2</v>
      </c>
      <c r="S40" s="20">
        <v>52742</v>
      </c>
      <c r="T40" s="22">
        <v>3.1216873281701769E-2</v>
      </c>
      <c r="U40" s="23">
        <v>1924.7667199999978</v>
      </c>
      <c r="V40" s="24">
        <v>6.5877759057429717E-3</v>
      </c>
      <c r="W40" s="23">
        <v>1924.7667199999978</v>
      </c>
      <c r="X40" s="24">
        <v>6.6677106756508446E-3</v>
      </c>
      <c r="Y40" s="23">
        <v>43501</v>
      </c>
      <c r="Z40" s="24">
        <v>2.3548982923861123E-2</v>
      </c>
    </row>
    <row r="41" spans="2:26" x14ac:dyDescent="0.25">
      <c r="B41" s="19" t="s">
        <v>19</v>
      </c>
      <c r="C41" s="20">
        <v>14541.371086370007</v>
      </c>
      <c r="D41" s="22">
        <v>0.32321697821001688</v>
      </c>
      <c r="E41" s="20">
        <v>10480.122830000002</v>
      </c>
      <c r="F41" s="22">
        <v>0.2513093567449341</v>
      </c>
      <c r="G41" s="20">
        <v>123062</v>
      </c>
      <c r="H41" s="22">
        <v>7.5628676974435025E-2</v>
      </c>
      <c r="I41" s="23">
        <v>9834.785328810005</v>
      </c>
      <c r="J41" s="24">
        <v>8.38564912249114E-2</v>
      </c>
      <c r="K41" s="23">
        <v>4420.2797824400022</v>
      </c>
      <c r="L41" s="24">
        <v>3.9808104523598419E-2</v>
      </c>
      <c r="M41" s="23">
        <v>118109</v>
      </c>
      <c r="N41" s="24">
        <v>7.0640706042220905E-2</v>
      </c>
      <c r="O41" s="20">
        <v>8386.6970435760159</v>
      </c>
      <c r="P41" s="22">
        <v>5.9420070594552975E-2</v>
      </c>
      <c r="Q41" s="20">
        <v>-84.969652793990463</v>
      </c>
      <c r="R41" s="22">
        <v>-6.2765380086974708E-4</v>
      </c>
      <c r="S41" s="20">
        <v>120193</v>
      </c>
      <c r="T41" s="22">
        <v>7.1139692282195993E-2</v>
      </c>
      <c r="U41" s="23">
        <v>14334.770743236018</v>
      </c>
      <c r="V41" s="24">
        <v>4.9062702682556573E-2</v>
      </c>
      <c r="W41" s="23">
        <v>6353.0548568660215</v>
      </c>
      <c r="X41" s="24">
        <v>2.2008034143546011E-2</v>
      </c>
      <c r="Y41" s="23">
        <v>121597</v>
      </c>
      <c r="Z41" s="24">
        <v>6.5825743697679157E-2</v>
      </c>
    </row>
    <row r="42" spans="2:26" x14ac:dyDescent="0.25">
      <c r="B42" s="19" t="s">
        <v>38</v>
      </c>
      <c r="C42" s="20">
        <v>9337.1748990699907</v>
      </c>
      <c r="D42" s="22">
        <v>0.20754118975236155</v>
      </c>
      <c r="E42" s="20">
        <v>9894.733097149996</v>
      </c>
      <c r="F42" s="22">
        <v>0.23727193374961375</v>
      </c>
      <c r="G42" s="20">
        <v>120149</v>
      </c>
      <c r="H42" s="22">
        <v>7.3838470931736788E-2</v>
      </c>
      <c r="I42" s="23">
        <v>17710.41953358005</v>
      </c>
      <c r="J42" s="24">
        <v>0.15100824172100705</v>
      </c>
      <c r="K42" s="23">
        <v>13240.21751005005</v>
      </c>
      <c r="L42" s="24">
        <v>0.11923859766729696</v>
      </c>
      <c r="M42" s="23">
        <v>27107</v>
      </c>
      <c r="N42" s="24">
        <v>1.6212630863748589E-2</v>
      </c>
      <c r="O42" s="20">
        <v>18783.770440270004</v>
      </c>
      <c r="P42" s="22">
        <v>0.13308373484739727</v>
      </c>
      <c r="Q42" s="20">
        <v>14599.635050000004</v>
      </c>
      <c r="R42" s="22">
        <v>0.10784457896586555</v>
      </c>
      <c r="S42" s="20">
        <v>20774</v>
      </c>
      <c r="T42" s="22">
        <v>1.2295690826174066E-2</v>
      </c>
      <c r="U42" s="23">
        <v>16024.446479649992</v>
      </c>
      <c r="V42" s="24">
        <v>5.4845847719928432E-2</v>
      </c>
      <c r="W42" s="23">
        <v>12231.834619999992</v>
      </c>
      <c r="X42" s="24">
        <v>4.2373100818456397E-2</v>
      </c>
      <c r="Y42" s="23">
        <v>0</v>
      </c>
      <c r="Z42" s="24">
        <v>0</v>
      </c>
    </row>
    <row r="43" spans="2:26" x14ac:dyDescent="0.25">
      <c r="B43" s="19" t="s">
        <v>21</v>
      </c>
      <c r="C43" s="20">
        <v>1542.4396822399976</v>
      </c>
      <c r="D43" s="22">
        <v>3.4284435092377726E-2</v>
      </c>
      <c r="E43" s="20">
        <v>1062.3431499999972</v>
      </c>
      <c r="F43" s="22">
        <v>2.5474584410847625E-2</v>
      </c>
      <c r="G43" s="20">
        <v>38035</v>
      </c>
      <c r="H43" s="22">
        <v>2.3374695102652613E-2</v>
      </c>
      <c r="I43" s="23">
        <v>2914.6495538200011</v>
      </c>
      <c r="J43" s="24">
        <v>2.4851816949945808E-2</v>
      </c>
      <c r="K43" s="23">
        <v>2830.5204100000001</v>
      </c>
      <c r="L43" s="24">
        <v>2.5491067960241282E-2</v>
      </c>
      <c r="M43" s="23">
        <v>28454</v>
      </c>
      <c r="N43" s="24">
        <v>1.7018268292216119E-2</v>
      </c>
      <c r="O43" s="20">
        <v>1078.1745207100034</v>
      </c>
      <c r="P43" s="22">
        <v>7.638907880058568E-3</v>
      </c>
      <c r="Q43" s="20">
        <v>769.28235350000284</v>
      </c>
      <c r="R43" s="22">
        <v>5.6825346137044652E-3</v>
      </c>
      <c r="S43" s="20">
        <v>17536</v>
      </c>
      <c r="T43" s="22">
        <v>1.0379187172801984E-2</v>
      </c>
      <c r="U43" s="23">
        <v>466.28345542000056</v>
      </c>
      <c r="V43" s="24">
        <v>1.5959185499957421E-3</v>
      </c>
      <c r="W43" s="23">
        <v>304.12953999999991</v>
      </c>
      <c r="X43" s="24">
        <v>1.0535550929718809E-3</v>
      </c>
      <c r="Y43" s="23">
        <v>8643</v>
      </c>
      <c r="Z43" s="24">
        <v>4.6788317374527408E-3</v>
      </c>
    </row>
    <row r="44" spans="2:26" x14ac:dyDescent="0.25">
      <c r="B44" s="19" t="s">
        <v>22</v>
      </c>
      <c r="C44" s="20">
        <v>734.72967000000006</v>
      </c>
      <c r="D44" s="22">
        <v>1.6331135649322377E-2</v>
      </c>
      <c r="E44" s="20">
        <v>734.72967000000006</v>
      </c>
      <c r="F44" s="22">
        <v>1.7618537849629162E-2</v>
      </c>
      <c r="G44" s="20">
        <v>88600</v>
      </c>
      <c r="H44" s="22">
        <v>5.4449795874721221E-2</v>
      </c>
      <c r="I44" s="23">
        <v>1328.72801</v>
      </c>
      <c r="J44" s="24">
        <v>1.1329425603674153E-2</v>
      </c>
      <c r="K44" s="23">
        <v>1328.72801</v>
      </c>
      <c r="L44" s="24">
        <v>1.1966243339537042E-2</v>
      </c>
      <c r="M44" s="23">
        <v>81182</v>
      </c>
      <c r="N44" s="24">
        <v>4.8554757028842654E-2</v>
      </c>
      <c r="O44" s="20">
        <v>2899.9252600000004</v>
      </c>
      <c r="P44" s="22">
        <v>2.0546081821342901E-2</v>
      </c>
      <c r="Q44" s="20">
        <v>2899.9252600000004</v>
      </c>
      <c r="R44" s="22">
        <v>2.1421166873426614E-2</v>
      </c>
      <c r="S44" s="20">
        <v>79757</v>
      </c>
      <c r="T44" s="22">
        <v>4.7206479889437034E-2</v>
      </c>
      <c r="U44" s="23">
        <v>3502.6271699999998</v>
      </c>
      <c r="V44" s="24">
        <v>1.1988217916260894E-2</v>
      </c>
      <c r="W44" s="23">
        <v>3502.6271699999998</v>
      </c>
      <c r="X44" s="24">
        <v>1.2133680581423254E-2</v>
      </c>
      <c r="Y44" s="23">
        <v>134100</v>
      </c>
      <c r="Z44" s="24">
        <v>7.259416128571243E-2</v>
      </c>
    </row>
    <row r="45" spans="2:26" x14ac:dyDescent="0.25">
      <c r="B45" s="19" t="s">
        <v>23</v>
      </c>
      <c r="C45" s="20">
        <v>0</v>
      </c>
      <c r="D45" s="22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22">
        <v>0</v>
      </c>
      <c r="Q45" s="20">
        <v>0</v>
      </c>
      <c r="R45" s="22">
        <v>0</v>
      </c>
      <c r="S45" s="20">
        <v>0</v>
      </c>
      <c r="T45" s="22">
        <v>0</v>
      </c>
      <c r="U45" s="23">
        <v>0</v>
      </c>
      <c r="V45" s="24">
        <v>0</v>
      </c>
      <c r="W45" s="23">
        <v>0</v>
      </c>
      <c r="X45" s="24">
        <v>0</v>
      </c>
      <c r="Y45" s="23">
        <v>0</v>
      </c>
      <c r="Z45" s="24">
        <v>0</v>
      </c>
    </row>
    <row r="46" spans="2:26" x14ac:dyDescent="0.25">
      <c r="B46" s="19" t="s">
        <v>37</v>
      </c>
      <c r="C46" s="20">
        <v>-41.325609999999635</v>
      </c>
      <c r="D46" s="22">
        <v>-9.1856116645049513E-4</v>
      </c>
      <c r="E46" s="20">
        <v>-41.325609999999635</v>
      </c>
      <c r="F46" s="22">
        <v>-9.9097239933703361E-4</v>
      </c>
      <c r="G46" s="20">
        <v>6862</v>
      </c>
      <c r="H46" s="22">
        <v>4.2358939853638809E-3</v>
      </c>
      <c r="I46" s="23">
        <v>-5377.4457599999987</v>
      </c>
      <c r="J46" s="24">
        <v>-4.5850897412566018E-2</v>
      </c>
      <c r="K46" s="23">
        <v>-5377.4457599999987</v>
      </c>
      <c r="L46" s="24">
        <v>-4.8428138810230767E-2</v>
      </c>
      <c r="M46" s="23">
        <v>5895</v>
      </c>
      <c r="N46" s="24">
        <v>3.525785182491531E-3</v>
      </c>
      <c r="O46" s="20">
        <v>2695.8852499999994</v>
      </c>
      <c r="P46" s="22">
        <v>1.9100450515559645E-2</v>
      </c>
      <c r="Q46" s="20">
        <v>2695.8852499999994</v>
      </c>
      <c r="R46" s="22">
        <v>1.991396420053233E-2</v>
      </c>
      <c r="S46" s="20">
        <v>6774</v>
      </c>
      <c r="T46" s="22">
        <v>4.0093871982527741E-3</v>
      </c>
      <c r="U46" s="23">
        <v>1338.7383930539261</v>
      </c>
      <c r="V46" s="24">
        <v>4.5820142452659036E-3</v>
      </c>
      <c r="W46" s="23">
        <v>1338.7383930539261</v>
      </c>
      <c r="X46" s="24">
        <v>4.6376114998857264E-3</v>
      </c>
      <c r="Y46" s="23">
        <v>10991</v>
      </c>
      <c r="Z46" s="24">
        <v>5.9633291338821916E-3</v>
      </c>
    </row>
    <row r="47" spans="2:26" x14ac:dyDescent="0.25">
      <c r="B47" s="19" t="s">
        <v>25</v>
      </c>
      <c r="C47" s="20">
        <v>3714.3979999999992</v>
      </c>
      <c r="D47" s="22">
        <v>8.2561437315539096E-2</v>
      </c>
      <c r="E47" s="20">
        <v>3714.3979999999992</v>
      </c>
      <c r="F47" s="22">
        <v>8.9069850345892307E-2</v>
      </c>
      <c r="G47" s="20">
        <v>619837</v>
      </c>
      <c r="H47" s="22">
        <v>0.38092548674491622</v>
      </c>
      <c r="I47" s="23">
        <v>69291.426269999996</v>
      </c>
      <c r="J47" s="24">
        <v>0.59081471376405892</v>
      </c>
      <c r="K47" s="23">
        <v>69291.426269999996</v>
      </c>
      <c r="L47" s="24">
        <v>0.62402392502466286</v>
      </c>
      <c r="M47" s="23">
        <v>677988</v>
      </c>
      <c r="N47" s="24">
        <v>0.40550297613351449</v>
      </c>
      <c r="O47" s="20">
        <v>77339.956000000006</v>
      </c>
      <c r="P47" s="22">
        <v>0.5479565580373128</v>
      </c>
      <c r="Q47" s="20">
        <v>77339.956000000006</v>
      </c>
      <c r="R47" s="22">
        <v>0.57129475932061502</v>
      </c>
      <c r="S47" s="20">
        <v>678288</v>
      </c>
      <c r="T47" s="22">
        <v>0.40146430822681983</v>
      </c>
      <c r="U47" s="23">
        <v>214799.94500000001</v>
      </c>
      <c r="V47" s="24">
        <v>0.73518202882576711</v>
      </c>
      <c r="W47" s="23">
        <v>214799.94500000001</v>
      </c>
      <c r="X47" s="24">
        <v>0.7441025821590036</v>
      </c>
      <c r="Y47" s="23">
        <v>805057</v>
      </c>
      <c r="Z47" s="24">
        <v>0.4358123616867397</v>
      </c>
    </row>
    <row r="48" spans="2:26" x14ac:dyDescent="0.25">
      <c r="B48" s="19" t="s">
        <v>26</v>
      </c>
      <c r="C48" s="20">
        <v>16460.333028640001</v>
      </c>
      <c r="D48" s="22">
        <v>0.36587052694325151</v>
      </c>
      <c r="E48" s="20">
        <v>16460.333028640001</v>
      </c>
      <c r="F48" s="22">
        <v>0.39471252124961126</v>
      </c>
      <c r="G48" s="20">
        <v>149163</v>
      </c>
      <c r="H48" s="22">
        <v>9.16692426869192E-2</v>
      </c>
      <c r="I48" s="23">
        <v>19069.166721529953</v>
      </c>
      <c r="J48" s="24">
        <v>0.16259362643798903</v>
      </c>
      <c r="K48" s="23">
        <v>19069.166721529953</v>
      </c>
      <c r="L48" s="24">
        <v>0.17173288103712753</v>
      </c>
      <c r="M48" s="23">
        <v>145087</v>
      </c>
      <c r="N48" s="24">
        <v>8.6776182319278833E-2</v>
      </c>
      <c r="O48" s="20">
        <v>25242.576408380002</v>
      </c>
      <c r="P48" s="22">
        <v>0.17884462314317556</v>
      </c>
      <c r="Q48" s="20">
        <v>25242.576408380002</v>
      </c>
      <c r="R48" s="22">
        <v>0.1864618543855609</v>
      </c>
      <c r="S48" s="20">
        <v>157050</v>
      </c>
      <c r="T48" s="22">
        <v>9.2954570340359921E-2</v>
      </c>
      <c r="U48" s="23">
        <v>31256.217060080002</v>
      </c>
      <c r="V48" s="24">
        <v>0.10697865435509385</v>
      </c>
      <c r="W48" s="23">
        <v>31256.217060080002</v>
      </c>
      <c r="X48" s="24">
        <v>0.10827671218876629</v>
      </c>
      <c r="Y48" s="23">
        <v>161516</v>
      </c>
      <c r="Z48" s="24">
        <v>8.7435634259680303E-2</v>
      </c>
    </row>
    <row r="49" spans="2:26" x14ac:dyDescent="0.25">
      <c r="B49" s="19" t="s">
        <v>40</v>
      </c>
      <c r="C49" s="68">
        <v>0</v>
      </c>
      <c r="D49" s="69">
        <v>0</v>
      </c>
      <c r="E49" s="68">
        <v>0</v>
      </c>
      <c r="F49" s="69">
        <v>0</v>
      </c>
      <c r="G49" s="68">
        <v>0</v>
      </c>
      <c r="H49" s="69">
        <v>0</v>
      </c>
      <c r="I49" s="70">
        <v>0</v>
      </c>
      <c r="J49" s="71">
        <v>0</v>
      </c>
      <c r="K49" s="70">
        <v>0</v>
      </c>
      <c r="L49" s="71">
        <v>0</v>
      </c>
      <c r="M49" s="70">
        <v>0</v>
      </c>
      <c r="N49" s="71">
        <v>0</v>
      </c>
      <c r="O49" s="68">
        <v>0</v>
      </c>
      <c r="P49" s="69">
        <v>0</v>
      </c>
      <c r="Q49" s="68">
        <v>0</v>
      </c>
      <c r="R49" s="69">
        <v>0</v>
      </c>
      <c r="S49" s="68">
        <v>0</v>
      </c>
      <c r="T49" s="69">
        <v>0</v>
      </c>
      <c r="U49" s="23">
        <v>4157.7250000000004</v>
      </c>
      <c r="V49" s="24">
        <v>1.4230379345765719E-2</v>
      </c>
      <c r="W49" s="70">
        <v>4157.7250000000004</v>
      </c>
      <c r="X49" s="72">
        <v>1.4403047954258291E-2</v>
      </c>
      <c r="Y49" s="70">
        <v>11380</v>
      </c>
      <c r="Z49" s="73">
        <v>6.1604888548203391E-3</v>
      </c>
    </row>
    <row r="50" spans="2:26" x14ac:dyDescent="0.25">
      <c r="B50" s="26" t="s">
        <v>27</v>
      </c>
      <c r="C50" s="27">
        <v>44989.502614932106</v>
      </c>
      <c r="D50" s="50">
        <v>1</v>
      </c>
      <c r="E50" s="27">
        <v>41702.079722550006</v>
      </c>
      <c r="F50" s="50">
        <v>0.99999999999999989</v>
      </c>
      <c r="G50" s="27">
        <v>1627187</v>
      </c>
      <c r="H50" s="50">
        <v>1</v>
      </c>
      <c r="I50" s="29">
        <f>SUM(I36:I49)</f>
        <v>117281.14526557211</v>
      </c>
      <c r="J50" s="62">
        <f>SUM(J36:J49)</f>
        <v>1</v>
      </c>
      <c r="K50" s="29">
        <f t="shared" ref="K50:N50" si="3">SUM(K36:K48)</f>
        <v>111039.69494</v>
      </c>
      <c r="L50" s="62">
        <f t="shared" si="3"/>
        <v>1</v>
      </c>
      <c r="M50" s="29">
        <f t="shared" si="3"/>
        <v>1671968</v>
      </c>
      <c r="N50" s="62">
        <f t="shared" si="3"/>
        <v>1</v>
      </c>
      <c r="O50" s="27">
        <f t="shared" ref="O50:T50" si="4">SUM(O36:O48)</f>
        <v>141142.49545076815</v>
      </c>
      <c r="P50" s="50">
        <f t="shared" si="4"/>
        <v>0.99999999999999978</v>
      </c>
      <c r="Q50" s="27">
        <f t="shared" si="4"/>
        <v>135376.62430506601</v>
      </c>
      <c r="R50" s="50">
        <f t="shared" si="4"/>
        <v>1.0000000000000002</v>
      </c>
      <c r="S50" s="27">
        <f t="shared" si="4"/>
        <v>1689535</v>
      </c>
      <c r="T50" s="50">
        <f t="shared" si="4"/>
        <v>0.99999999999999989</v>
      </c>
      <c r="U50" s="29">
        <f t="shared" ref="U50:Z50" si="5">SUM(U36:U49)</f>
        <v>292172.46420329204</v>
      </c>
      <c r="V50" s="52">
        <f t="shared" si="5"/>
        <v>1.0000000000000002</v>
      </c>
      <c r="W50" s="29">
        <f t="shared" si="5"/>
        <v>288669.80191999994</v>
      </c>
      <c r="X50" s="30">
        <f t="shared" si="5"/>
        <v>1.0000000000000004</v>
      </c>
      <c r="Y50" s="29">
        <f t="shared" si="5"/>
        <v>1847256</v>
      </c>
      <c r="Z50" s="31">
        <f t="shared" si="5"/>
        <v>1.0000134228945736</v>
      </c>
    </row>
    <row r="51" spans="2:26" x14ac:dyDescent="0.25">
      <c r="B51" s="4"/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32"/>
      <c r="V51" s="33"/>
      <c r="W51" s="32"/>
      <c r="X51" s="33"/>
      <c r="Y51" s="32"/>
      <c r="Z51" s="33"/>
    </row>
    <row r="52" spans="2:26" x14ac:dyDescent="0.25">
      <c r="B52" s="47" t="s">
        <v>28</v>
      </c>
      <c r="C52" s="13">
        <v>33061.379219770111</v>
      </c>
      <c r="D52" s="15">
        <v>0.7348687426652496</v>
      </c>
      <c r="E52" s="13">
        <v>29519.866508648007</v>
      </c>
      <c r="F52" s="15">
        <v>0.7078751636620515</v>
      </c>
      <c r="G52" s="13">
        <v>1441774</v>
      </c>
      <c r="H52" s="15">
        <v>0.88605304737562429</v>
      </c>
      <c r="I52" s="16">
        <v>88593.108325000096</v>
      </c>
      <c r="J52" s="18">
        <v>0.75539088678226463</v>
      </c>
      <c r="K52" s="16">
        <v>86123.928564118003</v>
      </c>
      <c r="L52" s="18">
        <v>0.77561387943883342</v>
      </c>
      <c r="M52" s="36">
        <v>1556013</v>
      </c>
      <c r="N52" s="18">
        <v>0.93064759612624171</v>
      </c>
      <c r="O52" s="13">
        <v>119232.71267705815</v>
      </c>
      <c r="P52" s="15">
        <v>0.844768347734419</v>
      </c>
      <c r="Q52" s="13">
        <v>117371.08544106601</v>
      </c>
      <c r="R52" s="15">
        <v>0.86699669195898099</v>
      </c>
      <c r="S52" s="35">
        <v>1570483</v>
      </c>
      <c r="T52" s="15">
        <v>0.92953564146347956</v>
      </c>
      <c r="U52" s="16">
        <v>261385.81584787197</v>
      </c>
      <c r="V52" s="18">
        <v>0.89462850840728503</v>
      </c>
      <c r="W52" s="16">
        <v>258039.0516199999</v>
      </c>
      <c r="X52" s="18">
        <v>0.8938900082507113</v>
      </c>
      <c r="Y52" s="36">
        <v>1744650</v>
      </c>
      <c r="Z52" s="18">
        <v>0.94445491041848018</v>
      </c>
    </row>
    <row r="53" spans="2:26" x14ac:dyDescent="0.25">
      <c r="B53" s="48" t="s">
        <v>29</v>
      </c>
      <c r="C53" s="13">
        <v>11928.123395161991</v>
      </c>
      <c r="D53" s="22">
        <v>0.2651312573347504</v>
      </c>
      <c r="E53" s="13">
        <v>12182.213213902</v>
      </c>
      <c r="F53" s="22">
        <v>0.29212483633794845</v>
      </c>
      <c r="G53" s="13">
        <v>185413</v>
      </c>
      <c r="H53" s="22">
        <v>0.11394695262437567</v>
      </c>
      <c r="I53" s="23">
        <v>28688.036940571998</v>
      </c>
      <c r="J53" s="25">
        <v>0.2446091132177354</v>
      </c>
      <c r="K53" s="23">
        <v>24915.766375881998</v>
      </c>
      <c r="L53" s="25">
        <v>0.22438612056116658</v>
      </c>
      <c r="M53" s="39">
        <v>115955</v>
      </c>
      <c r="N53" s="25">
        <v>6.935240387375835E-2</v>
      </c>
      <c r="O53" s="20">
        <v>21909.782773709994</v>
      </c>
      <c r="P53" s="22">
        <v>0.15523165226558103</v>
      </c>
      <c r="Q53" s="20">
        <v>18005.538863999998</v>
      </c>
      <c r="R53" s="22">
        <v>0.13300330804101904</v>
      </c>
      <c r="S53" s="38">
        <v>119052</v>
      </c>
      <c r="T53" s="22">
        <v>7.0464358536520416E-2</v>
      </c>
      <c r="U53" s="23">
        <v>30786.648355419999</v>
      </c>
      <c r="V53" s="25">
        <v>0.10537149159271497</v>
      </c>
      <c r="W53" s="23">
        <v>30630.750299999996</v>
      </c>
      <c r="X53" s="25">
        <v>0.10610999174928873</v>
      </c>
      <c r="Y53" s="39">
        <v>102606</v>
      </c>
      <c r="Z53" s="25">
        <v>5.5545089581519831E-2</v>
      </c>
    </row>
    <row r="54" spans="2:26" x14ac:dyDescent="0.25">
      <c r="B54" s="49" t="s">
        <v>27</v>
      </c>
      <c r="C54" s="27">
        <v>44989.502614932106</v>
      </c>
      <c r="D54" s="42">
        <v>1</v>
      </c>
      <c r="E54" s="27">
        <v>41702.079722550006</v>
      </c>
      <c r="F54" s="42">
        <v>1</v>
      </c>
      <c r="G54" s="27">
        <v>1627187</v>
      </c>
      <c r="H54" s="42">
        <v>1</v>
      </c>
      <c r="I54" s="29">
        <v>117281.14526557209</v>
      </c>
      <c r="J54" s="52">
        <v>1</v>
      </c>
      <c r="K54" s="29">
        <v>111039.69494</v>
      </c>
      <c r="L54" s="52">
        <v>1</v>
      </c>
      <c r="M54" s="45">
        <v>1671968</v>
      </c>
      <c r="N54" s="44">
        <v>1</v>
      </c>
      <c r="O54" s="41">
        <f t="shared" ref="O54:T54" si="6">SUM(O52:O53)</f>
        <v>141142.49545076815</v>
      </c>
      <c r="P54" s="42">
        <f t="shared" si="6"/>
        <v>1</v>
      </c>
      <c r="Q54" s="41">
        <f t="shared" si="6"/>
        <v>135376.62430506601</v>
      </c>
      <c r="R54" s="42">
        <f t="shared" si="6"/>
        <v>1</v>
      </c>
      <c r="S54" s="41">
        <f t="shared" si="6"/>
        <v>1689535</v>
      </c>
      <c r="T54" s="42">
        <f t="shared" si="6"/>
        <v>1</v>
      </c>
      <c r="U54" s="43">
        <f t="shared" ref="U54:Z54" si="7">SUM(U52:U53)</f>
        <v>292172.46420329198</v>
      </c>
      <c r="V54" s="44">
        <f t="shared" si="7"/>
        <v>1</v>
      </c>
      <c r="W54" s="43">
        <f t="shared" si="7"/>
        <v>288669.80191999988</v>
      </c>
      <c r="X54" s="44">
        <f t="shared" si="7"/>
        <v>1</v>
      </c>
      <c r="Y54" s="45">
        <f t="shared" si="7"/>
        <v>1847256</v>
      </c>
      <c r="Z54" s="44">
        <f t="shared" si="7"/>
        <v>1</v>
      </c>
    </row>
    <row r="55" spans="2:26" x14ac:dyDescent="0.25">
      <c r="C55" s="32"/>
      <c r="D55" s="46"/>
      <c r="E55" s="32"/>
      <c r="F55" s="46"/>
      <c r="G55" s="32"/>
      <c r="H55" s="46"/>
      <c r="I55" s="32"/>
      <c r="J55" s="46"/>
      <c r="K55" s="32"/>
      <c r="L55" s="46"/>
      <c r="M55" s="32"/>
      <c r="N55" s="46"/>
      <c r="O55" s="32"/>
      <c r="P55" s="46"/>
      <c r="Q55" s="32"/>
      <c r="R55" s="46"/>
      <c r="S55" s="32"/>
      <c r="T55" s="46"/>
      <c r="U55" s="32"/>
      <c r="V55" s="46"/>
      <c r="W55" s="32"/>
      <c r="X55" s="46"/>
      <c r="Y55" s="32"/>
      <c r="Z55" s="46"/>
    </row>
    <row r="56" spans="2:26" x14ac:dyDescent="0.25">
      <c r="B56" s="34" t="s">
        <v>30</v>
      </c>
      <c r="C56" s="13">
        <v>19146.063523836474</v>
      </c>
      <c r="D56" s="15">
        <v>0.42556735262687384</v>
      </c>
      <c r="E56" s="13">
        <v>15858.640631454375</v>
      </c>
      <c r="F56" s="15">
        <v>0.38028416656829139</v>
      </c>
      <c r="G56" s="13">
        <v>619542</v>
      </c>
      <c r="H56" s="15">
        <v>0.38074419227783896</v>
      </c>
      <c r="I56" s="16">
        <v>39612.348033062139</v>
      </c>
      <c r="J56" s="18">
        <v>0.33775546737170509</v>
      </c>
      <c r="K56" s="16">
        <v>33370.897707490047</v>
      </c>
      <c r="L56" s="18">
        <v>0.30053124448443341</v>
      </c>
      <c r="M56" s="36">
        <v>635645</v>
      </c>
      <c r="N56" s="18">
        <v>0.3801777306742713</v>
      </c>
      <c r="O56" s="13">
        <v>41784.495450768154</v>
      </c>
      <c r="P56" s="15">
        <v>0.29604475475171815</v>
      </c>
      <c r="Q56" s="13">
        <v>36018.624305066012</v>
      </c>
      <c r="R56" s="15">
        <v>0.2660623611348103</v>
      </c>
      <c r="S56" s="35">
        <v>658908</v>
      </c>
      <c r="T56" s="15">
        <v>0.38999369649045446</v>
      </c>
      <c r="U56" s="16">
        <v>37295.221211275959</v>
      </c>
      <c r="V56" s="18">
        <v>0.12764796748719676</v>
      </c>
      <c r="W56" s="16">
        <v>33792.55892798386</v>
      </c>
      <c r="X56" s="18">
        <v>0.11706302045874861</v>
      </c>
      <c r="Y56" s="36">
        <v>622041</v>
      </c>
      <c r="Z56" s="18">
        <v>0.33673784250802274</v>
      </c>
    </row>
    <row r="57" spans="2:26" x14ac:dyDescent="0.25">
      <c r="B57" s="37" t="s">
        <v>31</v>
      </c>
      <c r="C57" s="13">
        <v>25843.439091095632</v>
      </c>
      <c r="D57" s="22">
        <v>0.57443264737312616</v>
      </c>
      <c r="E57" s="13">
        <v>25843.439091095632</v>
      </c>
      <c r="F57" s="22">
        <v>0.61971583343170855</v>
      </c>
      <c r="G57" s="13">
        <v>1007645</v>
      </c>
      <c r="H57" s="22">
        <v>0.61925580772216104</v>
      </c>
      <c r="I57" s="23">
        <v>77668.797232509954</v>
      </c>
      <c r="J57" s="25">
        <v>0.66224453262829497</v>
      </c>
      <c r="K57" s="23">
        <v>77668.797232509954</v>
      </c>
      <c r="L57" s="18">
        <v>0.69946875551556653</v>
      </c>
      <c r="M57" s="39">
        <v>1036323</v>
      </c>
      <c r="N57" s="25">
        <v>0.6198222693257287</v>
      </c>
      <c r="O57" s="20">
        <v>99358</v>
      </c>
      <c r="P57" s="22">
        <v>0.70395524524828179</v>
      </c>
      <c r="Q57" s="20">
        <v>99358</v>
      </c>
      <c r="R57" s="22">
        <v>0.7339376388651897</v>
      </c>
      <c r="S57" s="38">
        <v>1030627</v>
      </c>
      <c r="T57" s="22">
        <v>0.61000630350954554</v>
      </c>
      <c r="U57" s="23">
        <v>254877.24299201602</v>
      </c>
      <c r="V57" s="25">
        <v>0.87235203251280324</v>
      </c>
      <c r="W57" s="23">
        <v>254877.24299201602</v>
      </c>
      <c r="X57" s="25">
        <v>0.88293697954125139</v>
      </c>
      <c r="Y57" s="39">
        <v>1225215</v>
      </c>
      <c r="Z57" s="25">
        <v>0.66326215749197726</v>
      </c>
    </row>
    <row r="58" spans="2:26" x14ac:dyDescent="0.25">
      <c r="B58" s="40" t="s">
        <v>27</v>
      </c>
      <c r="C58" s="27">
        <v>44989.502614932106</v>
      </c>
      <c r="D58" s="42">
        <v>1</v>
      </c>
      <c r="E58" s="27">
        <v>41702.079722550006</v>
      </c>
      <c r="F58" s="42">
        <v>1</v>
      </c>
      <c r="G58" s="27">
        <v>1627187</v>
      </c>
      <c r="H58" s="42">
        <v>1</v>
      </c>
      <c r="I58" s="29">
        <v>117281.14526557209</v>
      </c>
      <c r="J58" s="52">
        <v>1</v>
      </c>
      <c r="K58" s="29">
        <v>111039.69494</v>
      </c>
      <c r="L58" s="52">
        <v>1</v>
      </c>
      <c r="M58" s="45">
        <v>1671968</v>
      </c>
      <c r="N58" s="44">
        <v>1</v>
      </c>
      <c r="O58" s="41">
        <f t="shared" ref="O58:T58" si="8">SUM(O56:O57)</f>
        <v>141142.49545076815</v>
      </c>
      <c r="P58" s="42">
        <f t="shared" si="8"/>
        <v>1</v>
      </c>
      <c r="Q58" s="41">
        <f t="shared" si="8"/>
        <v>135376.62430506601</v>
      </c>
      <c r="R58" s="42">
        <f t="shared" si="8"/>
        <v>1</v>
      </c>
      <c r="S58" s="41">
        <f t="shared" si="8"/>
        <v>1689535</v>
      </c>
      <c r="T58" s="42">
        <f t="shared" si="8"/>
        <v>1</v>
      </c>
      <c r="U58" s="43">
        <f t="shared" ref="U58:Z58" si="9">SUM(U56:U57)</f>
        <v>292172.46420329198</v>
      </c>
      <c r="V58" s="66">
        <f t="shared" si="9"/>
        <v>1</v>
      </c>
      <c r="W58" s="43">
        <f t="shared" si="9"/>
        <v>288669.80191999988</v>
      </c>
      <c r="X58" s="44">
        <f t="shared" si="9"/>
        <v>1</v>
      </c>
      <c r="Y58" s="45">
        <f t="shared" si="9"/>
        <v>1847256</v>
      </c>
      <c r="Z58" s="44">
        <f t="shared" si="9"/>
        <v>1</v>
      </c>
    </row>
    <row r="61" spans="2:26" x14ac:dyDescent="0.25">
      <c r="D61" s="46"/>
      <c r="F61" s="46"/>
      <c r="H61" s="46"/>
    </row>
    <row r="62" spans="2:26" x14ac:dyDescent="0.25">
      <c r="C62" s="32"/>
      <c r="E62" s="32"/>
      <c r="O62" s="32"/>
      <c r="U62" s="32"/>
      <c r="W62" s="32"/>
    </row>
    <row r="63" spans="2:26" x14ac:dyDescent="0.25">
      <c r="K63" s="32"/>
      <c r="V63" s="32"/>
    </row>
    <row r="65" spans="22:23" x14ac:dyDescent="0.25">
      <c r="V65" s="32"/>
      <c r="W65" s="32"/>
    </row>
  </sheetData>
  <mergeCells count="32"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Y7:Z7"/>
    <mergeCell ref="C34:D34"/>
    <mergeCell ref="E34:F34"/>
    <mergeCell ref="G34:H34"/>
    <mergeCell ref="I34:J34"/>
    <mergeCell ref="K34:L34"/>
    <mergeCell ref="C33:H33"/>
    <mergeCell ref="I33:N33"/>
    <mergeCell ref="O33:T33"/>
    <mergeCell ref="U33:Z33"/>
    <mergeCell ref="M7:N7"/>
    <mergeCell ref="O7:P7"/>
    <mergeCell ref="Q7:R7"/>
    <mergeCell ref="S7:T7"/>
    <mergeCell ref="U7:V7"/>
    <mergeCell ref="W7:X7"/>
    <mergeCell ref="Y34:Z34"/>
    <mergeCell ref="M34:N34"/>
    <mergeCell ref="O34:P34"/>
    <mergeCell ref="Q34:R34"/>
    <mergeCell ref="S34:T34"/>
    <mergeCell ref="U34:V34"/>
    <mergeCell ref="W34:X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opLeftCell="A4" zoomScale="80" zoomScaleNormal="80" workbookViewId="0">
      <pane xSplit="2" topLeftCell="C1" activePane="topRight" state="frozen"/>
      <selection activeCell="A19" sqref="A19"/>
      <selection pane="topRight" activeCell="B7" sqref="B7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36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2021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8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0.61770000000000003</v>
      </c>
      <c r="D9" s="14">
        <v>4.6374886555169121E-5</v>
      </c>
      <c r="E9" s="13">
        <v>0.61770000000000003</v>
      </c>
      <c r="F9" s="14">
        <v>4.7889450661700789E-5</v>
      </c>
      <c r="G9" s="13">
        <v>39259</v>
      </c>
      <c r="H9" s="15">
        <v>3.9414292311708128E-2</v>
      </c>
      <c r="I9" s="23">
        <v>-0.51878000000000002</v>
      </c>
      <c r="J9" s="17">
        <v>-2.4241887540632978E-5</v>
      </c>
      <c r="K9" s="23">
        <v>-0.51878000000000002</v>
      </c>
      <c r="L9" s="17">
        <v>-2.3972325328823512E-5</v>
      </c>
      <c r="M9" s="16">
        <v>87150</v>
      </c>
      <c r="N9" s="18">
        <v>8.4614607889207771E-2</v>
      </c>
      <c r="O9" s="20">
        <v>-1.1549200000000002</v>
      </c>
      <c r="P9" s="14">
        <v>-6.2093929287689026E-5</v>
      </c>
      <c r="Q9" s="20">
        <v>-1.1549200000000002</v>
      </c>
      <c r="R9" s="14">
        <v>-6.191812111010892E-5</v>
      </c>
      <c r="S9" s="13">
        <v>90107</v>
      </c>
      <c r="T9" s="15">
        <v>8.6028886656915576E-2</v>
      </c>
      <c r="U9" s="16">
        <v>-9.4288300000000014</v>
      </c>
      <c r="V9" s="17">
        <v>-6.932780663573921E-4</v>
      </c>
      <c r="W9" s="16">
        <v>-9.4288300000000014</v>
      </c>
      <c r="X9" s="17">
        <v>-7.4228414741993375E-4</v>
      </c>
      <c r="Y9" s="23">
        <v>45272</v>
      </c>
      <c r="Z9" s="24">
        <v>4.5162030455840031E-2</v>
      </c>
    </row>
    <row r="10" spans="1:26" x14ac:dyDescent="0.25">
      <c r="A10" s="11"/>
      <c r="B10" s="19" t="s">
        <v>15</v>
      </c>
      <c r="C10" s="20">
        <v>669.69100000000185</v>
      </c>
      <c r="D10" s="21">
        <v>5.02782000194558E-2</v>
      </c>
      <c r="E10" s="20">
        <v>244.37011000000004</v>
      </c>
      <c r="F10" s="21">
        <v>1.8945686135728342E-2</v>
      </c>
      <c r="G10" s="20">
        <v>38213</v>
      </c>
      <c r="H10" s="22">
        <v>3.8364154769792984E-2</v>
      </c>
      <c r="I10" s="23">
        <v>109.24555999999961</v>
      </c>
      <c r="J10" s="24">
        <v>5.1048972200806956E-3</v>
      </c>
      <c r="K10" s="23">
        <v>284.73195999999973</v>
      </c>
      <c r="L10" s="24">
        <v>1.3157190286120429E-2</v>
      </c>
      <c r="M10" s="23">
        <v>38600</v>
      </c>
      <c r="N10" s="25">
        <v>3.7477038032397249E-2</v>
      </c>
      <c r="O10" s="20">
        <v>367.10071959219749</v>
      </c>
      <c r="P10" s="21">
        <v>1.9737060682833155E-2</v>
      </c>
      <c r="Q10" s="20">
        <v>559.10578959219731</v>
      </c>
      <c r="R10" s="21">
        <v>2.9975045884851542E-2</v>
      </c>
      <c r="S10" s="20">
        <v>38675</v>
      </c>
      <c r="T10" s="22">
        <v>3.6924625073037717E-2</v>
      </c>
      <c r="U10" s="23">
        <v>598.98564940474216</v>
      </c>
      <c r="V10" s="24">
        <v>4.4041902632155461E-2</v>
      </c>
      <c r="W10" s="23">
        <v>-64.386230595257416</v>
      </c>
      <c r="X10" s="24">
        <v>-5.0688026280019784E-3</v>
      </c>
      <c r="Y10" s="23">
        <v>49189</v>
      </c>
      <c r="Z10" s="24">
        <v>4.9069515729199396E-2</v>
      </c>
    </row>
    <row r="11" spans="1:26" x14ac:dyDescent="0.25">
      <c r="A11" s="11"/>
      <c r="B11" s="19" t="s">
        <v>16</v>
      </c>
      <c r="C11" s="20">
        <v>12417.32461</v>
      </c>
      <c r="D11" s="21">
        <v>0.93225193477004953</v>
      </c>
      <c r="E11" s="20">
        <v>12417.32461</v>
      </c>
      <c r="F11" s="21">
        <v>0.96269848512371381</v>
      </c>
      <c r="G11" s="20">
        <v>894659</v>
      </c>
      <c r="H11" s="22">
        <v>0.89819789972491615</v>
      </c>
      <c r="I11" s="23">
        <v>20663.655029999998</v>
      </c>
      <c r="J11" s="24">
        <v>0.96558464361713037</v>
      </c>
      <c r="K11" s="23">
        <v>20663.655029999998</v>
      </c>
      <c r="L11" s="24">
        <v>0.95484764420706325</v>
      </c>
      <c r="M11" s="23">
        <v>880798</v>
      </c>
      <c r="N11" s="25">
        <v>0.85517357888236867</v>
      </c>
      <c r="O11" s="20">
        <v>17954.20736</v>
      </c>
      <c r="P11" s="21">
        <v>0.96530260297539727</v>
      </c>
      <c r="Q11" s="20">
        <v>17954.20736</v>
      </c>
      <c r="R11" s="21">
        <v>0.96256951628899734</v>
      </c>
      <c r="S11" s="20">
        <v>898544</v>
      </c>
      <c r="T11" s="22">
        <v>0.85787718969948557</v>
      </c>
      <c r="U11" s="23">
        <v>12435.723000000005</v>
      </c>
      <c r="V11" s="24">
        <v>0.9143673175989121</v>
      </c>
      <c r="W11" s="23">
        <v>12435.723000000005</v>
      </c>
      <c r="X11" s="24">
        <v>0.97900164120102529</v>
      </c>
      <c r="Y11" s="23">
        <v>889534</v>
      </c>
      <c r="Z11" s="24">
        <v>0.8873732461456354</v>
      </c>
    </row>
    <row r="12" spans="1:26" x14ac:dyDescent="0.25">
      <c r="A12" s="11"/>
      <c r="B12" s="19" t="s">
        <v>17</v>
      </c>
      <c r="C12" s="20">
        <v>78.335340000000144</v>
      </c>
      <c r="D12" s="21">
        <v>5.8811599575208165E-3</v>
      </c>
      <c r="E12" s="20">
        <v>63.269190000000002</v>
      </c>
      <c r="F12" s="21">
        <v>4.9051752515958764E-3</v>
      </c>
      <c r="G12" s="20">
        <v>4631</v>
      </c>
      <c r="H12" s="22">
        <v>4.6493183141577818E-3</v>
      </c>
      <c r="I12" s="23">
        <v>73.989199999999954</v>
      </c>
      <c r="J12" s="24">
        <v>3.4574152157396208E-3</v>
      </c>
      <c r="K12" s="23">
        <v>45.730789999999992</v>
      </c>
      <c r="L12" s="24">
        <v>2.1131758653458281E-3</v>
      </c>
      <c r="M12" s="23">
        <v>4182</v>
      </c>
      <c r="N12" s="25">
        <v>4.0603360894167174E-3</v>
      </c>
      <c r="O12" s="20">
        <v>30.616513357238347</v>
      </c>
      <c r="P12" s="21">
        <v>1.6460877077546015E-3</v>
      </c>
      <c r="Q12" s="20">
        <v>3.9676933572382609</v>
      </c>
      <c r="R12" s="21">
        <v>2.1271786601777894E-4</v>
      </c>
      <c r="S12" s="20">
        <v>4211</v>
      </c>
      <c r="T12" s="22">
        <v>4.0204161908871843E-3</v>
      </c>
      <c r="U12" s="23">
        <v>287.24819374419178</v>
      </c>
      <c r="V12" s="24">
        <v>2.1120634513892688E-2</v>
      </c>
      <c r="W12" s="23">
        <v>52.71560374419181</v>
      </c>
      <c r="X12" s="24">
        <v>4.1500331410137294E-3</v>
      </c>
      <c r="Y12" s="23">
        <v>1855</v>
      </c>
      <c r="Z12" s="24">
        <v>1.8504940469955657E-3</v>
      </c>
    </row>
    <row r="13" spans="1:26" x14ac:dyDescent="0.25">
      <c r="A13" s="11"/>
      <c r="B13" s="19" t="s">
        <v>18</v>
      </c>
      <c r="C13" s="20">
        <v>215.29986</v>
      </c>
      <c r="D13" s="21">
        <v>1.6164006124079314E-2</v>
      </c>
      <c r="E13" s="20">
        <v>215.29986</v>
      </c>
      <c r="F13" s="21">
        <v>1.6691908730680084E-2</v>
      </c>
      <c r="G13" s="20">
        <v>18141</v>
      </c>
      <c r="H13" s="22">
        <v>1.8212758267574243E-2</v>
      </c>
      <c r="I13" s="23">
        <v>496.83360999999991</v>
      </c>
      <c r="J13" s="24">
        <v>2.3216362427284594E-2</v>
      </c>
      <c r="K13" s="23">
        <v>496.83360999999991</v>
      </c>
      <c r="L13" s="24">
        <v>2.2958203734172133E-2</v>
      </c>
      <c r="M13" s="23">
        <v>18241</v>
      </c>
      <c r="N13" s="25">
        <v>1.7710327739610315E-2</v>
      </c>
      <c r="O13" s="20">
        <v>201.67090411541744</v>
      </c>
      <c r="P13" s="21">
        <v>1.0842776001391476E-2</v>
      </c>
      <c r="Q13" s="20">
        <v>201.67090411541744</v>
      </c>
      <c r="R13" s="21">
        <v>1.0812076564094119E-2</v>
      </c>
      <c r="S13" s="20">
        <v>15702</v>
      </c>
      <c r="T13" s="22">
        <v>1.4991350042581468E-2</v>
      </c>
      <c r="U13" s="23">
        <v>207.33867095872972</v>
      </c>
      <c r="V13" s="24">
        <v>1.5245089038977233E-2</v>
      </c>
      <c r="W13" s="23">
        <v>207.33867095872972</v>
      </c>
      <c r="X13" s="24">
        <v>1.6322726000976031E-2</v>
      </c>
      <c r="Y13" s="23">
        <v>15630</v>
      </c>
      <c r="Z13" s="24">
        <v>1.5592033398674229E-2</v>
      </c>
    </row>
    <row r="14" spans="1:26" x14ac:dyDescent="0.25">
      <c r="A14" s="11"/>
      <c r="B14" s="19" t="s">
        <v>19</v>
      </c>
      <c r="C14" s="20">
        <v>0.90429320000000146</v>
      </c>
      <c r="D14" s="21">
        <v>6.7891362413163232E-5</v>
      </c>
      <c r="E14" s="20">
        <v>20.038780000000003</v>
      </c>
      <c r="F14" s="21">
        <v>1.5535796764297827E-3</v>
      </c>
      <c r="G14" s="20">
        <v>116</v>
      </c>
      <c r="H14" s="22">
        <v>1.1645884786057065E-4</v>
      </c>
      <c r="I14" s="23">
        <v>-3.2000000267373707E-6</v>
      </c>
      <c r="J14" s="24">
        <v>-1.4953167195765038E-10</v>
      </c>
      <c r="K14" s="23">
        <v>93.410799999999981</v>
      </c>
      <c r="L14" s="24">
        <v>4.3164233139783084E-3</v>
      </c>
      <c r="M14" s="23">
        <v>0</v>
      </c>
      <c r="N14" s="25">
        <v>0</v>
      </c>
      <c r="O14" s="20">
        <v>64.456232935148009</v>
      </c>
      <c r="P14" s="21">
        <v>3.4654701364820878E-3</v>
      </c>
      <c r="Q14" s="20">
        <v>-48.089057064852</v>
      </c>
      <c r="R14" s="21">
        <v>-2.5781734314172799E-3</v>
      </c>
      <c r="S14" s="20">
        <v>0</v>
      </c>
      <c r="T14" s="22">
        <v>0</v>
      </c>
      <c r="U14" s="23">
        <v>27.040465892335078</v>
      </c>
      <c r="V14" s="24">
        <v>1.9882171920843914E-3</v>
      </c>
      <c r="W14" s="23">
        <v>27.040465892335078</v>
      </c>
      <c r="X14" s="24">
        <v>2.1287592597098197E-3</v>
      </c>
      <c r="Y14" s="23">
        <v>0</v>
      </c>
      <c r="Z14" s="24">
        <v>0</v>
      </c>
    </row>
    <row r="15" spans="1:26" x14ac:dyDescent="0.25">
      <c r="A15" s="11"/>
      <c r="B15" s="19" t="s">
        <v>38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2">
        <v>0</v>
      </c>
      <c r="I15" s="23">
        <v>0</v>
      </c>
      <c r="J15" s="24">
        <v>0</v>
      </c>
      <c r="K15" s="23">
        <v>0</v>
      </c>
      <c r="L15" s="24">
        <v>0</v>
      </c>
      <c r="M15" s="23">
        <v>0</v>
      </c>
      <c r="N15" s="25">
        <v>0</v>
      </c>
      <c r="O15" s="20">
        <v>0</v>
      </c>
      <c r="P15" s="21">
        <v>0</v>
      </c>
      <c r="Q15" s="20">
        <v>0</v>
      </c>
      <c r="R15" s="21">
        <v>0</v>
      </c>
      <c r="S15" s="20">
        <v>0</v>
      </c>
      <c r="T15" s="22">
        <v>0</v>
      </c>
      <c r="U15" s="23">
        <v>0</v>
      </c>
      <c r="V15" s="24">
        <v>0</v>
      </c>
      <c r="W15" s="23">
        <v>0</v>
      </c>
      <c r="X15" s="24">
        <v>0</v>
      </c>
      <c r="Y15" s="23">
        <v>0</v>
      </c>
      <c r="Z15" s="24">
        <v>0</v>
      </c>
    </row>
    <row r="16" spans="1:26" x14ac:dyDescent="0.25">
      <c r="A16" s="11"/>
      <c r="B16" s="19" t="s">
        <v>21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2">
        <v>0</v>
      </c>
      <c r="I16" s="23">
        <v>0</v>
      </c>
      <c r="J16" s="24">
        <v>0</v>
      </c>
      <c r="K16" s="23">
        <v>0</v>
      </c>
      <c r="L16" s="24">
        <v>0</v>
      </c>
      <c r="M16" s="23">
        <v>0</v>
      </c>
      <c r="N16" s="25">
        <v>0</v>
      </c>
      <c r="O16" s="20">
        <v>0</v>
      </c>
      <c r="P16" s="21">
        <v>0</v>
      </c>
      <c r="Q16" s="20">
        <v>0</v>
      </c>
      <c r="R16" s="21">
        <v>0</v>
      </c>
      <c r="S16" s="20">
        <v>0</v>
      </c>
      <c r="T16" s="22">
        <v>0</v>
      </c>
      <c r="U16" s="23">
        <v>0</v>
      </c>
      <c r="V16" s="24">
        <v>0</v>
      </c>
      <c r="W16" s="23">
        <v>0</v>
      </c>
      <c r="X16" s="24">
        <v>0</v>
      </c>
      <c r="Y16" s="23">
        <v>0</v>
      </c>
      <c r="Z16" s="24">
        <v>0</v>
      </c>
    </row>
    <row r="17" spans="1:26" x14ac:dyDescent="0.25">
      <c r="A17" s="11"/>
      <c r="B17" s="19" t="s">
        <v>22</v>
      </c>
      <c r="C17" s="20">
        <v>-62.463670000000008</v>
      </c>
      <c r="D17" s="21">
        <v>-4.6895671200736944E-3</v>
      </c>
      <c r="E17" s="20">
        <v>-62.463670000000008</v>
      </c>
      <c r="F17" s="21">
        <v>-4.8427243688097133E-3</v>
      </c>
      <c r="G17" s="20">
        <v>1041</v>
      </c>
      <c r="H17" s="22">
        <v>1.0451177639901211E-3</v>
      </c>
      <c r="I17" s="23">
        <v>56.944160000000011</v>
      </c>
      <c r="J17" s="24">
        <v>2.6609235568368309E-3</v>
      </c>
      <c r="K17" s="23">
        <v>56.944160000000011</v>
      </c>
      <c r="L17" s="24">
        <v>2.6313349186487122E-3</v>
      </c>
      <c r="M17" s="23">
        <v>993</v>
      </c>
      <c r="N17" s="25">
        <v>9.6411136699923496E-4</v>
      </c>
      <c r="O17" s="20">
        <v>-17.332999999999998</v>
      </c>
      <c r="P17" s="21">
        <v>-9.319035745709778E-4</v>
      </c>
      <c r="Q17" s="20">
        <v>-17.332999999999998</v>
      </c>
      <c r="R17" s="21">
        <v>-9.2926505143344797E-4</v>
      </c>
      <c r="S17" s="20">
        <v>165</v>
      </c>
      <c r="T17" s="22">
        <v>1.5753233709246863E-4</v>
      </c>
      <c r="U17" s="23">
        <v>53.451000000000001</v>
      </c>
      <c r="V17" s="24">
        <v>3.9301170903355944E-3</v>
      </c>
      <c r="W17" s="23">
        <v>53.451000000000001</v>
      </c>
      <c r="X17" s="24">
        <v>4.2079271726972352E-3</v>
      </c>
      <c r="Y17" s="23">
        <v>955</v>
      </c>
      <c r="Z17" s="24">
        <v>9.5268022365539913E-4</v>
      </c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22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5">
        <v>0</v>
      </c>
      <c r="O18" s="20">
        <v>0</v>
      </c>
      <c r="P18" s="21">
        <v>0</v>
      </c>
      <c r="Q18" s="20">
        <v>0</v>
      </c>
      <c r="R18" s="21">
        <v>0</v>
      </c>
      <c r="S18" s="20">
        <v>0</v>
      </c>
      <c r="T18" s="22">
        <v>0</v>
      </c>
      <c r="U18" s="23">
        <v>0</v>
      </c>
      <c r="V18" s="24">
        <v>0</v>
      </c>
      <c r="W18" s="23">
        <v>0</v>
      </c>
      <c r="X18" s="24">
        <v>0</v>
      </c>
      <c r="Y18" s="23">
        <v>0</v>
      </c>
      <c r="Z18" s="24">
        <v>0</v>
      </c>
    </row>
    <row r="19" spans="1:26" x14ac:dyDescent="0.25">
      <c r="A19" s="11"/>
      <c r="B19" s="19" t="s">
        <v>24</v>
      </c>
      <c r="C19" s="20">
        <v>0</v>
      </c>
      <c r="D19" s="21">
        <v>0</v>
      </c>
      <c r="E19" s="20">
        <v>0</v>
      </c>
      <c r="F19" s="21">
        <v>0</v>
      </c>
      <c r="G19" s="20">
        <v>0</v>
      </c>
      <c r="H19" s="22">
        <v>0</v>
      </c>
      <c r="I19" s="23">
        <v>0</v>
      </c>
      <c r="J19" s="24">
        <v>0</v>
      </c>
      <c r="K19" s="23">
        <v>0</v>
      </c>
      <c r="L19" s="24">
        <v>0</v>
      </c>
      <c r="M19" s="23">
        <v>0</v>
      </c>
      <c r="N19" s="25">
        <v>0</v>
      </c>
      <c r="O19" s="20">
        <v>0</v>
      </c>
      <c r="P19" s="21">
        <v>0</v>
      </c>
      <c r="Q19" s="20">
        <v>0</v>
      </c>
      <c r="R19" s="21">
        <v>0</v>
      </c>
      <c r="S19" s="20">
        <v>0</v>
      </c>
      <c r="T19" s="22">
        <v>0</v>
      </c>
      <c r="U19" s="23">
        <v>0</v>
      </c>
      <c r="V19" s="24">
        <v>0</v>
      </c>
      <c r="W19" s="23">
        <v>0</v>
      </c>
      <c r="X19" s="24">
        <v>0</v>
      </c>
      <c r="Y19" s="23">
        <v>0</v>
      </c>
      <c r="Z19" s="24">
        <v>0</v>
      </c>
    </row>
    <row r="20" spans="1:26" x14ac:dyDescent="0.25">
      <c r="A20" s="11"/>
      <c r="B20" s="19" t="s">
        <v>25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2">
        <v>0</v>
      </c>
      <c r="I20" s="23">
        <v>0</v>
      </c>
      <c r="J20" s="24">
        <v>0</v>
      </c>
      <c r="K20" s="23">
        <v>0</v>
      </c>
      <c r="L20" s="24">
        <v>0</v>
      </c>
      <c r="M20" s="23">
        <v>0</v>
      </c>
      <c r="N20" s="25">
        <v>0</v>
      </c>
      <c r="O20" s="20">
        <v>0</v>
      </c>
      <c r="P20" s="21">
        <v>0</v>
      </c>
      <c r="Q20" s="20">
        <v>0</v>
      </c>
      <c r="R20" s="21">
        <v>0</v>
      </c>
      <c r="S20" s="20">
        <v>0</v>
      </c>
      <c r="T20" s="22">
        <v>0</v>
      </c>
      <c r="U20" s="23">
        <v>0</v>
      </c>
      <c r="V20" s="24">
        <v>0</v>
      </c>
      <c r="W20" s="23">
        <v>0</v>
      </c>
      <c r="X20" s="24">
        <v>0</v>
      </c>
      <c r="Y20" s="23">
        <v>0</v>
      </c>
      <c r="Z20" s="24">
        <v>0</v>
      </c>
    </row>
    <row r="21" spans="1:26" x14ac:dyDescent="0.25">
      <c r="A21" s="11"/>
      <c r="B21" s="19" t="s">
        <v>39</v>
      </c>
      <c r="C21" s="20">
        <v>0</v>
      </c>
      <c r="D21" s="21">
        <v>0</v>
      </c>
      <c r="E21" s="20">
        <v>0</v>
      </c>
      <c r="F21" s="21">
        <v>0</v>
      </c>
      <c r="G21" s="20">
        <v>0</v>
      </c>
      <c r="H21" s="22">
        <v>0</v>
      </c>
      <c r="I21" s="23">
        <v>0</v>
      </c>
      <c r="J21" s="24">
        <v>0</v>
      </c>
      <c r="K21" s="23">
        <v>0</v>
      </c>
      <c r="L21" s="24">
        <v>0</v>
      </c>
      <c r="M21" s="23">
        <v>0</v>
      </c>
      <c r="N21" s="25">
        <v>0</v>
      </c>
      <c r="O21" s="20">
        <v>0</v>
      </c>
      <c r="P21" s="21">
        <v>0</v>
      </c>
      <c r="Q21" s="20">
        <v>0</v>
      </c>
      <c r="R21" s="21">
        <v>0</v>
      </c>
      <c r="S21" s="20">
        <v>0</v>
      </c>
      <c r="T21" s="22">
        <v>0</v>
      </c>
      <c r="U21" s="23">
        <v>0</v>
      </c>
      <c r="V21" s="24">
        <v>0</v>
      </c>
      <c r="W21" s="23">
        <v>0</v>
      </c>
      <c r="X21" s="24">
        <v>0</v>
      </c>
      <c r="Y21" s="23">
        <v>0</v>
      </c>
      <c r="Z21" s="24">
        <v>0</v>
      </c>
    </row>
    <row r="22" spans="1:26" x14ac:dyDescent="0.25">
      <c r="A22" s="11"/>
      <c r="B22" s="26" t="s">
        <v>27</v>
      </c>
      <c r="C22" s="27">
        <v>13319.7091332</v>
      </c>
      <c r="D22" s="50">
        <v>1</v>
      </c>
      <c r="E22" s="27">
        <v>12898.456580000002</v>
      </c>
      <c r="F22" s="50">
        <v>1</v>
      </c>
      <c r="G22" s="27">
        <v>996060</v>
      </c>
      <c r="H22" s="50">
        <v>1</v>
      </c>
      <c r="I22" s="29">
        <f>SUM(I9:I21)</f>
        <v>21400.148776800001</v>
      </c>
      <c r="J22" s="62">
        <f t="shared" ref="J22:N22" si="0">SUM(J9:J21)</f>
        <v>0.99999999999999978</v>
      </c>
      <c r="K22" s="29">
        <f t="shared" si="0"/>
        <v>21640.78757</v>
      </c>
      <c r="L22" s="62">
        <f t="shared" si="0"/>
        <v>0.99999999999999989</v>
      </c>
      <c r="M22" s="29">
        <f t="shared" si="0"/>
        <v>1029964</v>
      </c>
      <c r="N22" s="52">
        <f t="shared" si="0"/>
        <v>1</v>
      </c>
      <c r="O22" s="27">
        <v>18599.563810000003</v>
      </c>
      <c r="P22" s="50">
        <v>1</v>
      </c>
      <c r="Q22" s="27">
        <v>18652.374770000002</v>
      </c>
      <c r="R22" s="50">
        <v>1</v>
      </c>
      <c r="S22" s="27">
        <v>1047404</v>
      </c>
      <c r="T22" s="28">
        <v>1</v>
      </c>
      <c r="U22" s="29">
        <f>SUM(U9:U21)</f>
        <v>13600.358150000004</v>
      </c>
      <c r="V22" s="52">
        <f t="shared" ref="V22:X22" si="1">SUM(V9:V21)</f>
        <v>1</v>
      </c>
      <c r="W22" s="29">
        <f t="shared" si="1"/>
        <v>12702.453680000002</v>
      </c>
      <c r="X22" s="52">
        <f t="shared" si="1"/>
        <v>1.0000000000000002</v>
      </c>
      <c r="Y22" s="29">
        <v>1002435</v>
      </c>
      <c r="Z22" s="31">
        <v>0.99999999999999989</v>
      </c>
    </row>
    <row r="23" spans="1:26" x14ac:dyDescent="0.25">
      <c r="A23" s="4"/>
      <c r="B23" s="4"/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/>
      <c r="U23" s="32"/>
      <c r="V23" s="33"/>
      <c r="W23" s="32"/>
      <c r="X23" s="33"/>
      <c r="Y23" s="32"/>
      <c r="Z23" s="33"/>
    </row>
    <row r="24" spans="1:26" x14ac:dyDescent="0.25">
      <c r="A24" s="4"/>
      <c r="B24" s="34" t="s">
        <v>28</v>
      </c>
      <c r="C24" s="13">
        <v>13319.7091332</v>
      </c>
      <c r="D24" s="15">
        <v>1</v>
      </c>
      <c r="E24" s="13">
        <v>12898.456580000002</v>
      </c>
      <c r="F24" s="15">
        <v>1</v>
      </c>
      <c r="G24" s="35">
        <v>996060</v>
      </c>
      <c r="H24" s="15">
        <v>1</v>
      </c>
      <c r="I24" s="16">
        <v>21400.148776800001</v>
      </c>
      <c r="J24" s="18">
        <v>1</v>
      </c>
      <c r="K24" s="16">
        <v>21640.78757</v>
      </c>
      <c r="L24" s="18">
        <v>1</v>
      </c>
      <c r="M24" s="36">
        <v>1029964</v>
      </c>
      <c r="N24" s="18">
        <v>1</v>
      </c>
      <c r="O24" s="35">
        <v>18599.56381</v>
      </c>
      <c r="P24" s="15">
        <v>1</v>
      </c>
      <c r="Q24" s="35">
        <v>18652.374770000002</v>
      </c>
      <c r="R24" s="15">
        <v>1</v>
      </c>
      <c r="S24" s="35">
        <v>1047404</v>
      </c>
      <c r="T24" s="15">
        <v>1</v>
      </c>
      <c r="U24" s="16">
        <v>13600.358150000015</v>
      </c>
      <c r="V24" s="18">
        <v>1</v>
      </c>
      <c r="W24" s="16">
        <v>12702.453680000013</v>
      </c>
      <c r="X24" s="18">
        <v>1</v>
      </c>
      <c r="Y24" s="36">
        <v>1002435</v>
      </c>
      <c r="Z24" s="18">
        <v>1</v>
      </c>
    </row>
    <row r="25" spans="1:26" x14ac:dyDescent="0.25">
      <c r="A25" s="4"/>
      <c r="B25" s="37" t="s">
        <v>29</v>
      </c>
      <c r="C25" s="20">
        <v>0</v>
      </c>
      <c r="D25" s="22">
        <v>0</v>
      </c>
      <c r="E25" s="20">
        <v>0</v>
      </c>
      <c r="F25" s="22">
        <v>0</v>
      </c>
      <c r="G25" s="38">
        <v>0</v>
      </c>
      <c r="H25" s="22">
        <v>0</v>
      </c>
      <c r="I25" s="16">
        <v>0</v>
      </c>
      <c r="J25" s="25">
        <v>0</v>
      </c>
      <c r="K25" s="16">
        <v>0</v>
      </c>
      <c r="L25" s="25">
        <v>0</v>
      </c>
      <c r="M25" s="39">
        <v>0</v>
      </c>
      <c r="N25" s="25">
        <v>0</v>
      </c>
      <c r="O25" s="38">
        <v>0</v>
      </c>
      <c r="P25" s="22">
        <v>0</v>
      </c>
      <c r="Q25" s="38">
        <v>0</v>
      </c>
      <c r="R25" s="22">
        <v>0</v>
      </c>
      <c r="S25" s="38">
        <v>0</v>
      </c>
      <c r="T25" s="22">
        <v>0</v>
      </c>
      <c r="U25" s="23">
        <v>0</v>
      </c>
      <c r="V25" s="25">
        <v>0</v>
      </c>
      <c r="W25" s="23">
        <v>0</v>
      </c>
      <c r="X25" s="25">
        <v>0</v>
      </c>
      <c r="Y25" s="39">
        <v>0</v>
      </c>
      <c r="Z25" s="25">
        <v>0</v>
      </c>
    </row>
    <row r="26" spans="1:26" x14ac:dyDescent="0.25">
      <c r="A26" s="4"/>
      <c r="B26" s="40" t="s">
        <v>27</v>
      </c>
      <c r="C26" s="41">
        <v>13319.7091332</v>
      </c>
      <c r="D26" s="42">
        <v>1</v>
      </c>
      <c r="E26" s="41">
        <v>12898.456580000002</v>
      </c>
      <c r="F26" s="42">
        <v>1</v>
      </c>
      <c r="G26" s="41">
        <v>996060</v>
      </c>
      <c r="H26" s="42">
        <v>1</v>
      </c>
      <c r="I26" s="43">
        <v>21400.148776800001</v>
      </c>
      <c r="J26" s="44">
        <v>1</v>
      </c>
      <c r="K26" s="43">
        <v>21640.78757</v>
      </c>
      <c r="L26" s="44">
        <v>1</v>
      </c>
      <c r="M26" s="43">
        <v>1029964</v>
      </c>
      <c r="N26" s="44">
        <v>1</v>
      </c>
      <c r="O26" s="41">
        <v>18599.56381</v>
      </c>
      <c r="P26" s="42">
        <v>1</v>
      </c>
      <c r="Q26" s="41">
        <v>18652.374770000002</v>
      </c>
      <c r="R26" s="42">
        <v>1</v>
      </c>
      <c r="S26" s="41">
        <v>1047404</v>
      </c>
      <c r="T26" s="42">
        <v>1</v>
      </c>
      <c r="U26" s="43">
        <f>SUM(U24:U25)</f>
        <v>13600.358150000015</v>
      </c>
      <c r="V26" s="66">
        <f t="shared" ref="V26:X26" si="2">SUM(V24:V25)</f>
        <v>1</v>
      </c>
      <c r="W26" s="43">
        <f t="shared" si="2"/>
        <v>12702.453680000013</v>
      </c>
      <c r="X26" s="66">
        <f t="shared" si="2"/>
        <v>1</v>
      </c>
      <c r="Y26" s="45">
        <v>1002435</v>
      </c>
      <c r="Z26" s="44">
        <v>1</v>
      </c>
    </row>
    <row r="27" spans="1:26" x14ac:dyDescent="0.25">
      <c r="A27" s="4"/>
      <c r="C27" s="32"/>
      <c r="D27" s="46"/>
      <c r="E27" s="32"/>
      <c r="F27" s="46"/>
      <c r="G27" s="32"/>
      <c r="H27" s="46"/>
      <c r="I27" s="32"/>
      <c r="J27" s="46"/>
      <c r="K27" s="32"/>
      <c r="L27" s="46"/>
      <c r="M27" s="32"/>
      <c r="N27" s="46"/>
      <c r="O27" s="32"/>
      <c r="P27" s="46"/>
      <c r="Q27" s="32"/>
      <c r="R27" s="46"/>
      <c r="S27" s="32"/>
      <c r="T27" s="46"/>
      <c r="U27" s="32"/>
      <c r="V27" s="46"/>
      <c r="W27" s="32"/>
      <c r="X27" s="46"/>
      <c r="Y27" s="32"/>
      <c r="Z27" s="46"/>
    </row>
    <row r="28" spans="1:26" x14ac:dyDescent="0.25">
      <c r="A28" s="4"/>
      <c r="B28" s="34" t="s">
        <v>30</v>
      </c>
      <c r="C28" s="13">
        <v>748.64404000000104</v>
      </c>
      <c r="D28" s="15">
        <v>5.6205734863531753E-2</v>
      </c>
      <c r="E28" s="13">
        <v>308.25700000000143</v>
      </c>
      <c r="F28" s="15">
        <v>2.3898750837985983E-2</v>
      </c>
      <c r="G28" s="35">
        <v>82103</v>
      </c>
      <c r="H28" s="15">
        <v>8.2427765395658881E-2</v>
      </c>
      <c r="I28" s="16">
        <v>182.71598000000085</v>
      </c>
      <c r="J28" s="18">
        <v>8.5380705482797081E-3</v>
      </c>
      <c r="K28" s="16">
        <v>329.94397000000026</v>
      </c>
      <c r="L28" s="18">
        <v>1.5246393826137461E-2</v>
      </c>
      <c r="M28" s="36">
        <v>129932</v>
      </c>
      <c r="N28" s="18">
        <v>0.12615198201102173</v>
      </c>
      <c r="O28" s="13">
        <v>396.56231294943427</v>
      </c>
      <c r="P28" s="15">
        <v>2.1321054461300171E-2</v>
      </c>
      <c r="Q28" s="35">
        <v>561.91856294943864</v>
      </c>
      <c r="R28" s="15">
        <v>3.0125845629759174E-2</v>
      </c>
      <c r="S28" s="35">
        <v>132993</v>
      </c>
      <c r="T28" s="15">
        <v>0.1269739279208405</v>
      </c>
      <c r="U28" s="16">
        <v>876.80501314895082</v>
      </c>
      <c r="V28" s="18">
        <v>6.4469259079691921E-2</v>
      </c>
      <c r="W28" s="16">
        <v>-21.099456851050491</v>
      </c>
      <c r="X28" s="18">
        <v>-1.6610536344070503E-3</v>
      </c>
      <c r="Y28" s="36">
        <v>96316</v>
      </c>
      <c r="Z28" s="18">
        <v>9.6082040232035038E-2</v>
      </c>
    </row>
    <row r="29" spans="1:26" x14ac:dyDescent="0.25">
      <c r="A29" s="4"/>
      <c r="B29" s="37" t="s">
        <v>31</v>
      </c>
      <c r="C29" s="20">
        <v>12571.065093199999</v>
      </c>
      <c r="D29" s="22">
        <v>0.94379426513646825</v>
      </c>
      <c r="E29" s="20">
        <v>12590.19958</v>
      </c>
      <c r="F29" s="22">
        <v>0.97610124916201402</v>
      </c>
      <c r="G29" s="38">
        <v>913957</v>
      </c>
      <c r="H29" s="22">
        <v>0.91757223460434112</v>
      </c>
      <c r="I29" s="16">
        <v>21217.4327968</v>
      </c>
      <c r="J29" s="25">
        <v>0.99146192945172029</v>
      </c>
      <c r="K29" s="16">
        <v>21310.8436</v>
      </c>
      <c r="L29" s="25">
        <v>0.98475360617386254</v>
      </c>
      <c r="M29" s="39">
        <v>900032</v>
      </c>
      <c r="N29" s="25">
        <v>0.87384801798897827</v>
      </c>
      <c r="O29" s="13">
        <v>18203.001497050565</v>
      </c>
      <c r="P29" s="22">
        <v>0.97867894553869983</v>
      </c>
      <c r="Q29" s="38">
        <v>18090.456207050564</v>
      </c>
      <c r="R29" s="22">
        <v>0.96987415437024083</v>
      </c>
      <c r="S29" s="38">
        <v>914411</v>
      </c>
      <c r="T29" s="22">
        <v>0.8730260720791595</v>
      </c>
      <c r="U29" s="23">
        <v>12723.553136851064</v>
      </c>
      <c r="V29" s="25">
        <v>0.93553074092030808</v>
      </c>
      <c r="W29" s="23">
        <v>12723.553136851064</v>
      </c>
      <c r="X29" s="25">
        <v>1.0016610536344071</v>
      </c>
      <c r="Y29" s="39">
        <v>906119</v>
      </c>
      <c r="Z29" s="25">
        <v>0.90391795976796496</v>
      </c>
    </row>
    <row r="30" spans="1:26" x14ac:dyDescent="0.25">
      <c r="A30" s="4"/>
      <c r="B30" s="40" t="s">
        <v>27</v>
      </c>
      <c r="C30" s="41">
        <v>13319.7091332</v>
      </c>
      <c r="D30" s="42">
        <v>1</v>
      </c>
      <c r="E30" s="41">
        <v>12898.456580000002</v>
      </c>
      <c r="F30" s="42">
        <v>1</v>
      </c>
      <c r="G30" s="41">
        <v>996060</v>
      </c>
      <c r="H30" s="42">
        <v>1</v>
      </c>
      <c r="I30" s="43">
        <v>21400.148776800001</v>
      </c>
      <c r="J30" s="44">
        <v>1</v>
      </c>
      <c r="K30" s="43">
        <v>21640.78757</v>
      </c>
      <c r="L30" s="44">
        <v>1</v>
      </c>
      <c r="M30" s="43">
        <v>1029964</v>
      </c>
      <c r="N30" s="44">
        <v>1</v>
      </c>
      <c r="O30" s="41">
        <v>18599.56381</v>
      </c>
      <c r="P30" s="42">
        <v>1</v>
      </c>
      <c r="Q30" s="41">
        <v>18652.374770000002</v>
      </c>
      <c r="R30" s="42">
        <v>1</v>
      </c>
      <c r="S30" s="41">
        <v>1047404</v>
      </c>
      <c r="T30" s="42">
        <v>1</v>
      </c>
      <c r="U30" s="43">
        <f>SUM(U28:U29)</f>
        <v>13600.358150000015</v>
      </c>
      <c r="V30" s="66">
        <f t="shared" ref="V30:X30" si="3">SUM(V28:V29)</f>
        <v>1</v>
      </c>
      <c r="W30" s="43">
        <f t="shared" si="3"/>
        <v>12702.453680000013</v>
      </c>
      <c r="X30" s="66">
        <f t="shared" si="3"/>
        <v>1</v>
      </c>
      <c r="Y30" s="45">
        <v>1002435</v>
      </c>
      <c r="Z30" s="44">
        <v>1</v>
      </c>
    </row>
    <row r="32" spans="1:26" ht="18.75" x14ac:dyDescent="0.3">
      <c r="B32" s="6" t="s">
        <v>32</v>
      </c>
      <c r="C32" s="79" t="s">
        <v>5</v>
      </c>
      <c r="D32" s="80"/>
      <c r="E32" s="80"/>
      <c r="F32" s="80"/>
      <c r="G32" s="80"/>
      <c r="H32" s="81"/>
      <c r="I32" s="79" t="s">
        <v>33</v>
      </c>
      <c r="J32" s="80"/>
      <c r="K32" s="80"/>
      <c r="L32" s="80"/>
      <c r="M32" s="80"/>
      <c r="N32" s="81"/>
      <c r="O32" s="79" t="s">
        <v>34</v>
      </c>
      <c r="P32" s="80"/>
      <c r="Q32" s="80"/>
      <c r="R32" s="80"/>
      <c r="S32" s="80"/>
      <c r="T32" s="81"/>
      <c r="U32" s="79" t="s">
        <v>35</v>
      </c>
      <c r="V32" s="80"/>
      <c r="W32" s="80"/>
      <c r="X32" s="80"/>
      <c r="Y32" s="80"/>
      <c r="Z32" s="81"/>
    </row>
    <row r="33" spans="2:26" ht="54" customHeight="1" x14ac:dyDescent="0.3">
      <c r="B33" s="7">
        <v>2021</v>
      </c>
      <c r="C33" s="77" t="s">
        <v>9</v>
      </c>
      <c r="D33" s="78"/>
      <c r="E33" s="75" t="s">
        <v>10</v>
      </c>
      <c r="F33" s="78"/>
      <c r="G33" s="75" t="s">
        <v>11</v>
      </c>
      <c r="H33" s="76"/>
      <c r="I33" s="77" t="s">
        <v>9</v>
      </c>
      <c r="J33" s="78"/>
      <c r="K33" s="75" t="s">
        <v>10</v>
      </c>
      <c r="L33" s="78"/>
      <c r="M33" s="75" t="s">
        <v>11</v>
      </c>
      <c r="N33" s="76"/>
      <c r="O33" s="77" t="s">
        <v>9</v>
      </c>
      <c r="P33" s="78"/>
      <c r="Q33" s="75" t="s">
        <v>10</v>
      </c>
      <c r="R33" s="78"/>
      <c r="S33" s="75" t="s">
        <v>11</v>
      </c>
      <c r="T33" s="76"/>
      <c r="U33" s="77" t="s">
        <v>9</v>
      </c>
      <c r="V33" s="78"/>
      <c r="W33" s="75" t="s">
        <v>10</v>
      </c>
      <c r="X33" s="78"/>
      <c r="Y33" s="75" t="s">
        <v>11</v>
      </c>
      <c r="Z33" s="76"/>
    </row>
    <row r="34" spans="2:26" x14ac:dyDescent="0.25">
      <c r="B34" s="4"/>
      <c r="C34" s="54" t="s">
        <v>12</v>
      </c>
      <c r="D34" s="9" t="s">
        <v>13</v>
      </c>
      <c r="E34" s="9" t="s">
        <v>12</v>
      </c>
      <c r="F34" s="9" t="s">
        <v>13</v>
      </c>
      <c r="G34" s="9" t="s">
        <v>12</v>
      </c>
      <c r="H34" s="10" t="s">
        <v>13</v>
      </c>
      <c r="I34" s="8" t="s">
        <v>12</v>
      </c>
      <c r="J34" s="9" t="s">
        <v>13</v>
      </c>
      <c r="K34" s="9" t="s">
        <v>12</v>
      </c>
      <c r="L34" s="9" t="s">
        <v>13</v>
      </c>
      <c r="M34" s="9" t="s">
        <v>12</v>
      </c>
      <c r="N34" s="10" t="s">
        <v>13</v>
      </c>
      <c r="O34" s="8" t="s">
        <v>12</v>
      </c>
      <c r="P34" s="9" t="s">
        <v>13</v>
      </c>
      <c r="Q34" s="9" t="s">
        <v>12</v>
      </c>
      <c r="R34" s="9" t="s">
        <v>13</v>
      </c>
      <c r="S34" s="9" t="s">
        <v>12</v>
      </c>
      <c r="T34" s="10" t="s">
        <v>13</v>
      </c>
      <c r="U34" s="8" t="s">
        <v>12</v>
      </c>
      <c r="V34" s="9" t="s">
        <v>13</v>
      </c>
      <c r="W34" s="9" t="s">
        <v>12</v>
      </c>
      <c r="X34" s="9" t="s">
        <v>13</v>
      </c>
      <c r="Y34" s="9" t="s">
        <v>12</v>
      </c>
      <c r="Z34" s="10" t="s">
        <v>13</v>
      </c>
    </row>
    <row r="35" spans="2:26" x14ac:dyDescent="0.25">
      <c r="B35" s="47" t="s">
        <v>14</v>
      </c>
      <c r="C35" s="13">
        <v>0.61770000000000003</v>
      </c>
      <c r="D35" s="53">
        <v>4.6374886555169121E-5</v>
      </c>
      <c r="E35" s="13">
        <v>0.61770000000000003</v>
      </c>
      <c r="F35" s="22">
        <v>4.7889450661700789E-5</v>
      </c>
      <c r="G35" s="13">
        <v>39259</v>
      </c>
      <c r="H35" s="22">
        <v>3.9414292311708128E-2</v>
      </c>
      <c r="I35" s="16">
        <v>9.8920000000000008E-2</v>
      </c>
      <c r="J35" s="17">
        <v>2.849090000783359E-6</v>
      </c>
      <c r="K35" s="16">
        <v>9.8920000000000008E-2</v>
      </c>
      <c r="L35" s="17">
        <v>2.8639885566227717E-6</v>
      </c>
      <c r="M35" s="16">
        <v>87150</v>
      </c>
      <c r="N35" s="17">
        <v>8.4597441400619117E-2</v>
      </c>
      <c r="O35" s="13">
        <v>-1.056</v>
      </c>
      <c r="P35" s="22">
        <v>-1.9805166033972508E-5</v>
      </c>
      <c r="Q35" s="13">
        <v>-1.056</v>
      </c>
      <c r="R35" s="22">
        <v>1.8596510927883583E-6</v>
      </c>
      <c r="S35" s="13">
        <v>90107</v>
      </c>
      <c r="T35" s="22">
        <v>8.6028886656915576E-2</v>
      </c>
      <c r="U35" s="16">
        <v>-10.484830000000001</v>
      </c>
      <c r="V35" s="17">
        <v>-1.5667759249011408E-4</v>
      </c>
      <c r="W35" s="16">
        <v>-10.484830000000001</v>
      </c>
      <c r="X35" s="17">
        <v>-1.5911643621796718E-4</v>
      </c>
      <c r="Y35" s="16">
        <v>45272</v>
      </c>
      <c r="Z35" s="17">
        <v>4.5162030455840031E-2</v>
      </c>
    </row>
    <row r="36" spans="2:26" x14ac:dyDescent="0.25">
      <c r="B36" s="48" t="s">
        <v>15</v>
      </c>
      <c r="C36" s="20">
        <v>669.69100000000185</v>
      </c>
      <c r="D36" s="53">
        <v>5.02782000194558E-2</v>
      </c>
      <c r="E36" s="20">
        <v>244.37011000000004</v>
      </c>
      <c r="F36" s="22">
        <v>1.8945686135728342E-2</v>
      </c>
      <c r="G36" s="20">
        <v>38213</v>
      </c>
      <c r="H36" s="22">
        <v>3.8364154769792984E-2</v>
      </c>
      <c r="I36" s="23">
        <v>778.93656000000146</v>
      </c>
      <c r="J36" s="24">
        <v>2.2434900569557128E-2</v>
      </c>
      <c r="K36" s="23">
        <v>529.1020699999998</v>
      </c>
      <c r="L36" s="24">
        <v>1.5318866495808936E-2</v>
      </c>
      <c r="M36" s="23">
        <v>38600</v>
      </c>
      <c r="N36" s="24">
        <v>3.7469434745426251E-2</v>
      </c>
      <c r="O36" s="20">
        <v>1146.037279592199</v>
      </c>
      <c r="P36" s="22">
        <v>2.149380549568719E-2</v>
      </c>
      <c r="Q36" s="20">
        <v>1088.2078595921971</v>
      </c>
      <c r="R36" s="22">
        <v>2.0457813741119185E-2</v>
      </c>
      <c r="S36" s="20">
        <v>38675</v>
      </c>
      <c r="T36" s="22">
        <v>3.6924625073037717E-2</v>
      </c>
      <c r="U36" s="23">
        <v>1745.0229289969411</v>
      </c>
      <c r="V36" s="24">
        <v>2.6076339945930262E-2</v>
      </c>
      <c r="W36" s="23">
        <v>1023.8216289969397</v>
      </c>
      <c r="X36" s="24">
        <v>1.5537385816352464E-2</v>
      </c>
      <c r="Y36" s="23">
        <v>49189</v>
      </c>
      <c r="Z36" s="24">
        <v>4.9069515729199396E-2</v>
      </c>
    </row>
    <row r="37" spans="2:26" x14ac:dyDescent="0.25">
      <c r="B37" s="48" t="s">
        <v>16</v>
      </c>
      <c r="C37" s="20">
        <v>12417.32461</v>
      </c>
      <c r="D37" s="53">
        <v>0.93225193477004953</v>
      </c>
      <c r="E37" s="20">
        <v>12417.32461</v>
      </c>
      <c r="F37" s="22">
        <v>0.96269848512371381</v>
      </c>
      <c r="G37" s="20">
        <v>894659</v>
      </c>
      <c r="H37" s="22">
        <v>0.89819789972491615</v>
      </c>
      <c r="I37" s="23">
        <v>33080.979639999998</v>
      </c>
      <c r="J37" s="24">
        <v>0.95279709167450333</v>
      </c>
      <c r="K37" s="23">
        <v>33080.979639999998</v>
      </c>
      <c r="L37" s="24">
        <v>0.95777948979812866</v>
      </c>
      <c r="M37" s="23">
        <v>880798</v>
      </c>
      <c r="N37" s="24">
        <v>0.85500008251041326</v>
      </c>
      <c r="O37" s="20">
        <v>51035.186999999998</v>
      </c>
      <c r="P37" s="22">
        <v>0.95715942434643497</v>
      </c>
      <c r="Q37" s="20">
        <v>51035.186999999998</v>
      </c>
      <c r="R37" s="22">
        <v>0.95943834689858687</v>
      </c>
      <c r="S37" s="20">
        <v>898544</v>
      </c>
      <c r="T37" s="22">
        <v>0.85787718969948557</v>
      </c>
      <c r="U37" s="23">
        <v>63470.91</v>
      </c>
      <c r="V37" s="24">
        <v>0.9484626238056989</v>
      </c>
      <c r="W37" s="23">
        <v>63470.91</v>
      </c>
      <c r="X37" s="24">
        <v>0.96322639496408957</v>
      </c>
      <c r="Y37" s="23">
        <v>889534</v>
      </c>
      <c r="Z37" s="24">
        <v>0.8873732461456354</v>
      </c>
    </row>
    <row r="38" spans="2:26" x14ac:dyDescent="0.25">
      <c r="B38" s="48" t="s">
        <v>17</v>
      </c>
      <c r="C38" s="20">
        <v>78.335340000000144</v>
      </c>
      <c r="D38" s="53">
        <v>5.8811599575208165E-3</v>
      </c>
      <c r="E38" s="20">
        <v>63.269190000000002</v>
      </c>
      <c r="F38" s="22">
        <v>4.9051752515958764E-3</v>
      </c>
      <c r="G38" s="20">
        <v>4631</v>
      </c>
      <c r="H38" s="22">
        <v>4.6493183141577818E-3</v>
      </c>
      <c r="I38" s="23">
        <v>152.3245400000001</v>
      </c>
      <c r="J38" s="24">
        <v>4.3872454891622018E-3</v>
      </c>
      <c r="K38" s="23">
        <v>108.99997999999999</v>
      </c>
      <c r="L38" s="24">
        <v>3.1558299170249791E-3</v>
      </c>
      <c r="M38" s="23">
        <v>4182</v>
      </c>
      <c r="N38" s="24">
        <v>4.0595123343360774E-3</v>
      </c>
      <c r="O38" s="20">
        <v>182.94105335723845</v>
      </c>
      <c r="P38" s="22">
        <v>3.431039712282132E-3</v>
      </c>
      <c r="Q38" s="20">
        <v>112.96767335723825</v>
      </c>
      <c r="R38" s="22">
        <v>2.1237409746112661E-3</v>
      </c>
      <c r="S38" s="20">
        <v>4211</v>
      </c>
      <c r="T38" s="22">
        <v>4.0204161908871843E-3</v>
      </c>
      <c r="U38" s="23">
        <v>470.18924710143023</v>
      </c>
      <c r="V38" s="24">
        <v>7.0261624891001023E-3</v>
      </c>
      <c r="W38" s="23">
        <v>165.68327710143006</v>
      </c>
      <c r="X38" s="24">
        <v>2.5143881773279564E-3</v>
      </c>
      <c r="Y38" s="23">
        <v>1855</v>
      </c>
      <c r="Z38" s="24">
        <v>1.8504940469955657E-3</v>
      </c>
    </row>
    <row r="39" spans="2:26" x14ac:dyDescent="0.25">
      <c r="B39" s="48" t="s">
        <v>18</v>
      </c>
      <c r="C39" s="20">
        <v>215.29986</v>
      </c>
      <c r="D39" s="53">
        <v>1.6164006124079314E-2</v>
      </c>
      <c r="E39" s="20">
        <v>215.29986</v>
      </c>
      <c r="F39" s="22">
        <v>1.6691908730680084E-2</v>
      </c>
      <c r="G39" s="20">
        <v>18141</v>
      </c>
      <c r="H39" s="22">
        <v>1.8212758267574243E-2</v>
      </c>
      <c r="I39" s="23">
        <v>712.13346999999987</v>
      </c>
      <c r="J39" s="24">
        <v>2.0510840564093767E-2</v>
      </c>
      <c r="K39" s="23">
        <v>712.13346999999987</v>
      </c>
      <c r="L39" s="24">
        <v>2.0618096531217805E-2</v>
      </c>
      <c r="M39" s="23">
        <v>18241</v>
      </c>
      <c r="N39" s="24">
        <v>1.7706734694075656E-2</v>
      </c>
      <c r="O39" s="20">
        <v>913.80437411541732</v>
      </c>
      <c r="P39" s="22">
        <v>1.7138302416596751E-2</v>
      </c>
      <c r="Q39" s="20">
        <v>913.80437411541732</v>
      </c>
      <c r="R39" s="22">
        <v>1.7179107388986228E-2</v>
      </c>
      <c r="S39" s="20">
        <v>15702</v>
      </c>
      <c r="T39" s="22">
        <v>1.4991350042581468E-2</v>
      </c>
      <c r="U39" s="23">
        <v>1121.143045074147</v>
      </c>
      <c r="V39" s="24">
        <v>1.6753537552755056E-2</v>
      </c>
      <c r="W39" s="23">
        <v>1121.143045074147</v>
      </c>
      <c r="X39" s="24">
        <v>1.7014323152855889E-2</v>
      </c>
      <c r="Y39" s="23">
        <v>15630</v>
      </c>
      <c r="Z39" s="24">
        <v>1.5592033398674229E-2</v>
      </c>
    </row>
    <row r="40" spans="2:26" x14ac:dyDescent="0.25">
      <c r="B40" s="48" t="s">
        <v>19</v>
      </c>
      <c r="C40" s="20">
        <v>0.90429320000000146</v>
      </c>
      <c r="D40" s="53">
        <v>6.7891362413163232E-5</v>
      </c>
      <c r="E40" s="20">
        <v>20.038780000000003</v>
      </c>
      <c r="F40" s="22">
        <v>1.5535796764297827E-3</v>
      </c>
      <c r="G40" s="20">
        <v>116</v>
      </c>
      <c r="H40" s="22">
        <v>1.1645884786057065E-4</v>
      </c>
      <c r="I40" s="23">
        <v>0.90428999999997473</v>
      </c>
      <c r="J40" s="24">
        <v>2.6045325483302784E-5</v>
      </c>
      <c r="K40" s="23">
        <v>113.44957999999998</v>
      </c>
      <c r="L40" s="24">
        <v>3.2846572874409585E-3</v>
      </c>
      <c r="M40" s="23">
        <v>209</v>
      </c>
      <c r="N40" s="24">
        <v>2.0287854564233386E-4</v>
      </c>
      <c r="O40" s="20">
        <v>65.360522935147984</v>
      </c>
      <c r="P40" s="22">
        <v>1.2258295537858656E-3</v>
      </c>
      <c r="Q40" s="20">
        <v>65.360522935147984</v>
      </c>
      <c r="R40" s="22">
        <v>1.2287748382588237E-3</v>
      </c>
      <c r="S40" s="20">
        <v>0</v>
      </c>
      <c r="T40" s="22">
        <v>0</v>
      </c>
      <c r="U40" s="23">
        <v>92.400988827483062</v>
      </c>
      <c r="V40" s="24">
        <v>1.3807724563198423E-3</v>
      </c>
      <c r="W40" s="23">
        <v>92.400988827483062</v>
      </c>
      <c r="X40" s="24">
        <v>1.4022655632227995E-3</v>
      </c>
      <c r="Y40" s="23">
        <v>0</v>
      </c>
      <c r="Z40" s="24">
        <v>0</v>
      </c>
    </row>
    <row r="41" spans="2:26" x14ac:dyDescent="0.25">
      <c r="B41" s="48" t="s">
        <v>20</v>
      </c>
      <c r="C41" s="20">
        <v>0</v>
      </c>
      <c r="D41" s="53">
        <v>0</v>
      </c>
      <c r="E41" s="20">
        <v>0</v>
      </c>
      <c r="F41" s="22">
        <v>0</v>
      </c>
      <c r="G41" s="20">
        <v>0</v>
      </c>
      <c r="H41" s="22">
        <v>0</v>
      </c>
      <c r="I41" s="23">
        <v>0</v>
      </c>
      <c r="J41" s="24">
        <v>0</v>
      </c>
      <c r="K41" s="23">
        <v>0</v>
      </c>
      <c r="L41" s="24">
        <v>0</v>
      </c>
      <c r="M41" s="23">
        <v>0</v>
      </c>
      <c r="N41" s="24">
        <v>0</v>
      </c>
      <c r="O41" s="20">
        <v>0</v>
      </c>
      <c r="P41" s="22">
        <v>0</v>
      </c>
      <c r="Q41" s="20">
        <v>0</v>
      </c>
      <c r="R41" s="22">
        <v>0</v>
      </c>
      <c r="S41" s="20">
        <v>0</v>
      </c>
      <c r="T41" s="22">
        <v>0</v>
      </c>
      <c r="U41" s="23">
        <v>0</v>
      </c>
      <c r="V41" s="24">
        <v>0</v>
      </c>
      <c r="W41" s="23">
        <v>0</v>
      </c>
      <c r="X41" s="24">
        <v>0</v>
      </c>
      <c r="Y41" s="23">
        <v>0</v>
      </c>
      <c r="Z41" s="24">
        <v>0</v>
      </c>
    </row>
    <row r="42" spans="2:26" x14ac:dyDescent="0.25">
      <c r="B42" s="48" t="s">
        <v>21</v>
      </c>
      <c r="C42" s="20">
        <v>0</v>
      </c>
      <c r="D42" s="53">
        <v>0</v>
      </c>
      <c r="E42" s="20">
        <v>0</v>
      </c>
      <c r="F42" s="22">
        <v>0</v>
      </c>
      <c r="G42" s="20">
        <v>0</v>
      </c>
      <c r="H42" s="22">
        <v>0</v>
      </c>
      <c r="I42" s="23">
        <v>0</v>
      </c>
      <c r="J42" s="24">
        <v>0</v>
      </c>
      <c r="K42" s="23">
        <v>0</v>
      </c>
      <c r="L42" s="24">
        <v>0</v>
      </c>
      <c r="M42" s="23">
        <v>0</v>
      </c>
      <c r="N42" s="24">
        <v>0</v>
      </c>
      <c r="O42" s="20">
        <v>0</v>
      </c>
      <c r="P42" s="22">
        <v>0</v>
      </c>
      <c r="Q42" s="20">
        <v>0</v>
      </c>
      <c r="R42" s="22">
        <v>0</v>
      </c>
      <c r="S42" s="20">
        <v>0</v>
      </c>
      <c r="T42" s="22">
        <v>0</v>
      </c>
      <c r="U42" s="23">
        <v>0</v>
      </c>
      <c r="V42" s="24">
        <v>0</v>
      </c>
      <c r="W42" s="23">
        <v>0</v>
      </c>
      <c r="X42" s="24">
        <v>0</v>
      </c>
      <c r="Y42" s="23">
        <v>0</v>
      </c>
      <c r="Z42" s="24">
        <v>0</v>
      </c>
    </row>
    <row r="43" spans="2:26" x14ac:dyDescent="0.25">
      <c r="B43" s="48" t="s">
        <v>22</v>
      </c>
      <c r="C43" s="20">
        <v>-62.463670000000008</v>
      </c>
      <c r="D43" s="53">
        <v>-4.6895671200736944E-3</v>
      </c>
      <c r="E43" s="20">
        <v>-62.463670000000008</v>
      </c>
      <c r="F43" s="22">
        <v>-4.8427243688097133E-3</v>
      </c>
      <c r="G43" s="20">
        <v>1041</v>
      </c>
      <c r="H43" s="22">
        <v>1.0451177639901211E-3</v>
      </c>
      <c r="I43" s="23">
        <v>-5.5195099999999986</v>
      </c>
      <c r="J43" s="24">
        <v>-1.5897271280048274E-4</v>
      </c>
      <c r="K43" s="23">
        <v>-5.5195099999999986</v>
      </c>
      <c r="L43" s="24">
        <v>-1.598040181779716E-4</v>
      </c>
      <c r="M43" s="23">
        <v>993</v>
      </c>
      <c r="N43" s="24">
        <v>9.6391576948726089E-4</v>
      </c>
      <c r="O43" s="20">
        <v>-22.852509999999999</v>
      </c>
      <c r="P43" s="22">
        <v>-4.2859635875285707E-4</v>
      </c>
      <c r="Q43" s="20">
        <v>-22.852509999999999</v>
      </c>
      <c r="R43" s="22">
        <v>-4.296261415613255E-4</v>
      </c>
      <c r="S43" s="20">
        <v>165</v>
      </c>
      <c r="T43" s="22">
        <v>1.5753233709246863E-4</v>
      </c>
      <c r="U43" s="23">
        <v>30.598490000000002</v>
      </c>
      <c r="V43" s="24">
        <v>4.5724134268584519E-4</v>
      </c>
      <c r="W43" s="23">
        <v>30.598490000000002</v>
      </c>
      <c r="X43" s="24">
        <v>4.6435876236916633E-4</v>
      </c>
      <c r="Y43" s="23">
        <v>955</v>
      </c>
      <c r="Z43" s="24">
        <v>9.5268022365539913E-4</v>
      </c>
    </row>
    <row r="44" spans="2:26" x14ac:dyDescent="0.25">
      <c r="B44" s="48" t="s">
        <v>23</v>
      </c>
      <c r="C44" s="20">
        <v>0</v>
      </c>
      <c r="D44" s="53">
        <v>0</v>
      </c>
      <c r="E44" s="20">
        <v>0</v>
      </c>
      <c r="F44" s="22">
        <v>0</v>
      </c>
      <c r="G44" s="20">
        <v>0</v>
      </c>
      <c r="H44" s="22">
        <v>0</v>
      </c>
      <c r="I44" s="23">
        <v>0</v>
      </c>
      <c r="J44" s="24">
        <v>0</v>
      </c>
      <c r="K44" s="23">
        <v>0</v>
      </c>
      <c r="L44" s="24">
        <v>0</v>
      </c>
      <c r="M44" s="23">
        <v>0</v>
      </c>
      <c r="N44" s="24">
        <v>0</v>
      </c>
      <c r="O44" s="20">
        <v>0</v>
      </c>
      <c r="P44" s="22">
        <v>0</v>
      </c>
      <c r="Q44" s="20">
        <v>0</v>
      </c>
      <c r="R44" s="22">
        <v>0</v>
      </c>
      <c r="S44" s="20">
        <v>0</v>
      </c>
      <c r="T44" s="22">
        <v>0</v>
      </c>
      <c r="U44" s="23">
        <v>0</v>
      </c>
      <c r="V44" s="24">
        <v>0</v>
      </c>
      <c r="W44" s="23">
        <v>0</v>
      </c>
      <c r="X44" s="24">
        <v>0</v>
      </c>
      <c r="Y44" s="23">
        <v>0</v>
      </c>
      <c r="Z44" s="24">
        <v>0</v>
      </c>
    </row>
    <row r="45" spans="2:26" x14ac:dyDescent="0.25">
      <c r="B45" s="48" t="s">
        <v>24</v>
      </c>
      <c r="C45" s="20">
        <v>0</v>
      </c>
      <c r="D45" s="53">
        <v>0</v>
      </c>
      <c r="E45" s="20">
        <v>0</v>
      </c>
      <c r="F45" s="22">
        <v>0</v>
      </c>
      <c r="G45" s="20">
        <v>0</v>
      </c>
      <c r="H45" s="22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0">
        <v>0</v>
      </c>
      <c r="P45" s="22">
        <v>0</v>
      </c>
      <c r="Q45" s="20">
        <v>0</v>
      </c>
      <c r="R45" s="22">
        <v>0</v>
      </c>
      <c r="S45" s="20">
        <v>0</v>
      </c>
      <c r="T45" s="22">
        <v>0</v>
      </c>
      <c r="U45" s="23">
        <v>0</v>
      </c>
      <c r="V45" s="24">
        <v>0</v>
      </c>
      <c r="W45" s="23">
        <v>0</v>
      </c>
      <c r="X45" s="24">
        <v>0</v>
      </c>
      <c r="Y45" s="23">
        <v>0</v>
      </c>
      <c r="Z45" s="24">
        <v>0</v>
      </c>
    </row>
    <row r="46" spans="2:26" x14ac:dyDescent="0.25">
      <c r="B46" s="48" t="s">
        <v>25</v>
      </c>
      <c r="C46" s="20">
        <v>0</v>
      </c>
      <c r="D46" s="53">
        <v>0</v>
      </c>
      <c r="E46" s="20">
        <v>0</v>
      </c>
      <c r="F46" s="22">
        <v>0</v>
      </c>
      <c r="G46" s="20">
        <v>0</v>
      </c>
      <c r="H46" s="22">
        <v>0</v>
      </c>
      <c r="I46" s="23">
        <v>0</v>
      </c>
      <c r="J46" s="24">
        <v>0</v>
      </c>
      <c r="K46" s="23">
        <v>0</v>
      </c>
      <c r="L46" s="24">
        <v>0</v>
      </c>
      <c r="M46" s="23">
        <v>0</v>
      </c>
      <c r="N46" s="24">
        <v>0</v>
      </c>
      <c r="O46" s="20">
        <v>0</v>
      </c>
      <c r="P46" s="22">
        <v>0</v>
      </c>
      <c r="Q46" s="20">
        <v>0</v>
      </c>
      <c r="R46" s="22">
        <v>0</v>
      </c>
      <c r="S46" s="20">
        <v>0</v>
      </c>
      <c r="T46" s="22">
        <v>0</v>
      </c>
      <c r="U46" s="23">
        <v>0</v>
      </c>
      <c r="V46" s="24">
        <v>0</v>
      </c>
      <c r="W46" s="23">
        <v>0</v>
      </c>
      <c r="X46" s="24">
        <v>0</v>
      </c>
      <c r="Y46" s="23">
        <v>0</v>
      </c>
      <c r="Z46" s="24">
        <v>0</v>
      </c>
    </row>
    <row r="47" spans="2:26" x14ac:dyDescent="0.25">
      <c r="B47" s="48" t="s">
        <v>26</v>
      </c>
      <c r="C47" s="20">
        <v>0</v>
      </c>
      <c r="D47" s="53">
        <v>0</v>
      </c>
      <c r="E47" s="20">
        <v>0</v>
      </c>
      <c r="F47" s="22">
        <v>0</v>
      </c>
      <c r="G47" s="20">
        <v>0</v>
      </c>
      <c r="H47" s="22">
        <v>0</v>
      </c>
      <c r="I47" s="23">
        <v>0</v>
      </c>
      <c r="J47" s="24">
        <v>0</v>
      </c>
      <c r="K47" s="23">
        <v>0</v>
      </c>
      <c r="L47" s="24">
        <v>0</v>
      </c>
      <c r="M47" s="23">
        <v>0</v>
      </c>
      <c r="N47" s="24">
        <v>0</v>
      </c>
      <c r="O47" s="20">
        <v>0</v>
      </c>
      <c r="P47" s="22">
        <v>0</v>
      </c>
      <c r="Q47" s="20">
        <v>0</v>
      </c>
      <c r="R47" s="22">
        <v>0</v>
      </c>
      <c r="S47" s="20">
        <v>0</v>
      </c>
      <c r="T47" s="22">
        <v>0</v>
      </c>
      <c r="U47" s="23">
        <v>0</v>
      </c>
      <c r="V47" s="24">
        <v>0</v>
      </c>
      <c r="W47" s="23">
        <v>0</v>
      </c>
      <c r="X47" s="24">
        <v>0</v>
      </c>
      <c r="Y47" s="23">
        <v>0</v>
      </c>
      <c r="Z47" s="24">
        <v>0</v>
      </c>
    </row>
    <row r="48" spans="2:26" x14ac:dyDescent="0.25">
      <c r="B48" s="26" t="s">
        <v>27</v>
      </c>
      <c r="C48" s="55">
        <v>13319.7091332</v>
      </c>
      <c r="D48" s="50">
        <v>1</v>
      </c>
      <c r="E48" s="27">
        <v>12898.456580000002</v>
      </c>
      <c r="F48" s="50">
        <v>1</v>
      </c>
      <c r="G48" s="27">
        <v>996060</v>
      </c>
      <c r="H48" s="50">
        <v>1</v>
      </c>
      <c r="I48" s="29">
        <f>SUM(I35:I47)</f>
        <v>34719.857909999999</v>
      </c>
      <c r="J48" s="62">
        <v>1</v>
      </c>
      <c r="K48" s="29">
        <f t="shared" ref="K48:N48" si="4">SUM(K35:K47)</f>
        <v>34539.244149999999</v>
      </c>
      <c r="L48" s="62">
        <f t="shared" si="4"/>
        <v>1</v>
      </c>
      <c r="M48" s="29">
        <f t="shared" si="4"/>
        <v>1030173</v>
      </c>
      <c r="N48" s="62">
        <f t="shared" si="4"/>
        <v>1</v>
      </c>
      <c r="O48" s="27">
        <f t="shared" ref="O48:T48" si="5">SUM(O35:O47)</f>
        <v>53319.421719999998</v>
      </c>
      <c r="P48" s="51">
        <f t="shared" si="5"/>
        <v>1</v>
      </c>
      <c r="Q48" s="27">
        <f t="shared" si="5"/>
        <v>53191.618920000001</v>
      </c>
      <c r="R48" s="51">
        <f t="shared" si="5"/>
        <v>1.0000000173510939</v>
      </c>
      <c r="S48" s="27">
        <f t="shared" si="5"/>
        <v>1047404</v>
      </c>
      <c r="T48" s="51">
        <f t="shared" si="5"/>
        <v>1</v>
      </c>
      <c r="U48" s="29">
        <f t="shared" ref="U48:Z48" si="6">SUM(U35:U47)</f>
        <v>66919.779870000013</v>
      </c>
      <c r="V48" s="52">
        <f t="shared" si="6"/>
        <v>1</v>
      </c>
      <c r="W48" s="29">
        <f t="shared" si="6"/>
        <v>65894.072600000014</v>
      </c>
      <c r="X48" s="52">
        <f t="shared" si="6"/>
        <v>0.99999999999999989</v>
      </c>
      <c r="Y48" s="29">
        <f t="shared" si="6"/>
        <v>1002435</v>
      </c>
      <c r="Z48" s="31">
        <f t="shared" si="6"/>
        <v>0.99999999999999989</v>
      </c>
    </row>
    <row r="49" spans="2:26" x14ac:dyDescent="0.25">
      <c r="B49" s="4"/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32"/>
      <c r="V49" s="33"/>
      <c r="W49" s="32"/>
      <c r="X49" s="33"/>
      <c r="Y49" s="32"/>
      <c r="Z49" s="33"/>
    </row>
    <row r="50" spans="2:26" x14ac:dyDescent="0.25">
      <c r="B50" s="47" t="s">
        <v>28</v>
      </c>
      <c r="C50" s="13">
        <v>13319.7091332</v>
      </c>
      <c r="D50" s="15">
        <v>1</v>
      </c>
      <c r="E50" s="13">
        <v>12898.456580000002</v>
      </c>
      <c r="F50" s="15">
        <v>1</v>
      </c>
      <c r="G50" s="13">
        <v>996060</v>
      </c>
      <c r="H50" s="15">
        <v>1</v>
      </c>
      <c r="I50" s="16">
        <v>34719.857909999999</v>
      </c>
      <c r="J50" s="18">
        <v>1</v>
      </c>
      <c r="K50" s="16">
        <v>34539.244149999999</v>
      </c>
      <c r="L50" s="18">
        <v>1</v>
      </c>
      <c r="M50" s="36">
        <v>1030173</v>
      </c>
      <c r="N50" s="18">
        <v>1</v>
      </c>
      <c r="O50" s="13">
        <v>53319.421719999998</v>
      </c>
      <c r="P50" s="15">
        <v>1</v>
      </c>
      <c r="Q50" s="13">
        <v>53191.618920000001</v>
      </c>
      <c r="R50" s="15">
        <v>1</v>
      </c>
      <c r="S50" s="35">
        <v>1047404</v>
      </c>
      <c r="T50" s="15">
        <v>1</v>
      </c>
      <c r="U50" s="23">
        <v>66919.779870000013</v>
      </c>
      <c r="V50" s="24">
        <v>1</v>
      </c>
      <c r="W50" s="16">
        <v>65894.072600000014</v>
      </c>
      <c r="X50" s="24">
        <v>1</v>
      </c>
      <c r="Y50" s="36">
        <v>1002435</v>
      </c>
      <c r="Z50" s="18">
        <v>1</v>
      </c>
    </row>
    <row r="51" spans="2:26" x14ac:dyDescent="0.25">
      <c r="B51" s="48" t="s">
        <v>29</v>
      </c>
      <c r="C51" s="13">
        <v>0</v>
      </c>
      <c r="D51" s="22">
        <v>0</v>
      </c>
      <c r="E51" s="13">
        <v>0</v>
      </c>
      <c r="F51" s="22">
        <v>0</v>
      </c>
      <c r="G51" s="13">
        <v>0</v>
      </c>
      <c r="H51" s="22">
        <v>0</v>
      </c>
      <c r="I51" s="23">
        <v>0</v>
      </c>
      <c r="J51" s="25">
        <v>0</v>
      </c>
      <c r="K51" s="23">
        <v>0</v>
      </c>
      <c r="L51" s="25">
        <v>0</v>
      </c>
      <c r="M51" s="39">
        <v>0</v>
      </c>
      <c r="N51" s="25">
        <v>0</v>
      </c>
      <c r="O51" s="20">
        <v>0</v>
      </c>
      <c r="P51" s="22">
        <v>0</v>
      </c>
      <c r="Q51" s="20">
        <v>0</v>
      </c>
      <c r="R51" s="22">
        <v>0</v>
      </c>
      <c r="S51" s="38">
        <v>0</v>
      </c>
      <c r="T51" s="22">
        <v>0</v>
      </c>
      <c r="U51" s="23">
        <v>0</v>
      </c>
      <c r="V51" s="24">
        <v>0</v>
      </c>
      <c r="W51" s="23">
        <v>0</v>
      </c>
      <c r="X51" s="24">
        <v>0</v>
      </c>
      <c r="Y51" s="39">
        <v>0</v>
      </c>
      <c r="Z51" s="25">
        <v>0</v>
      </c>
    </row>
    <row r="52" spans="2:26" x14ac:dyDescent="0.25">
      <c r="B52" s="49" t="s">
        <v>27</v>
      </c>
      <c r="C52" s="27">
        <v>13319.7091332</v>
      </c>
      <c r="D52" s="42">
        <v>1</v>
      </c>
      <c r="E52" s="27">
        <v>12898.456580000002</v>
      </c>
      <c r="F52" s="42">
        <v>1</v>
      </c>
      <c r="G52" s="27">
        <v>996060</v>
      </c>
      <c r="H52" s="42">
        <v>1</v>
      </c>
      <c r="I52" s="29">
        <v>34719.857909999999</v>
      </c>
      <c r="J52" s="52">
        <v>1</v>
      </c>
      <c r="K52" s="29">
        <v>34539.244149999999</v>
      </c>
      <c r="L52" s="52">
        <v>1</v>
      </c>
      <c r="M52" s="45">
        <v>1030173</v>
      </c>
      <c r="N52" s="44">
        <v>1</v>
      </c>
      <c r="O52" s="41">
        <f t="shared" ref="O52:T52" si="7">SUM(O50:O51)</f>
        <v>53319.421719999998</v>
      </c>
      <c r="P52" s="51">
        <f t="shared" si="7"/>
        <v>1</v>
      </c>
      <c r="Q52" s="41">
        <f t="shared" si="7"/>
        <v>53191.618920000001</v>
      </c>
      <c r="R52" s="51">
        <f t="shared" si="7"/>
        <v>1</v>
      </c>
      <c r="S52" s="41">
        <f t="shared" si="7"/>
        <v>1047404</v>
      </c>
      <c r="T52" s="51">
        <f t="shared" si="7"/>
        <v>1</v>
      </c>
      <c r="U52" s="29">
        <f t="shared" ref="U52:Z52" si="8">SUM(U50:U51)</f>
        <v>66919.779870000013</v>
      </c>
      <c r="V52" s="64">
        <f t="shared" si="8"/>
        <v>1</v>
      </c>
      <c r="W52" s="29">
        <f t="shared" si="8"/>
        <v>65894.072600000014</v>
      </c>
      <c r="X52" s="52">
        <f t="shared" si="8"/>
        <v>1</v>
      </c>
      <c r="Y52" s="45">
        <f t="shared" si="8"/>
        <v>1002435</v>
      </c>
      <c r="Z52" s="67">
        <f t="shared" si="8"/>
        <v>1</v>
      </c>
    </row>
    <row r="53" spans="2:26" x14ac:dyDescent="0.25">
      <c r="C53" s="32"/>
      <c r="D53" s="46"/>
      <c r="E53" s="32"/>
      <c r="F53" s="46"/>
      <c r="G53" s="32"/>
      <c r="H53" s="46"/>
      <c r="I53" s="32"/>
      <c r="J53" s="46"/>
      <c r="K53" s="32"/>
      <c r="L53" s="46"/>
      <c r="M53" s="32"/>
      <c r="N53" s="46"/>
      <c r="O53" s="32"/>
      <c r="P53" s="46"/>
      <c r="Q53" s="32"/>
      <c r="R53" s="46"/>
      <c r="S53" s="32"/>
      <c r="T53" s="46"/>
      <c r="U53" s="32"/>
      <c r="V53" s="46"/>
      <c r="W53" s="32"/>
      <c r="X53" s="46"/>
      <c r="Y53" s="32"/>
      <c r="Z53" s="46"/>
    </row>
    <row r="54" spans="2:26" x14ac:dyDescent="0.25">
      <c r="B54" s="34" t="s">
        <v>30</v>
      </c>
      <c r="C54" s="13">
        <v>748.64404000000104</v>
      </c>
      <c r="D54" s="15">
        <v>5.6205734863531753E-2</v>
      </c>
      <c r="E54" s="13">
        <v>308.25700000000143</v>
      </c>
      <c r="F54" s="15">
        <v>2.3898750837985983E-2</v>
      </c>
      <c r="G54" s="13">
        <v>82103</v>
      </c>
      <c r="H54" s="15">
        <v>8.2427765395658881E-2</v>
      </c>
      <c r="I54" s="16">
        <v>931.36002000000008</v>
      </c>
      <c r="J54" s="18">
        <v>2.6824995148720054E-2</v>
      </c>
      <c r="K54" s="16">
        <v>638.20096999999805</v>
      </c>
      <c r="L54" s="18">
        <v>1.847756040139048E-2</v>
      </c>
      <c r="M54" s="36">
        <v>129932</v>
      </c>
      <c r="N54" s="18">
        <v>0.12612638848038149</v>
      </c>
      <c r="O54" s="13">
        <v>1327.9223329494343</v>
      </c>
      <c r="P54" s="15">
        <v>2.4905040041935278E-2</v>
      </c>
      <c r="Q54" s="13">
        <v>1200.1195329494367</v>
      </c>
      <c r="R54" s="15">
        <v>2.2562192264807934E-2</v>
      </c>
      <c r="S54" s="35">
        <v>132993</v>
      </c>
      <c r="T54" s="15">
        <v>0.1269739279208405</v>
      </c>
      <c r="U54" s="16">
        <v>2204.7273460983852</v>
      </c>
      <c r="V54" s="18">
        <v>3.2945824842540494E-2</v>
      </c>
      <c r="W54" s="16">
        <v>1179.0200760983862</v>
      </c>
      <c r="X54" s="18">
        <v>1.7892657557462721E-2</v>
      </c>
      <c r="Y54" s="36">
        <v>96316</v>
      </c>
      <c r="Z54" s="18">
        <v>9.6082040232035038E-2</v>
      </c>
    </row>
    <row r="55" spans="2:26" x14ac:dyDescent="0.25">
      <c r="B55" s="37" t="s">
        <v>31</v>
      </c>
      <c r="C55" s="13">
        <v>12571.065093199999</v>
      </c>
      <c r="D55" s="22">
        <v>0.94379426513646825</v>
      </c>
      <c r="E55" s="13">
        <v>12590.19958</v>
      </c>
      <c r="F55" s="22">
        <v>0.97610124916201402</v>
      </c>
      <c r="G55" s="13">
        <v>913957</v>
      </c>
      <c r="H55" s="22">
        <v>0.91757223460434112</v>
      </c>
      <c r="I55" s="23">
        <v>33788.497889999999</v>
      </c>
      <c r="J55" s="25">
        <v>0.97317500485127995</v>
      </c>
      <c r="K55" s="23">
        <v>33901.043180000001</v>
      </c>
      <c r="L55" s="18">
        <v>0.98152243959860952</v>
      </c>
      <c r="M55" s="39">
        <v>900241</v>
      </c>
      <c r="N55" s="25">
        <v>0.87387361151961851</v>
      </c>
      <c r="O55" s="20">
        <v>51991.499387050564</v>
      </c>
      <c r="P55" s="22">
        <v>0.97509495995806472</v>
      </c>
      <c r="Q55" s="20">
        <v>51991.499387050564</v>
      </c>
      <c r="R55" s="22">
        <v>0.97743780773519207</v>
      </c>
      <c r="S55" s="38">
        <v>914411</v>
      </c>
      <c r="T55" s="22">
        <v>0.8730260720791595</v>
      </c>
      <c r="U55" s="23">
        <v>64715.052523901628</v>
      </c>
      <c r="V55" s="25">
        <v>0.96705417515745951</v>
      </c>
      <c r="W55" s="23">
        <v>64715.052523901628</v>
      </c>
      <c r="X55" s="25">
        <v>0.98210734244253728</v>
      </c>
      <c r="Y55" s="39">
        <v>906119</v>
      </c>
      <c r="Z55" s="25">
        <v>0.90391795976796496</v>
      </c>
    </row>
    <row r="56" spans="2:26" x14ac:dyDescent="0.25">
      <c r="B56" s="40" t="s">
        <v>27</v>
      </c>
      <c r="C56" s="27">
        <v>13319.7091332</v>
      </c>
      <c r="D56" s="42">
        <v>1</v>
      </c>
      <c r="E56" s="27">
        <v>12898.456580000002</v>
      </c>
      <c r="F56" s="42">
        <v>1</v>
      </c>
      <c r="G56" s="27">
        <v>996060</v>
      </c>
      <c r="H56" s="42">
        <v>1</v>
      </c>
      <c r="I56" s="29">
        <v>34719.857909999999</v>
      </c>
      <c r="J56" s="52">
        <v>1</v>
      </c>
      <c r="K56" s="29">
        <v>34539.244149999999</v>
      </c>
      <c r="L56" s="52">
        <v>1</v>
      </c>
      <c r="M56" s="45">
        <v>1030173</v>
      </c>
      <c r="N56" s="44">
        <v>1</v>
      </c>
      <c r="O56" s="41">
        <f t="shared" ref="O56:T56" si="9">SUM(O54:O55)</f>
        <v>53319.421719999998</v>
      </c>
      <c r="P56" s="42">
        <f t="shared" si="9"/>
        <v>1</v>
      </c>
      <c r="Q56" s="41">
        <f t="shared" si="9"/>
        <v>53191.618920000001</v>
      </c>
      <c r="R56" s="42">
        <f t="shared" si="9"/>
        <v>1</v>
      </c>
      <c r="S56" s="41">
        <f t="shared" si="9"/>
        <v>1047404</v>
      </c>
      <c r="T56" s="42">
        <f t="shared" si="9"/>
        <v>1</v>
      </c>
      <c r="U56" s="43">
        <f>SUM(U54:U55)</f>
        <v>66919.779870000013</v>
      </c>
      <c r="V56" s="65">
        <f t="shared" ref="V56:X56" si="10">SUM(V54:V55)</f>
        <v>1</v>
      </c>
      <c r="W56" s="43">
        <f t="shared" si="10"/>
        <v>65894.072600000014</v>
      </c>
      <c r="X56" s="65">
        <f t="shared" si="10"/>
        <v>1</v>
      </c>
      <c r="Y56" s="45">
        <f>SUM(Y54:Y55)</f>
        <v>1002435</v>
      </c>
      <c r="Z56" s="65">
        <f>SUM(Z54:Z55)</f>
        <v>1</v>
      </c>
    </row>
  </sheetData>
  <mergeCells count="32">
    <mergeCell ref="Y7:Z7"/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33:Z33"/>
    <mergeCell ref="C32:H32"/>
    <mergeCell ref="I32:N32"/>
    <mergeCell ref="O32:T32"/>
    <mergeCell ref="U32:Z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IsAccessible xmlns="1ca4df27-5183-4bee-9dbd-0c46c9c4aa40" xsi:nil="true"/>
    <PublishingStartDate xmlns="http://schemas.microsoft.com/sharepoint/v3" xsi:nil="true"/>
    <PublishingExpirationDate xmlns="http://schemas.microsoft.com/sharepoint/v3" xsi:nil="true"/>
    <isFileInUse xmlns="1ca4df27-5183-4bee-9dbd-0c46c9c4aa40">true</isFileInUse>
  </documentManagement>
</p:properties>
</file>

<file path=customXml/itemProps1.xml><?xml version="1.0" encoding="utf-8"?>
<ds:datastoreItem xmlns:ds="http://schemas.openxmlformats.org/officeDocument/2006/customXml" ds:itemID="{63241AB8-FEE9-4D37-92C0-FE3189CB7992}"/>
</file>

<file path=customXml/itemProps2.xml><?xml version="1.0" encoding="utf-8"?>
<ds:datastoreItem xmlns:ds="http://schemas.openxmlformats.org/officeDocument/2006/customXml" ds:itemID="{8E3F75CB-0200-4BE9-A973-E6D98ED8B9B3}"/>
</file>

<file path=customXml/itemProps3.xml><?xml version="1.0" encoding="utf-8"?>
<ds:datastoreItem xmlns:ds="http://schemas.openxmlformats.org/officeDocument/2006/customXml" ds:itemID="{15174995-CC1C-4E61-B471-29749180E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עדן יעקב, רו"ח</dc:creator>
  <cp:lastModifiedBy>ליזה שלו</cp:lastModifiedBy>
  <dcterms:created xsi:type="dcterms:W3CDTF">2019-12-08T06:51:24Z</dcterms:created>
  <dcterms:modified xsi:type="dcterms:W3CDTF">2022-04-25T12:48:59Z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