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Fintek נגלה שנייה\אקסל נגיש\"/>
    </mc:Choice>
  </mc:AlternateContent>
  <bookViews>
    <workbookView xWindow="0" yWindow="0" windowWidth="25200" windowHeight="9885"/>
  </bookViews>
  <sheets>
    <sheet name="כללי והון" sheetId="1" r:id="rId1"/>
    <sheet name="חיים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0" i="1" l="1"/>
  <c r="X15" i="1"/>
  <c r="X17" i="1"/>
  <c r="N21" i="1" l="1"/>
  <c r="V10" i="1"/>
  <c r="V15" i="1"/>
  <c r="V17" i="1"/>
  <c r="T10" i="1"/>
  <c r="T15" i="1"/>
  <c r="T17" i="1"/>
  <c r="X20" i="1"/>
  <c r="X18" i="1" l="1"/>
  <c r="X14" i="1" l="1"/>
  <c r="T18" i="1" l="1"/>
  <c r="X14" i="3" l="1"/>
  <c r="X15" i="3"/>
  <c r="X17" i="3"/>
  <c r="X18" i="3"/>
  <c r="X19" i="3"/>
  <c r="X20" i="3"/>
  <c r="X23" i="3"/>
  <c r="V14" i="3" l="1"/>
  <c r="V15" i="3"/>
  <c r="V17" i="3"/>
  <c r="V18" i="3"/>
  <c r="V19" i="3"/>
  <c r="T14" i="3" l="1"/>
  <c r="T15" i="3"/>
  <c r="T17" i="3"/>
  <c r="T18" i="3"/>
  <c r="T19" i="3"/>
  <c r="V23" i="3" l="1"/>
  <c r="T23" i="3"/>
  <c r="T20" i="3" l="1"/>
  <c r="V20" i="3"/>
  <c r="R27" i="3" l="1"/>
  <c r="R21" i="3"/>
  <c r="R49" i="3"/>
  <c r="R24" i="3"/>
  <c r="R46" i="3"/>
  <c r="R52" i="3"/>
  <c r="S27" i="3" l="1"/>
  <c r="S52" i="3"/>
  <c r="S49" i="3"/>
  <c r="S46" i="3"/>
  <c r="S21" i="3" l="1"/>
  <c r="S24" i="3"/>
  <c r="V14" i="1" l="1"/>
  <c r="V18" i="1" l="1"/>
  <c r="T14" i="1" l="1"/>
  <c r="R26" i="1" l="1"/>
  <c r="R46" i="1" l="1"/>
  <c r="S46" i="1" l="1"/>
  <c r="R21" i="1"/>
  <c r="S21" i="1" l="1"/>
  <c r="R25" i="1"/>
  <c r="R52" i="1"/>
  <c r="R49" i="1"/>
  <c r="R24" i="1" l="1"/>
  <c r="S49" i="1"/>
  <c r="S52" i="1"/>
  <c r="R27" i="1"/>
  <c r="S27" i="1" l="1"/>
  <c r="S24" i="1"/>
  <c r="T13" i="3" l="1"/>
  <c r="N46" i="3" l="1"/>
  <c r="P46" i="3"/>
  <c r="P21" i="3"/>
  <c r="Q46" i="3" l="1"/>
  <c r="N21" i="3"/>
  <c r="P27" i="3" l="1"/>
  <c r="P52" i="3"/>
  <c r="O46" i="3"/>
  <c r="Q21" i="3"/>
  <c r="P24" i="3" l="1"/>
  <c r="P49" i="3"/>
  <c r="N49" i="3"/>
  <c r="N52" i="3"/>
  <c r="O21" i="3"/>
  <c r="O49" i="3" l="1"/>
  <c r="Q49" i="3"/>
  <c r="Q24" i="3"/>
  <c r="O52" i="3"/>
  <c r="N27" i="3"/>
  <c r="N24" i="3"/>
  <c r="Q27" i="3"/>
  <c r="Q52" i="3"/>
  <c r="O27" i="3" l="1"/>
  <c r="O24" i="3"/>
  <c r="P46" i="1" l="1"/>
  <c r="Q46" i="1" l="1"/>
  <c r="P21" i="1"/>
  <c r="N46" i="1"/>
  <c r="P27" i="1" l="1"/>
  <c r="P24" i="1"/>
  <c r="Q21" i="1"/>
  <c r="O21" i="1"/>
  <c r="P52" i="1"/>
  <c r="O46" i="1"/>
  <c r="P49" i="1"/>
  <c r="N27" i="1" l="1"/>
  <c r="N24" i="1"/>
  <c r="Q49" i="1"/>
  <c r="Q52" i="1"/>
  <c r="Q24" i="1"/>
  <c r="Q27" i="1"/>
  <c r="N52" i="1"/>
  <c r="N49" i="1"/>
  <c r="O52" i="1" l="1"/>
  <c r="O27" i="1"/>
  <c r="O24" i="1"/>
  <c r="O49" i="1"/>
  <c r="V26" i="3" l="1"/>
  <c r="V8" i="3"/>
  <c r="V10" i="3"/>
  <c r="V12" i="3"/>
  <c r="V13" i="3"/>
  <c r="V16" i="3"/>
  <c r="V9" i="3" l="1"/>
  <c r="T26" i="3"/>
  <c r="V46" i="3"/>
  <c r="W36" i="3" s="1"/>
  <c r="T8" i="3"/>
  <c r="T16" i="3"/>
  <c r="T46" i="3"/>
  <c r="T10" i="3"/>
  <c r="T12" i="3"/>
  <c r="V11" i="3"/>
  <c r="U33" i="3" l="1"/>
  <c r="U42" i="3"/>
  <c r="U40" i="3"/>
  <c r="U39" i="3"/>
  <c r="U45" i="3"/>
  <c r="U43" i="3"/>
  <c r="U38" i="3"/>
  <c r="U44" i="3"/>
  <c r="U37" i="3"/>
  <c r="U41" i="3"/>
  <c r="U35" i="3"/>
  <c r="W45" i="3"/>
  <c r="W44" i="3"/>
  <c r="W40" i="3"/>
  <c r="W39" i="3"/>
  <c r="W42" i="3"/>
  <c r="W43" i="3"/>
  <c r="W33" i="3"/>
  <c r="W35" i="3"/>
  <c r="W37" i="3"/>
  <c r="W38" i="3"/>
  <c r="W41" i="3"/>
  <c r="V21" i="3"/>
  <c r="T9" i="3"/>
  <c r="U34" i="3"/>
  <c r="T11" i="3"/>
  <c r="U36" i="3"/>
  <c r="W34" i="3"/>
  <c r="T21" i="3" l="1"/>
  <c r="U10" i="3" s="1"/>
  <c r="U13" i="3"/>
  <c r="U11" i="3"/>
  <c r="U16" i="3"/>
  <c r="U9" i="3"/>
  <c r="V25" i="3"/>
  <c r="W46" i="3"/>
  <c r="V22" i="3"/>
  <c r="W17" i="3"/>
  <c r="W14" i="3"/>
  <c r="W20" i="3"/>
  <c r="W15" i="3"/>
  <c r="W19" i="3"/>
  <c r="W18" i="3"/>
  <c r="W16" i="3"/>
  <c r="W10" i="3"/>
  <c r="W13" i="3"/>
  <c r="W12" i="3"/>
  <c r="W8" i="3"/>
  <c r="W11" i="3"/>
  <c r="W9" i="3"/>
  <c r="U46" i="3"/>
  <c r="U15" i="3" l="1"/>
  <c r="U20" i="3"/>
  <c r="U19" i="3"/>
  <c r="U8" i="3"/>
  <c r="U12" i="3"/>
  <c r="U18" i="3"/>
  <c r="U14" i="3"/>
  <c r="U17" i="3"/>
  <c r="V24" i="3"/>
  <c r="W23" i="3" s="1"/>
  <c r="V27" i="3"/>
  <c r="W26" i="3" s="1"/>
  <c r="U21" i="3"/>
  <c r="T22" i="3"/>
  <c r="T49" i="3"/>
  <c r="U48" i="3" s="1"/>
  <c r="V52" i="3"/>
  <c r="W51" i="3" s="1"/>
  <c r="T52" i="3"/>
  <c r="U51" i="3" s="1"/>
  <c r="T25" i="3"/>
  <c r="W21" i="3"/>
  <c r="V49" i="3"/>
  <c r="W48" i="3" s="1"/>
  <c r="W25" i="3" l="1"/>
  <c r="W27" i="3" s="1"/>
  <c r="U50" i="3"/>
  <c r="U52" i="3" s="1"/>
  <c r="W22" i="3"/>
  <c r="W24" i="3" s="1"/>
  <c r="W47" i="3"/>
  <c r="W49" i="3" s="1"/>
  <c r="W50" i="3"/>
  <c r="W52" i="3" s="1"/>
  <c r="U47" i="3"/>
  <c r="U49" i="3" s="1"/>
  <c r="T27" i="3"/>
  <c r="U26" i="3" s="1"/>
  <c r="T24" i="3"/>
  <c r="U23" i="3" s="1"/>
  <c r="U22" i="3" l="1"/>
  <c r="U24" i="3" s="1"/>
  <c r="U25" i="3"/>
  <c r="U27" i="3" s="1"/>
  <c r="V23" i="1" l="1"/>
  <c r="T23" i="1" l="1"/>
  <c r="T19" i="1" l="1"/>
  <c r="V19" i="1"/>
  <c r="V16" i="1" l="1"/>
  <c r="V13" i="1"/>
  <c r="V11" i="1"/>
  <c r="V8" i="1"/>
  <c r="V12" i="1"/>
  <c r="T16" i="1"/>
  <c r="T8" i="1"/>
  <c r="T12" i="1"/>
  <c r="V26" i="1"/>
  <c r="T20" i="1" l="1"/>
  <c r="V20" i="1"/>
  <c r="T13" i="1"/>
  <c r="T11" i="1"/>
  <c r="T26" i="1"/>
  <c r="V9" i="1" l="1"/>
  <c r="V46" i="1"/>
  <c r="W43" i="1" l="1"/>
  <c r="W42" i="1"/>
  <c r="W35" i="1"/>
  <c r="W40" i="1"/>
  <c r="W44" i="1"/>
  <c r="W39" i="1"/>
  <c r="W37" i="1"/>
  <c r="W41" i="1"/>
  <c r="W38" i="1"/>
  <c r="W36" i="1"/>
  <c r="W33" i="1"/>
  <c r="W45" i="1"/>
  <c r="W34" i="1"/>
  <c r="V21" i="1"/>
  <c r="T9" i="1"/>
  <c r="T21" i="1" s="1"/>
  <c r="T46" i="1"/>
  <c r="W19" i="1" l="1"/>
  <c r="W17" i="1"/>
  <c r="W15" i="1"/>
  <c r="W18" i="1"/>
  <c r="W14" i="1"/>
  <c r="W10" i="1"/>
  <c r="W12" i="1"/>
  <c r="W16" i="1"/>
  <c r="W13" i="1"/>
  <c r="W8" i="1"/>
  <c r="W11" i="1"/>
  <c r="W20" i="1"/>
  <c r="W46" i="1"/>
  <c r="W9" i="1"/>
  <c r="U34" i="1"/>
  <c r="U43" i="1"/>
  <c r="U37" i="1"/>
  <c r="U40" i="1"/>
  <c r="U44" i="1"/>
  <c r="U35" i="1"/>
  <c r="U39" i="1"/>
  <c r="U45" i="1"/>
  <c r="U41" i="1"/>
  <c r="U42" i="1"/>
  <c r="U33" i="1"/>
  <c r="U38" i="1"/>
  <c r="U36" i="1"/>
  <c r="U9" i="1"/>
  <c r="U10" i="1"/>
  <c r="U12" i="1"/>
  <c r="U16" i="1"/>
  <c r="U20" i="1"/>
  <c r="U18" i="1"/>
  <c r="U19" i="1"/>
  <c r="U14" i="1"/>
  <c r="U15" i="1"/>
  <c r="U17" i="1"/>
  <c r="U8" i="1"/>
  <c r="U11" i="1"/>
  <c r="U13" i="1"/>
  <c r="W21" i="1" l="1"/>
  <c r="U46" i="1"/>
  <c r="U21" i="1"/>
  <c r="V22" i="1" l="1"/>
  <c r="V49" i="1"/>
  <c r="W48" i="1" s="1"/>
  <c r="V25" i="1"/>
  <c r="V52" i="1"/>
  <c r="W51" i="1" s="1"/>
  <c r="T22" i="1"/>
  <c r="T49" i="1"/>
  <c r="U48" i="1" s="1"/>
  <c r="W47" i="1" l="1"/>
  <c r="W49" i="1" s="1"/>
  <c r="W50" i="1"/>
  <c r="W52" i="1" s="1"/>
  <c r="V27" i="1"/>
  <c r="W26" i="1" s="1"/>
  <c r="V24" i="1"/>
  <c r="W23" i="1" s="1"/>
  <c r="T24" i="1"/>
  <c r="U23" i="1" s="1"/>
  <c r="T25" i="1"/>
  <c r="T52" i="1"/>
  <c r="U51" i="1" s="1"/>
  <c r="U47" i="1"/>
  <c r="U49" i="1" s="1"/>
  <c r="W25" i="1" l="1"/>
  <c r="W27" i="1" s="1"/>
  <c r="W22" i="1"/>
  <c r="W24" i="1" s="1"/>
  <c r="U22" i="1"/>
  <c r="U24" i="1" s="1"/>
  <c r="T27" i="1"/>
  <c r="U26" i="1" s="1"/>
  <c r="U50" i="1"/>
  <c r="U52" i="1" s="1"/>
  <c r="U25" i="1" l="1"/>
  <c r="U27" i="1" s="1"/>
  <c r="X16" i="3" l="1"/>
  <c r="X11" i="3"/>
  <c r="X9" i="3"/>
  <c r="X46" i="3"/>
  <c r="Y35" i="3" s="1"/>
  <c r="X8" i="3"/>
  <c r="X12" i="3"/>
  <c r="X10" i="3"/>
  <c r="X13" i="3"/>
  <c r="Y36" i="3" l="1"/>
  <c r="Y33" i="3"/>
  <c r="X21" i="3"/>
  <c r="Y9" i="3" s="1"/>
  <c r="Y39" i="3"/>
  <c r="Y45" i="3"/>
  <c r="Y43" i="3"/>
  <c r="Y40" i="3"/>
  <c r="Y42" i="3"/>
  <c r="Y44" i="3"/>
  <c r="Y38" i="3"/>
  <c r="Y37" i="3"/>
  <c r="Y34" i="3"/>
  <c r="Y46" i="3" s="1"/>
  <c r="Y41" i="3"/>
  <c r="Y12" i="3" l="1"/>
  <c r="Y10" i="3"/>
  <c r="Y13" i="3"/>
  <c r="Y8" i="3"/>
  <c r="Y21" i="3" s="1"/>
  <c r="Y14" i="3"/>
  <c r="Y19" i="3"/>
  <c r="Y15" i="3"/>
  <c r="Y18" i="3"/>
  <c r="Y17" i="3"/>
  <c r="Y20" i="3"/>
  <c r="Y11" i="3"/>
  <c r="Y16" i="3"/>
  <c r="X26" i="3" l="1"/>
  <c r="X22" i="3" l="1"/>
  <c r="X49" i="3"/>
  <c r="Y48" i="3" s="1"/>
  <c r="X25" i="3"/>
  <c r="X27" i="3" s="1"/>
  <c r="X52" i="3"/>
  <c r="Y51" i="3" s="1"/>
  <c r="Y50" i="3" l="1"/>
  <c r="Y52" i="3" s="1"/>
  <c r="Y47" i="3"/>
  <c r="Y49" i="3" s="1"/>
  <c r="Y25" i="3"/>
  <c r="Y26" i="3"/>
  <c r="X24" i="3"/>
  <c r="Y23" i="3" s="1"/>
  <c r="Y22" i="3" l="1"/>
  <c r="Y24" i="3" s="1"/>
  <c r="Y27" i="3"/>
  <c r="X26" i="1"/>
  <c r="X23" i="1"/>
  <c r="X13" i="1" l="1"/>
  <c r="X9" i="1"/>
  <c r="X16" i="1"/>
  <c r="X8" i="1"/>
  <c r="X46" i="1"/>
  <c r="Y38" i="1" s="1"/>
  <c r="X11" i="1"/>
  <c r="Y44" i="1"/>
  <c r="X19" i="1"/>
  <c r="Y37" i="1"/>
  <c r="X12" i="1"/>
  <c r="Y33" i="1" l="1"/>
  <c r="Y34" i="1"/>
  <c r="Y36" i="1"/>
  <c r="Y41" i="1"/>
  <c r="X21" i="1"/>
  <c r="Y12" i="1" s="1"/>
  <c r="Y43" i="1"/>
  <c r="Y39" i="1"/>
  <c r="Y45" i="1"/>
  <c r="Y42" i="1"/>
  <c r="Y35" i="1"/>
  <c r="Y46" i="1" s="1"/>
  <c r="Y40" i="1"/>
  <c r="Y8" i="1" l="1"/>
  <c r="Y13" i="1"/>
  <c r="Y16" i="1"/>
  <c r="Y11" i="1"/>
  <c r="X49" i="1"/>
  <c r="Y48" i="1" s="1"/>
  <c r="X22" i="1"/>
  <c r="X25" i="1"/>
  <c r="X52" i="1"/>
  <c r="Y51" i="1" s="1"/>
  <c r="Y19" i="1"/>
  <c r="Y15" i="1"/>
  <c r="Y14" i="1"/>
  <c r="Y10" i="1"/>
  <c r="Y17" i="1"/>
  <c r="Y18" i="1"/>
  <c r="Y20" i="1"/>
  <c r="Y9" i="1"/>
  <c r="Y21" i="1" s="1"/>
  <c r="Y47" i="1" l="1"/>
  <c r="Y49" i="1" s="1"/>
  <c r="X27" i="1"/>
  <c r="Y26" i="1" s="1"/>
  <c r="Y25" i="1"/>
  <c r="Y27" i="1" s="1"/>
  <c r="Y50" i="1"/>
  <c r="Y52" i="1" s="1"/>
  <c r="X24" i="1"/>
  <c r="Y23" i="1" s="1"/>
  <c r="Y22" i="1" l="1"/>
  <c r="Y24" i="1" s="1"/>
</calcChain>
</file>

<file path=xl/sharedStrings.xml><?xml version="1.0" encoding="utf-8"?>
<sst xmlns="http://schemas.openxmlformats.org/spreadsheetml/2006/main" count="480" uniqueCount="63">
  <si>
    <t>פירוט תרומת אפיקי ההשקעה לתשואה הכוללת</t>
  </si>
  <si>
    <t>שם חברה</t>
  </si>
  <si>
    <t>הכשרה חברה לביטוח</t>
  </si>
  <si>
    <t>נוסטרו כללי והון</t>
  </si>
  <si>
    <t>נתונים לרבעון בשנת :</t>
  </si>
  <si>
    <t>רבעון 1</t>
  </si>
  <si>
    <t>רבעון 2</t>
  </si>
  <si>
    <t>רבעון 3</t>
  </si>
  <si>
    <t>רבעון 4</t>
  </si>
  <si>
    <t>תרומה להכנסות מהשקעות
(רווח/הפסד)</t>
  </si>
  <si>
    <t>תרומה להכנסה הכוללת
(הון עצמי)</t>
  </si>
  <si>
    <t>סך נכסים</t>
  </si>
  <si>
    <t>(באלפי ש"ח)</t>
  </si>
  <si>
    <t>(באחוזים)</t>
  </si>
  <si>
    <t>מזומנים ושווי מזומנים</t>
  </si>
  <si>
    <t>אג"ח ממשלתיות סחירות</t>
  </si>
  <si>
    <t>אג"ח מיועדות</t>
  </si>
  <si>
    <t>אג"ח קונצרניות סחירות</t>
  </si>
  <si>
    <t>אג"ח קונצרניות לא סחירות</t>
  </si>
  <si>
    <t>מניות</t>
  </si>
  <si>
    <t>תעודות סל</t>
  </si>
  <si>
    <t>קרנות נאמנות</t>
  </si>
  <si>
    <t>הלוואות</t>
  </si>
  <si>
    <t>פיקדונות (שאינם מובנים)</t>
  </si>
  <si>
    <t>חוזים עתידיים</t>
  </si>
  <si>
    <t>נדלן</t>
  </si>
  <si>
    <t>נכסים אחרים</t>
  </si>
  <si>
    <t>סה"כ</t>
  </si>
  <si>
    <t>נכסים בארץ</t>
  </si>
  <si>
    <t>נכסים בחו"ל</t>
  </si>
  <si>
    <t>נכסים סחירים ונזילים</t>
  </si>
  <si>
    <t>נכסים לא סחירים</t>
  </si>
  <si>
    <t>נתונים מצטברים בשנת :</t>
  </si>
  <si>
    <t>רבעון 1+2</t>
  </si>
  <si>
    <t>רבעון 1+2+3</t>
  </si>
  <si>
    <t>רבעון 1+2+3+4</t>
  </si>
  <si>
    <t>ביטוח חיים</t>
  </si>
  <si>
    <t xml:space="preserve">חוזים עתידיים </t>
  </si>
  <si>
    <t>עמודה1</t>
  </si>
  <si>
    <t>עמודה2</t>
  </si>
  <si>
    <t>עמודה3</t>
  </si>
  <si>
    <t>עמודה4</t>
  </si>
  <si>
    <t>עמודה5</t>
  </si>
  <si>
    <t>עמודה6</t>
  </si>
  <si>
    <t>עמודה7</t>
  </si>
  <si>
    <t>עמודה8</t>
  </si>
  <si>
    <t>עמודה9</t>
  </si>
  <si>
    <t>עמודה10</t>
  </si>
  <si>
    <t>עמודה11</t>
  </si>
  <si>
    <t>עמודה12</t>
  </si>
  <si>
    <t>עמודה13</t>
  </si>
  <si>
    <t>עמודה14</t>
  </si>
  <si>
    <t>עמודה15</t>
  </si>
  <si>
    <t>עמודה16</t>
  </si>
  <si>
    <t>עמודה17</t>
  </si>
  <si>
    <t>עמודה18</t>
  </si>
  <si>
    <t>עמודה19</t>
  </si>
  <si>
    <t>עמודה20</t>
  </si>
  <si>
    <t>עמודה21</t>
  </si>
  <si>
    <t>עמודה22</t>
  </si>
  <si>
    <t>עמודה23</t>
  </si>
  <si>
    <t>עמודה24</t>
  </si>
  <si>
    <t>עמודה25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</si>
</sst>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5" formatCode="0.0%"/>
  </numFmts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indexed="8"/>
      <name val="David"/>
      <family val="2"/>
      <charset val="177"/>
    </font>
    <font>
      <b/>
      <sz val="14"/>
      <name val="David"/>
      <family val="2"/>
      <charset val="177"/>
    </font>
    <font>
      <sz val="10"/>
      <name val="David"/>
      <family val="2"/>
      <charset val="177"/>
    </font>
    <font>
      <sz val="14"/>
      <name val="David"/>
      <family val="2"/>
      <charset val="177"/>
    </font>
    <font>
      <b/>
      <sz val="11"/>
      <color indexed="8"/>
      <name val="David"/>
      <family val="2"/>
      <charset val="177"/>
    </font>
    <font>
      <sz val="14"/>
      <color indexed="8"/>
      <name val="David"/>
      <family val="2"/>
      <charset val="177"/>
    </font>
    <font>
      <b/>
      <sz val="9"/>
      <color indexed="8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indexed="8"/>
      <name val="David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right" readingOrder="2"/>
    </xf>
    <xf numFmtId="0" fontId="6" fillId="2" borderId="8" xfId="0" applyNumberFormat="1" applyFont="1" applyFill="1" applyBorder="1" applyAlignment="1" applyProtection="1"/>
    <xf numFmtId="164" fontId="2" fillId="3" borderId="9" xfId="0" applyNumberFormat="1" applyFont="1" applyFill="1" applyBorder="1" applyAlignment="1" applyProtection="1">
      <alignment horizontal="right"/>
    </xf>
    <xf numFmtId="165" fontId="2" fillId="3" borderId="10" xfId="0" applyNumberFormat="1" applyFont="1" applyFill="1" applyBorder="1" applyAlignment="1" applyProtection="1">
      <alignment horizontal="right"/>
    </xf>
    <xf numFmtId="165" fontId="2" fillId="3" borderId="11" xfId="0" applyNumberFormat="1" applyFont="1" applyFill="1" applyBorder="1" applyAlignment="1" applyProtection="1">
      <alignment horizontal="right"/>
    </xf>
    <xf numFmtId="164" fontId="2" fillId="4" borderId="9" xfId="0" applyNumberFormat="1" applyFont="1" applyFill="1" applyBorder="1" applyAlignment="1" applyProtection="1">
      <alignment horizontal="right"/>
    </xf>
    <xf numFmtId="165" fontId="2" fillId="4" borderId="10" xfId="0" applyNumberFormat="1" applyFont="1" applyFill="1" applyBorder="1" applyAlignment="1" applyProtection="1">
      <alignment horizontal="right"/>
    </xf>
    <xf numFmtId="165" fontId="2" fillId="4" borderId="11" xfId="0" applyNumberFormat="1" applyFont="1" applyFill="1" applyBorder="1" applyAlignment="1" applyProtection="1">
      <alignment horizontal="right"/>
    </xf>
    <xf numFmtId="0" fontId="6" fillId="2" borderId="12" xfId="0" applyNumberFormat="1" applyFont="1" applyFill="1" applyBorder="1" applyAlignment="1" applyProtection="1"/>
    <xf numFmtId="164" fontId="2" fillId="3" borderId="13" xfId="0" applyNumberFormat="1" applyFont="1" applyFill="1" applyBorder="1" applyAlignment="1" applyProtection="1">
      <alignment horizontal="right"/>
    </xf>
    <xf numFmtId="165" fontId="2" fillId="3" borderId="14" xfId="0" applyNumberFormat="1" applyFont="1" applyFill="1" applyBorder="1" applyAlignment="1" applyProtection="1">
      <alignment horizontal="right"/>
    </xf>
    <xf numFmtId="165" fontId="2" fillId="3" borderId="15" xfId="0" applyNumberFormat="1" applyFont="1" applyFill="1" applyBorder="1" applyAlignment="1" applyProtection="1">
      <alignment horizontal="right"/>
    </xf>
    <xf numFmtId="164" fontId="2" fillId="4" borderId="13" xfId="0" applyNumberFormat="1" applyFont="1" applyFill="1" applyBorder="1" applyAlignment="1" applyProtection="1">
      <alignment horizontal="right"/>
    </xf>
    <xf numFmtId="165" fontId="2" fillId="4" borderId="14" xfId="0" applyNumberFormat="1" applyFont="1" applyFill="1" applyBorder="1" applyAlignment="1" applyProtection="1">
      <alignment horizontal="right"/>
    </xf>
    <xf numFmtId="165" fontId="2" fillId="4" borderId="15" xfId="0" applyNumberFormat="1" applyFont="1" applyFill="1" applyBorder="1" applyAlignment="1" applyProtection="1">
      <alignment horizontal="right"/>
    </xf>
    <xf numFmtId="0" fontId="6" fillId="2" borderId="16" xfId="0" applyNumberFormat="1" applyFont="1" applyFill="1" applyBorder="1" applyAlignment="1" applyProtection="1"/>
    <xf numFmtId="164" fontId="9" fillId="3" borderId="5" xfId="0" applyNumberFormat="1" applyFont="1" applyFill="1" applyBorder="1" applyAlignment="1" applyProtection="1">
      <alignment horizontal="right" vertical="center"/>
    </xf>
    <xf numFmtId="165" fontId="9" fillId="3" borderId="7" xfId="0" applyNumberFormat="1" applyFont="1" applyFill="1" applyBorder="1" applyAlignment="1" applyProtection="1">
      <alignment horizontal="right" vertical="center"/>
    </xf>
    <xf numFmtId="164" fontId="9" fillId="4" borderId="5" xfId="0" applyNumberFormat="1" applyFont="1" applyFill="1" applyBorder="1" applyAlignment="1" applyProtection="1">
      <alignment horizontal="right" vertical="center"/>
    </xf>
    <xf numFmtId="165" fontId="9" fillId="4" borderId="6" xfId="0" applyNumberFormat="1" applyFont="1" applyFill="1" applyBorder="1" applyAlignment="1" applyProtection="1">
      <alignment horizontal="right" vertical="center"/>
    </xf>
    <xf numFmtId="165" fontId="9" fillId="4" borderId="7" xfId="0" applyNumberFormat="1" applyFont="1" applyFill="1" applyBorder="1" applyAlignment="1" applyProtection="1">
      <alignment horizontal="right" vertical="center"/>
    </xf>
    <xf numFmtId="164" fontId="2" fillId="0" borderId="0" xfId="0" applyNumberFormat="1" applyFont="1" applyFill="1" applyBorder="1" applyAlignment="1" applyProtection="1"/>
    <xf numFmtId="0" fontId="6" fillId="2" borderId="9" xfId="0" applyNumberFormat="1" applyFont="1" applyFill="1" applyBorder="1" applyAlignment="1" applyProtection="1"/>
    <xf numFmtId="164" fontId="2" fillId="3" borderId="17" xfId="0" applyNumberFormat="1" applyFont="1" applyFill="1" applyBorder="1" applyAlignment="1" applyProtection="1">
      <alignment horizontal="right"/>
    </xf>
    <xf numFmtId="164" fontId="2" fillId="4" borderId="17" xfId="0" applyNumberFormat="1" applyFont="1" applyFill="1" applyBorder="1" applyAlignment="1" applyProtection="1">
      <alignment horizontal="right"/>
    </xf>
    <xf numFmtId="0" fontId="6" fillId="2" borderId="13" xfId="0" applyNumberFormat="1" applyFont="1" applyFill="1" applyBorder="1" applyAlignment="1" applyProtection="1"/>
    <xf numFmtId="164" fontId="2" fillId="3" borderId="3" xfId="0" applyNumberFormat="1" applyFont="1" applyFill="1" applyBorder="1" applyAlignment="1" applyProtection="1">
      <alignment horizontal="right"/>
    </xf>
    <xf numFmtId="164" fontId="2" fillId="4" borderId="3" xfId="0" applyNumberFormat="1" applyFont="1" applyFill="1" applyBorder="1" applyAlignment="1" applyProtection="1">
      <alignment horizontal="right"/>
    </xf>
    <xf numFmtId="0" fontId="6" fillId="2" borderId="5" xfId="0" applyNumberFormat="1" applyFont="1" applyFill="1" applyBorder="1" applyAlignment="1" applyProtection="1"/>
    <xf numFmtId="164" fontId="6" fillId="3" borderId="5" xfId="0" applyNumberFormat="1" applyFont="1" applyFill="1" applyBorder="1" applyAlignment="1" applyProtection="1">
      <alignment horizontal="right"/>
    </xf>
    <xf numFmtId="165" fontId="6" fillId="3" borderId="7" xfId="0" applyNumberFormat="1" applyFont="1" applyFill="1" applyBorder="1" applyAlignment="1" applyProtection="1">
      <alignment horizontal="right"/>
    </xf>
    <xf numFmtId="164" fontId="6" fillId="4" borderId="5" xfId="0" applyNumberFormat="1" applyFont="1" applyFill="1" applyBorder="1" applyAlignment="1" applyProtection="1">
      <alignment horizontal="right"/>
    </xf>
    <xf numFmtId="165" fontId="6" fillId="4" borderId="7" xfId="0" applyNumberFormat="1" applyFont="1" applyFill="1" applyBorder="1" applyAlignment="1" applyProtection="1">
      <alignment horizontal="right"/>
    </xf>
    <xf numFmtId="164" fontId="6" fillId="4" borderId="18" xfId="0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/>
    <xf numFmtId="0" fontId="6" fillId="2" borderId="19" xfId="0" applyNumberFormat="1" applyFont="1" applyFill="1" applyBorder="1" applyAlignment="1" applyProtection="1"/>
    <xf numFmtId="0" fontId="6" fillId="2" borderId="1" xfId="0" applyNumberFormat="1" applyFont="1" applyFill="1" applyBorder="1" applyAlignment="1" applyProtection="1"/>
    <xf numFmtId="0" fontId="6" fillId="2" borderId="20" xfId="0" applyNumberFormat="1" applyFont="1" applyFill="1" applyBorder="1" applyAlignment="1" applyProtection="1"/>
    <xf numFmtId="9" fontId="6" fillId="3" borderId="5" xfId="1" applyFont="1" applyFill="1" applyBorder="1" applyAlignment="1" applyProtection="1">
      <alignment horizontal="right"/>
    </xf>
    <xf numFmtId="9" fontId="9" fillId="3" borderId="5" xfId="1" applyFont="1" applyFill="1" applyBorder="1" applyAlignment="1" applyProtection="1">
      <alignment horizontal="right" vertical="center"/>
    </xf>
    <xf numFmtId="165" fontId="10" fillId="3" borderId="15" xfId="0" applyNumberFormat="1" applyFont="1" applyFill="1" applyBorder="1" applyAlignment="1" applyProtection="1">
      <alignment horizontal="right"/>
    </xf>
    <xf numFmtId="9" fontId="9" fillId="4" borderId="5" xfId="1" applyFont="1" applyFill="1" applyBorder="1" applyAlignment="1" applyProtection="1">
      <alignment horizontal="right" vertical="center"/>
    </xf>
    <xf numFmtId="165" fontId="2" fillId="3" borderId="2" xfId="0" applyNumberFormat="1" applyFont="1" applyFill="1" applyBorder="1" applyAlignment="1" applyProtection="1">
      <alignment horizontal="right"/>
    </xf>
    <xf numFmtId="164" fontId="9" fillId="3" borderId="22" xfId="0" applyNumberFormat="1" applyFont="1" applyFill="1" applyBorder="1" applyAlignment="1" applyProtection="1">
      <alignment horizontal="right" vertical="center"/>
    </xf>
    <xf numFmtId="165" fontId="2" fillId="3" borderId="23" xfId="0" applyNumberFormat="1" applyFont="1" applyFill="1" applyBorder="1" applyAlignment="1" applyProtection="1">
      <alignment horizontal="right"/>
    </xf>
    <xf numFmtId="165" fontId="2" fillId="3" borderId="4" xfId="0" applyNumberFormat="1" applyFont="1" applyFill="1" applyBorder="1" applyAlignment="1" applyProtection="1">
      <alignment horizontal="right"/>
    </xf>
    <xf numFmtId="165" fontId="2" fillId="4" borderId="17" xfId="0" applyNumberFormat="1" applyFont="1" applyFill="1" applyBorder="1" applyAlignment="1" applyProtection="1">
      <alignment horizontal="right"/>
    </xf>
    <xf numFmtId="165" fontId="2" fillId="4" borderId="3" xfId="0" applyNumberFormat="1" applyFont="1" applyFill="1" applyBorder="1" applyAlignment="1" applyProtection="1">
      <alignment horizontal="right"/>
    </xf>
    <xf numFmtId="164" fontId="9" fillId="4" borderId="22" xfId="0" applyNumberFormat="1" applyFont="1" applyFill="1" applyBorder="1" applyAlignment="1" applyProtection="1">
      <alignment horizontal="right" vertical="center"/>
    </xf>
    <xf numFmtId="165" fontId="9" fillId="4" borderId="24" xfId="0" applyNumberFormat="1" applyFont="1" applyFill="1" applyBorder="1" applyAlignment="1" applyProtection="1">
      <alignment horizontal="right" vertical="center"/>
    </xf>
    <xf numFmtId="0" fontId="6" fillId="2" borderId="21" xfId="0" applyNumberFormat="1" applyFont="1" applyFill="1" applyBorder="1" applyAlignment="1" applyProtection="1"/>
    <xf numFmtId="164" fontId="6" fillId="3" borderId="21" xfId="0" applyNumberFormat="1" applyFont="1" applyFill="1" applyBorder="1" applyAlignment="1" applyProtection="1">
      <alignment horizontal="right"/>
    </xf>
    <xf numFmtId="165" fontId="6" fillId="3" borderId="25" xfId="0" applyNumberFormat="1" applyFont="1" applyFill="1" applyBorder="1" applyAlignment="1" applyProtection="1">
      <alignment horizontal="right"/>
    </xf>
    <xf numFmtId="164" fontId="6" fillId="4" borderId="21" xfId="0" applyNumberFormat="1" applyFont="1" applyFill="1" applyBorder="1" applyAlignment="1" applyProtection="1">
      <alignment horizontal="right"/>
    </xf>
    <xf numFmtId="165" fontId="6" fillId="4" borderId="25" xfId="0" applyNumberFormat="1" applyFont="1" applyFill="1" applyBorder="1" applyAlignment="1" applyProtection="1">
      <alignment horizontal="right"/>
    </xf>
    <xf numFmtId="164" fontId="6" fillId="4" borderId="26" xfId="0" applyNumberFormat="1" applyFont="1" applyFill="1" applyBorder="1" applyAlignment="1" applyProtection="1">
      <alignment horizontal="right"/>
    </xf>
    <xf numFmtId="0" fontId="6" fillId="5" borderId="0" xfId="0" applyNumberFormat="1" applyFont="1" applyFill="1" applyBorder="1" applyAlignment="1" applyProtection="1"/>
    <xf numFmtId="0" fontId="2" fillId="5" borderId="0" xfId="0" applyNumberFormat="1" applyFont="1" applyFill="1" applyBorder="1" applyAlignment="1" applyProtection="1"/>
    <xf numFmtId="0" fontId="6" fillId="2" borderId="27" xfId="0" applyNumberFormat="1" applyFont="1" applyFill="1" applyBorder="1" applyAlignment="1" applyProtection="1"/>
    <xf numFmtId="164" fontId="6" fillId="5" borderId="0" xfId="0" applyNumberFormat="1" applyFont="1" applyFill="1" applyBorder="1" applyAlignment="1" applyProtection="1">
      <alignment horizontal="right"/>
    </xf>
    <xf numFmtId="165" fontId="6" fillId="5" borderId="0" xfId="0" applyNumberFormat="1" applyFont="1" applyFill="1" applyBorder="1" applyAlignment="1" applyProtection="1">
      <alignment horizontal="right"/>
    </xf>
    <xf numFmtId="164" fontId="9" fillId="3" borderId="21" xfId="0" applyNumberFormat="1" applyFont="1" applyFill="1" applyBorder="1" applyAlignment="1" applyProtection="1">
      <alignment horizontal="right" vertical="center"/>
    </xf>
    <xf numFmtId="164" fontId="9" fillId="4" borderId="21" xfId="0" applyNumberFormat="1" applyFont="1" applyFill="1" applyBorder="1" applyAlignment="1" applyProtection="1">
      <alignment horizontal="right" vertical="center"/>
    </xf>
    <xf numFmtId="9" fontId="9" fillId="4" borderId="21" xfId="1" applyFont="1" applyFill="1" applyBorder="1" applyAlignment="1" applyProtection="1">
      <alignment horizontal="right" vertical="center"/>
    </xf>
    <xf numFmtId="164" fontId="2" fillId="3" borderId="21" xfId="0" applyNumberFormat="1" applyFont="1" applyFill="1" applyBorder="1" applyAlignment="1" applyProtection="1">
      <alignment horizontal="right"/>
    </xf>
    <xf numFmtId="165" fontId="2" fillId="3" borderId="25" xfId="0" applyNumberFormat="1" applyFont="1" applyFill="1" applyBorder="1" applyAlignment="1" applyProtection="1">
      <alignment horizontal="right"/>
    </xf>
    <xf numFmtId="164" fontId="2" fillId="3" borderId="26" xfId="0" applyNumberFormat="1" applyFont="1" applyFill="1" applyBorder="1" applyAlignment="1" applyProtection="1">
      <alignment horizontal="right"/>
    </xf>
    <xf numFmtId="164" fontId="2" fillId="4" borderId="29" xfId="0" applyNumberFormat="1" applyFont="1" applyFill="1" applyBorder="1" applyAlignment="1" applyProtection="1">
      <alignment horizontal="right"/>
    </xf>
    <xf numFmtId="165" fontId="2" fillId="4" borderId="25" xfId="0" applyNumberFormat="1" applyFont="1" applyFill="1" applyBorder="1" applyAlignment="1" applyProtection="1">
      <alignment horizontal="right"/>
    </xf>
    <xf numFmtId="164" fontId="2" fillId="4" borderId="26" xfId="0" applyNumberFormat="1" applyFont="1" applyFill="1" applyBorder="1" applyAlignment="1" applyProtection="1">
      <alignment horizontal="right"/>
    </xf>
    <xf numFmtId="164" fontId="2" fillId="4" borderId="21" xfId="0" applyNumberFormat="1" applyFont="1" applyFill="1" applyBorder="1" applyAlignment="1" applyProtection="1">
      <alignment horizontal="right"/>
    </xf>
    <xf numFmtId="0" fontId="6" fillId="2" borderId="30" xfId="0" applyNumberFormat="1" applyFont="1" applyFill="1" applyBorder="1" applyAlignment="1" applyProtection="1"/>
    <xf numFmtId="0" fontId="2" fillId="0" borderId="30" xfId="0" applyNumberFormat="1" applyFont="1" applyFill="1" applyBorder="1" applyAlignment="1" applyProtection="1"/>
    <xf numFmtId="0" fontId="5" fillId="0" borderId="30" xfId="0" applyNumberFormat="1" applyFont="1" applyFill="1" applyBorder="1" applyAlignment="1" applyProtection="1"/>
    <xf numFmtId="164" fontId="2" fillId="3" borderId="31" xfId="0" applyNumberFormat="1" applyFont="1" applyFill="1" applyBorder="1" applyAlignment="1" applyProtection="1">
      <alignment horizontal="right"/>
    </xf>
    <xf numFmtId="165" fontId="2" fillId="3" borderId="28" xfId="0" applyNumberFormat="1" applyFont="1" applyFill="1" applyBorder="1" applyAlignment="1" applyProtection="1">
      <alignment horizontal="right"/>
    </xf>
    <xf numFmtId="165" fontId="2" fillId="3" borderId="32" xfId="0" applyNumberFormat="1" applyFont="1" applyFill="1" applyBorder="1" applyAlignment="1" applyProtection="1">
      <alignment horizontal="right"/>
    </xf>
    <xf numFmtId="164" fontId="2" fillId="4" borderId="31" xfId="0" applyNumberFormat="1" applyFont="1" applyFill="1" applyBorder="1" applyAlignment="1" applyProtection="1">
      <alignment horizontal="right"/>
    </xf>
    <xf numFmtId="165" fontId="2" fillId="4" borderId="33" xfId="0" applyNumberFormat="1" applyFont="1" applyFill="1" applyBorder="1" applyAlignment="1" applyProtection="1">
      <alignment horizontal="right"/>
    </xf>
    <xf numFmtId="1" fontId="7" fillId="0" borderId="30" xfId="0" applyNumberFormat="1" applyFont="1" applyFill="1" applyBorder="1" applyAlignment="1" applyProtection="1">
      <alignment horizontal="center"/>
    </xf>
    <xf numFmtId="0" fontId="6" fillId="2" borderId="30" xfId="0" applyNumberFormat="1" applyFont="1" applyFill="1" applyBorder="1" applyAlignment="1" applyProtection="1">
      <alignment vertical="center" wrapText="1"/>
    </xf>
    <xf numFmtId="0" fontId="4" fillId="0" borderId="30" xfId="0" applyNumberFormat="1" applyFont="1" applyFill="1" applyBorder="1" applyAlignment="1" applyProtection="1"/>
    <xf numFmtId="0" fontId="8" fillId="2" borderId="30" xfId="0" applyNumberFormat="1" applyFont="1" applyFill="1" applyBorder="1" applyAlignment="1" applyProtection="1">
      <alignment horizontal="center" vertical="center" readingOrder="2"/>
    </xf>
  </cellXfs>
  <cellStyles count="2">
    <cellStyle name="Normal" xfId="0" builtinId="0"/>
    <cellStyle name="Percent" xfId="1" builtinId="5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164" formatCode="#,##0_ ;[Red]\-#,##0\ "/>
      <fill>
        <patternFill patternType="solid">
          <fgColor indexed="64"/>
          <bgColor rgb="FFFFFFCC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164" formatCode="#,##0_ ;[Red]\-#,##0\ "/>
      <fill>
        <patternFill patternType="solid">
          <fgColor indexed="64"/>
          <bgColor rgb="FFFFFFCC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164" formatCode="#,##0_ ;[Red]\-#,##0\ "/>
      <fill>
        <patternFill patternType="solid">
          <fgColor indexed="64"/>
          <bgColor rgb="FFFFFFCC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/>
        <horizontal/>
      </border>
      <protection locked="1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0" formatCode="General"/>
      <fill>
        <patternFill patternType="solid">
          <fgColor indexed="64"/>
          <bgColor rgb="FFD9D9D9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164" formatCode="#,##0_ ;[Red]\-#,##0\ "/>
      <fill>
        <patternFill patternType="solid">
          <fgColor indexed="64"/>
          <bgColor rgb="FFDAEEF3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164" formatCode="#,##0_ ;[Red]\-#,##0\ "/>
      <fill>
        <patternFill patternType="solid">
          <fgColor indexed="64"/>
          <bgColor rgb="FFDAEEF3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0" formatCode="General"/>
      <fill>
        <patternFill patternType="solid">
          <fgColor indexed="64"/>
          <bgColor rgb="FFD9D9D9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hair">
          <color auto="1"/>
        </right>
        <top style="hair">
          <color auto="1"/>
        </top>
        <bottom style="thin">
          <color auto="1"/>
        </bottom>
        <vertical/>
        <horizontal/>
      </border>
      <protection locked="1" hidden="0"/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0" formatCode="General"/>
      <fill>
        <patternFill patternType="solid">
          <fgColor indexed="64"/>
          <bgColor rgb="FFD9D9D9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164" formatCode="#,##0_ ;[Red]\-#,##0\ "/>
      <fill>
        <patternFill patternType="solid">
          <fgColor indexed="64"/>
          <bgColor rgb="FFFFFFCC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164" formatCode="#,##0_ ;[Red]\-#,##0\ "/>
      <fill>
        <patternFill patternType="solid">
          <fgColor indexed="64"/>
          <bgColor rgb="FFFFFFCC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164" formatCode="#,##0_ ;[Red]\-#,##0\ "/>
      <fill>
        <patternFill patternType="solid">
          <fgColor indexed="64"/>
          <bgColor rgb="FFFFFFCC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/>
        <horizontal/>
      </border>
      <protection locked="1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0" formatCode="General"/>
      <fill>
        <patternFill patternType="solid">
          <fgColor indexed="64"/>
          <bgColor rgb="FFD9D9D9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164" formatCode="#,##0_ ;[Red]\-#,##0\ "/>
      <fill>
        <patternFill patternType="solid">
          <fgColor indexed="64"/>
          <bgColor rgb="FFDAEEF3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0" formatCode="General"/>
      <fill>
        <patternFill patternType="solid">
          <fgColor indexed="64"/>
          <bgColor rgb="FFD9D9D9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1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0" formatCode="General"/>
      <fill>
        <patternFill patternType="solid">
          <fgColor indexed="64"/>
          <bgColor rgb="FFD9D9D9"/>
        </patternFill>
      </fill>
      <alignment horizontal="general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טבלה1" displayName="טבלה1" ref="A4:Y27" totalsRowShown="0" headerRowDxfId="18" tableBorderDxfId="17">
  <autoFilter ref="A4:Y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 dataDxfId="16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 dataDxfId="15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רבעון בשנת 2020"/>
    </ext>
  </extLst>
</table>
</file>

<file path=xl/tables/table2.xml><?xml version="1.0" encoding="utf-8"?>
<table xmlns="http://schemas.openxmlformats.org/spreadsheetml/2006/main" id="2" name="טבלה2" displayName="טבלה2" ref="A29:Y52" totalsRowShown="0" headerRowDxfId="14" tableBorderDxfId="13">
  <autoFilter ref="A29:Y5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 dataDxfId="12"/>
    <tableColumn id="3" name="עמודה3"/>
    <tableColumn id="4" name="עמודה4" dataDxfId="11"/>
    <tableColumn id="5" name="עמודה5"/>
    <tableColumn id="6" name="עמודה6" dataDxfId="10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 בשנת 2020"/>
    </ext>
  </extLst>
</table>
</file>

<file path=xl/tables/table3.xml><?xml version="1.0" encoding="utf-8"?>
<table xmlns="http://schemas.openxmlformats.org/spreadsheetml/2006/main" id="3" name="טבלה3" displayName="טבלה3" ref="A4:Y26" totalsRowShown="0" headerRowDxfId="9" tableBorderDxfId="8">
  <autoFilter ref="A4:Y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 dataDxfId="7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 dataDxfId="6"/>
    <tableColumn id="9" name="עמודה9"/>
    <tableColumn id="10" name="עמודה10" dataDxfId="5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>
      <calculatedColumnFormula>T30-N30</calculatedColumnFormula>
    </tableColumn>
    <tableColumn id="21" name="עמודה21"/>
    <tableColumn id="22" name="עמודה22">
      <calculatedColumnFormula>V30-P30</calculatedColumnFormula>
    </tableColumn>
    <tableColumn id="23" name="עמודה23"/>
    <tableColumn id="24" name="עמודה24">
      <calculatedColumnFormula>X30</calculatedColumnFormula>
    </tableColumn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רבעון בשנת 2020"/>
    </ext>
  </extLst>
</table>
</file>

<file path=xl/tables/table4.xml><?xml version="1.0" encoding="utf-8"?>
<table xmlns="http://schemas.openxmlformats.org/spreadsheetml/2006/main" id="4" name="טבלה4" displayName="טבלה4" ref="A29:Y52" totalsRowShown="0" headerRowDxfId="4" tableBorderDxfId="3">
  <autoFilter ref="A29:Y5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 dataDxfId="2"/>
    <tableColumn id="3" name="עמודה3"/>
    <tableColumn id="4" name="עמודה4" dataDxfId="1"/>
    <tableColumn id="5" name="עמודה5"/>
    <tableColumn id="6" name="עמודה6" dataDxfId="0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 בשנת 2020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"/>
  <sheetViews>
    <sheetView rightToLeft="1" tabSelected="1" zoomScale="70" zoomScaleNormal="70" workbookViewId="0">
      <pane xSplit="1" topLeftCell="B1" activePane="topRight" state="frozen"/>
      <selection activeCell="A19" sqref="A19"/>
      <selection pane="topRight" activeCell="A29" sqref="A29"/>
    </sheetView>
  </sheetViews>
  <sheetFormatPr defaultColWidth="0" defaultRowHeight="15" zeroHeight="1" x14ac:dyDescent="0.25"/>
  <cols>
    <col min="1" max="1" width="42.875" style="1" bestFit="1" customWidth="1"/>
    <col min="2" max="3" width="11.25" style="1" customWidth="1"/>
    <col min="4" max="4" width="11.625" style="1" customWidth="1"/>
    <col min="5" max="5" width="11.375" style="1" customWidth="1"/>
    <col min="6" max="7" width="9" style="1" customWidth="1"/>
    <col min="8" max="8" width="11.25" style="1" customWidth="1"/>
    <col min="9" max="9" width="11.625" style="1" customWidth="1"/>
    <col min="10" max="10" width="9" style="1" customWidth="1"/>
    <col min="11" max="11" width="10.625" style="1" customWidth="1"/>
    <col min="12" max="13" width="9" style="1" customWidth="1"/>
    <col min="14" max="14" width="12.25" style="1" customWidth="1"/>
    <col min="15" max="15" width="11.375" style="1" customWidth="1"/>
    <col min="16" max="16" width="11.5" style="1" customWidth="1"/>
    <col min="17" max="17" width="12" style="1" customWidth="1"/>
    <col min="18" max="18" width="10.625" style="1" customWidth="1"/>
    <col min="19" max="19" width="11" style="1" customWidth="1"/>
    <col min="20" max="20" width="13.75" style="1" customWidth="1"/>
    <col min="21" max="21" width="12.75" style="1" customWidth="1"/>
    <col min="22" max="22" width="12.625" style="1" customWidth="1"/>
    <col min="23" max="24" width="13.125" style="1" customWidth="1"/>
    <col min="25" max="25" width="12.25" style="1" customWidth="1"/>
    <col min="26" max="16384" width="9" style="1" hidden="1"/>
  </cols>
  <sheetData>
    <row r="1" spans="1:25" ht="18.75" x14ac:dyDescent="0.3">
      <c r="A1" s="2" t="s">
        <v>0</v>
      </c>
    </row>
    <row r="2" spans="1:25" ht="18.75" x14ac:dyDescent="0.3">
      <c r="A2" s="3" t="s">
        <v>1</v>
      </c>
      <c r="B2" s="1" t="s">
        <v>2</v>
      </c>
    </row>
    <row r="3" spans="1:25" ht="18.75" x14ac:dyDescent="0.3">
      <c r="A3" s="2" t="s">
        <v>3</v>
      </c>
    </row>
    <row r="4" spans="1:25" ht="18.75" x14ac:dyDescent="0.3">
      <c r="A4" s="76" t="s">
        <v>38</v>
      </c>
      <c r="B4" s="74" t="s">
        <v>39</v>
      </c>
      <c r="C4" s="74" t="s">
        <v>40</v>
      </c>
      <c r="D4" s="74" t="s">
        <v>41</v>
      </c>
      <c r="E4" s="74" t="s">
        <v>42</v>
      </c>
      <c r="F4" s="74" t="s">
        <v>43</v>
      </c>
      <c r="G4" s="74" t="s">
        <v>44</v>
      </c>
      <c r="H4" s="74" t="s">
        <v>45</v>
      </c>
      <c r="I4" s="74" t="s">
        <v>46</v>
      </c>
      <c r="J4" s="74" t="s">
        <v>47</v>
      </c>
      <c r="K4" s="74" t="s">
        <v>48</v>
      </c>
      <c r="L4" s="74" t="s">
        <v>49</v>
      </c>
      <c r="M4" s="74" t="s">
        <v>50</v>
      </c>
      <c r="N4" s="74" t="s">
        <v>51</v>
      </c>
      <c r="O4" s="74" t="s">
        <v>52</v>
      </c>
      <c r="P4" s="74" t="s">
        <v>53</v>
      </c>
      <c r="Q4" s="74" t="s">
        <v>54</v>
      </c>
      <c r="R4" s="74" t="s">
        <v>55</v>
      </c>
      <c r="S4" s="74" t="s">
        <v>56</v>
      </c>
      <c r="T4" s="74" t="s">
        <v>57</v>
      </c>
      <c r="U4" s="74" t="s">
        <v>58</v>
      </c>
      <c r="V4" s="74" t="s">
        <v>59</v>
      </c>
      <c r="W4" s="74" t="s">
        <v>60</v>
      </c>
      <c r="X4" s="74" t="s">
        <v>61</v>
      </c>
      <c r="Y4" s="74" t="s">
        <v>62</v>
      </c>
    </row>
    <row r="5" spans="1:25" ht="44.25" customHeight="1" x14ac:dyDescent="0.3">
      <c r="A5" s="76" t="s">
        <v>4</v>
      </c>
      <c r="B5" s="74" t="s">
        <v>5</v>
      </c>
      <c r="C5" s="74" t="s">
        <v>5</v>
      </c>
      <c r="D5" s="74" t="s">
        <v>5</v>
      </c>
      <c r="E5" s="74" t="s">
        <v>5</v>
      </c>
      <c r="F5" s="74" t="s">
        <v>5</v>
      </c>
      <c r="G5" s="74" t="s">
        <v>5</v>
      </c>
      <c r="H5" s="74" t="s">
        <v>6</v>
      </c>
      <c r="I5" s="74" t="s">
        <v>6</v>
      </c>
      <c r="J5" s="74" t="s">
        <v>6</v>
      </c>
      <c r="K5" s="74" t="s">
        <v>6</v>
      </c>
      <c r="L5" s="74" t="s">
        <v>6</v>
      </c>
      <c r="M5" s="74" t="s">
        <v>6</v>
      </c>
      <c r="N5" s="74" t="s">
        <v>7</v>
      </c>
      <c r="O5" s="74" t="s">
        <v>7</v>
      </c>
      <c r="P5" s="74" t="s">
        <v>7</v>
      </c>
      <c r="Q5" s="74" t="s">
        <v>7</v>
      </c>
      <c r="R5" s="74" t="s">
        <v>7</v>
      </c>
      <c r="S5" s="74" t="s">
        <v>7</v>
      </c>
      <c r="T5" s="74" t="s">
        <v>8</v>
      </c>
      <c r="U5" s="74" t="s">
        <v>8</v>
      </c>
      <c r="V5" s="74" t="s">
        <v>8</v>
      </c>
      <c r="W5" s="74" t="s">
        <v>8</v>
      </c>
      <c r="X5" s="74" t="s">
        <v>8</v>
      </c>
      <c r="Y5" s="74" t="s">
        <v>8</v>
      </c>
    </row>
    <row r="6" spans="1:25" ht="60" x14ac:dyDescent="0.3">
      <c r="A6" s="82">
        <v>2020</v>
      </c>
      <c r="B6" s="83" t="s">
        <v>9</v>
      </c>
      <c r="C6" s="83" t="s">
        <v>9</v>
      </c>
      <c r="D6" s="83" t="s">
        <v>10</v>
      </c>
      <c r="E6" s="83" t="s">
        <v>10</v>
      </c>
      <c r="F6" s="83" t="s">
        <v>11</v>
      </c>
      <c r="G6" s="83" t="s">
        <v>11</v>
      </c>
      <c r="H6" s="83" t="s">
        <v>9</v>
      </c>
      <c r="I6" s="83" t="s">
        <v>9</v>
      </c>
      <c r="J6" s="83" t="s">
        <v>10</v>
      </c>
      <c r="K6" s="83" t="s">
        <v>10</v>
      </c>
      <c r="L6" s="83" t="s">
        <v>11</v>
      </c>
      <c r="M6" s="83" t="s">
        <v>11</v>
      </c>
      <c r="N6" s="83" t="s">
        <v>9</v>
      </c>
      <c r="O6" s="83" t="s">
        <v>9</v>
      </c>
      <c r="P6" s="83" t="s">
        <v>10</v>
      </c>
      <c r="Q6" s="83" t="s">
        <v>10</v>
      </c>
      <c r="R6" s="83" t="s">
        <v>11</v>
      </c>
      <c r="S6" s="83" t="s">
        <v>11</v>
      </c>
      <c r="T6" s="83" t="s">
        <v>9</v>
      </c>
      <c r="U6" s="83" t="s">
        <v>9</v>
      </c>
      <c r="V6" s="83" t="s">
        <v>10</v>
      </c>
      <c r="W6" s="83" t="s">
        <v>10</v>
      </c>
      <c r="X6" s="83" t="s">
        <v>11</v>
      </c>
      <c r="Y6" s="83" t="s">
        <v>11</v>
      </c>
    </row>
    <row r="7" spans="1:25" x14ac:dyDescent="0.25">
      <c r="A7" s="84"/>
      <c r="B7" s="85" t="s">
        <v>12</v>
      </c>
      <c r="C7" s="85" t="s">
        <v>13</v>
      </c>
      <c r="D7" s="85" t="s">
        <v>12</v>
      </c>
      <c r="E7" s="85" t="s">
        <v>13</v>
      </c>
      <c r="F7" s="85" t="s">
        <v>12</v>
      </c>
      <c r="G7" s="85" t="s">
        <v>13</v>
      </c>
      <c r="H7" s="85" t="s">
        <v>12</v>
      </c>
      <c r="I7" s="85" t="s">
        <v>13</v>
      </c>
      <c r="J7" s="85" t="s">
        <v>12</v>
      </c>
      <c r="K7" s="85" t="s">
        <v>13</v>
      </c>
      <c r="L7" s="85" t="s">
        <v>12</v>
      </c>
      <c r="M7" s="85" t="s">
        <v>13</v>
      </c>
      <c r="N7" s="85" t="s">
        <v>12</v>
      </c>
      <c r="O7" s="85" t="s">
        <v>13</v>
      </c>
      <c r="P7" s="85" t="s">
        <v>12</v>
      </c>
      <c r="Q7" s="85" t="s">
        <v>13</v>
      </c>
      <c r="R7" s="85" t="s">
        <v>12</v>
      </c>
      <c r="S7" s="85" t="s">
        <v>13</v>
      </c>
      <c r="T7" s="85" t="s">
        <v>12</v>
      </c>
      <c r="U7" s="85" t="s">
        <v>13</v>
      </c>
      <c r="V7" s="85" t="s">
        <v>12</v>
      </c>
      <c r="W7" s="85" t="s">
        <v>13</v>
      </c>
      <c r="X7" s="85" t="s">
        <v>12</v>
      </c>
      <c r="Y7" s="85" t="s">
        <v>13</v>
      </c>
    </row>
    <row r="8" spans="1:25" x14ac:dyDescent="0.25">
      <c r="A8" s="4" t="s">
        <v>14</v>
      </c>
      <c r="B8" s="5">
        <v>1239.3384599999999</v>
      </c>
      <c r="C8" s="6">
        <v>-0.11214074024612995</v>
      </c>
      <c r="D8" s="5">
        <v>1239.3384599999999</v>
      </c>
      <c r="E8" s="6">
        <v>-2.8051604860600276E-2</v>
      </c>
      <c r="F8" s="5">
        <v>87368</v>
      </c>
      <c r="G8" s="47">
        <v>5.2333559955554089E-2</v>
      </c>
      <c r="H8" s="8">
        <v>-3528.2565800000002</v>
      </c>
      <c r="I8" s="9">
        <v>-0.23538653099104576</v>
      </c>
      <c r="J8" s="8">
        <v>-3528.2565800000002</v>
      </c>
      <c r="K8" s="49">
        <v>-0.11028516405992284</v>
      </c>
      <c r="L8" s="8">
        <v>85910</v>
      </c>
      <c r="M8" s="10">
        <v>5.143984872816456E-2</v>
      </c>
      <c r="N8" s="5"/>
      <c r="O8" s="6"/>
      <c r="P8" s="5"/>
      <c r="Q8" s="6"/>
      <c r="R8" s="5"/>
      <c r="S8" s="7"/>
      <c r="T8" s="15">
        <f t="shared" ref="T8:T20" si="0">T33-N33</f>
        <v>0</v>
      </c>
      <c r="U8" s="17" t="e">
        <f t="shared" ref="U8:U20" si="1">T8/$T$21</f>
        <v>#DIV/0!</v>
      </c>
      <c r="V8" s="15">
        <f t="shared" ref="V8:V20" si="2">V33-P33</f>
        <v>0</v>
      </c>
      <c r="W8" s="17" t="e">
        <f t="shared" ref="W8:W20" si="3">V8/$V$21</f>
        <v>#DIV/0!</v>
      </c>
      <c r="X8" s="15">
        <f t="shared" ref="X8:X20" si="4">X33</f>
        <v>0</v>
      </c>
      <c r="Y8" s="17" t="e">
        <f t="shared" ref="Y8:Y20" si="5">X8/$X$21</f>
        <v>#DIV/0!</v>
      </c>
    </row>
    <row r="9" spans="1:25" x14ac:dyDescent="0.25">
      <c r="A9" s="11" t="s">
        <v>15</v>
      </c>
      <c r="B9" s="12">
        <v>1752.8057899999985</v>
      </c>
      <c r="C9" s="13">
        <v>-0.15860150002792817</v>
      </c>
      <c r="D9" s="12">
        <v>-12554.999999999998</v>
      </c>
      <c r="E9" s="13">
        <v>0.2841741060991817</v>
      </c>
      <c r="F9" s="12">
        <v>361175</v>
      </c>
      <c r="G9" s="48">
        <v>0.21634435396194543</v>
      </c>
      <c r="H9" s="15">
        <v>2934.208614565714</v>
      </c>
      <c r="I9" s="16">
        <v>0.19575480731808506</v>
      </c>
      <c r="J9" s="15">
        <v>10855.999999999998</v>
      </c>
      <c r="K9" s="50">
        <v>0.33933352461416572</v>
      </c>
      <c r="L9" s="15">
        <v>289034</v>
      </c>
      <c r="M9" s="17">
        <v>0.1730632666429556</v>
      </c>
      <c r="N9" s="12"/>
      <c r="O9" s="13"/>
      <c r="P9" s="12"/>
      <c r="Q9" s="13"/>
      <c r="R9" s="12"/>
      <c r="S9" s="14"/>
      <c r="T9" s="15">
        <f t="shared" si="0"/>
        <v>0</v>
      </c>
      <c r="U9" s="17" t="e">
        <f t="shared" si="1"/>
        <v>#DIV/0!</v>
      </c>
      <c r="V9" s="15">
        <f t="shared" si="2"/>
        <v>0</v>
      </c>
      <c r="W9" s="17" t="e">
        <f t="shared" si="3"/>
        <v>#DIV/0!</v>
      </c>
      <c r="X9" s="15">
        <f t="shared" si="4"/>
        <v>0</v>
      </c>
      <c r="Y9" s="17" t="e">
        <f t="shared" si="5"/>
        <v>#DIV/0!</v>
      </c>
    </row>
    <row r="10" spans="1:25" x14ac:dyDescent="0.25">
      <c r="A10" s="11" t="s">
        <v>16</v>
      </c>
      <c r="B10" s="12">
        <v>0</v>
      </c>
      <c r="C10" s="13">
        <v>0</v>
      </c>
      <c r="D10" s="12">
        <v>0</v>
      </c>
      <c r="E10" s="13">
        <v>0</v>
      </c>
      <c r="F10" s="12">
        <v>0</v>
      </c>
      <c r="G10" s="48">
        <v>0</v>
      </c>
      <c r="H10" s="15">
        <v>0</v>
      </c>
      <c r="I10" s="16">
        <v>0</v>
      </c>
      <c r="J10" s="15">
        <v>0</v>
      </c>
      <c r="K10" s="50">
        <v>0</v>
      </c>
      <c r="L10" s="15">
        <v>0</v>
      </c>
      <c r="M10" s="17">
        <v>0</v>
      </c>
      <c r="N10" s="12"/>
      <c r="O10" s="13"/>
      <c r="P10" s="12"/>
      <c r="Q10" s="13"/>
      <c r="R10" s="12"/>
      <c r="S10" s="14"/>
      <c r="T10" s="15">
        <f t="shared" si="0"/>
        <v>0</v>
      </c>
      <c r="U10" s="17" t="e">
        <f t="shared" si="1"/>
        <v>#DIV/0!</v>
      </c>
      <c r="V10" s="15">
        <f t="shared" si="2"/>
        <v>0</v>
      </c>
      <c r="W10" s="17" t="e">
        <f t="shared" si="3"/>
        <v>#DIV/0!</v>
      </c>
      <c r="X10" s="15">
        <f t="shared" si="4"/>
        <v>0</v>
      </c>
      <c r="Y10" s="17" t="e">
        <f t="shared" si="5"/>
        <v>#DIV/0!</v>
      </c>
    </row>
    <row r="11" spans="1:25" x14ac:dyDescent="0.25">
      <c r="A11" s="11" t="s">
        <v>17</v>
      </c>
      <c r="B11" s="12">
        <v>4005.2131399999998</v>
      </c>
      <c r="C11" s="13">
        <v>-0.36240912459307245</v>
      </c>
      <c r="D11" s="12">
        <v>-6084</v>
      </c>
      <c r="E11" s="13">
        <v>0.13770730876204076</v>
      </c>
      <c r="F11" s="12">
        <v>203618</v>
      </c>
      <c r="G11" s="48">
        <v>0.12196748021048912</v>
      </c>
      <c r="H11" s="15">
        <v>3112.0066931000001</v>
      </c>
      <c r="I11" s="16">
        <v>0.20761655035579213</v>
      </c>
      <c r="J11" s="15">
        <v>3829.8489830999988</v>
      </c>
      <c r="K11" s="50">
        <v>0.11971224706846915</v>
      </c>
      <c r="L11" s="15">
        <v>194798</v>
      </c>
      <c r="M11" s="17">
        <v>0.11663810560527296</v>
      </c>
      <c r="N11" s="12"/>
      <c r="O11" s="13"/>
      <c r="P11" s="12"/>
      <c r="Q11" s="13"/>
      <c r="R11" s="12"/>
      <c r="S11" s="14"/>
      <c r="T11" s="15">
        <f t="shared" si="0"/>
        <v>0</v>
      </c>
      <c r="U11" s="17" t="e">
        <f t="shared" si="1"/>
        <v>#DIV/0!</v>
      </c>
      <c r="V11" s="15">
        <f t="shared" si="2"/>
        <v>0</v>
      </c>
      <c r="W11" s="17" t="e">
        <f t="shared" si="3"/>
        <v>#DIV/0!</v>
      </c>
      <c r="X11" s="15">
        <f t="shared" si="4"/>
        <v>0</v>
      </c>
      <c r="Y11" s="17" t="e">
        <f t="shared" si="5"/>
        <v>#DIV/0!</v>
      </c>
    </row>
    <row r="12" spans="1:25" x14ac:dyDescent="0.25">
      <c r="A12" s="11" t="s">
        <v>18</v>
      </c>
      <c r="B12" s="12">
        <v>1488.0000000000005</v>
      </c>
      <c r="C12" s="13">
        <v>-0.13464071911900599</v>
      </c>
      <c r="D12" s="12">
        <v>1488.0000000000005</v>
      </c>
      <c r="E12" s="13">
        <v>-3.3679894056199325E-2</v>
      </c>
      <c r="F12" s="12">
        <v>83943</v>
      </c>
      <c r="G12" s="48">
        <v>5.0281979939440953E-2</v>
      </c>
      <c r="H12" s="15">
        <v>-65.000000000000455</v>
      </c>
      <c r="I12" s="16">
        <v>-4.3364546107976304E-3</v>
      </c>
      <c r="J12" s="15">
        <v>-65.000000000000455</v>
      </c>
      <c r="K12" s="50">
        <v>-2.0317501013191719E-3</v>
      </c>
      <c r="L12" s="15">
        <v>78390</v>
      </c>
      <c r="M12" s="17">
        <v>4.693714051682947E-2</v>
      </c>
      <c r="N12" s="12"/>
      <c r="O12" s="13"/>
      <c r="P12" s="12"/>
      <c r="Q12" s="13"/>
      <c r="R12" s="12"/>
      <c r="S12" s="14"/>
      <c r="T12" s="15">
        <f t="shared" si="0"/>
        <v>0</v>
      </c>
      <c r="U12" s="17" t="e">
        <f t="shared" si="1"/>
        <v>#DIV/0!</v>
      </c>
      <c r="V12" s="15">
        <f t="shared" si="2"/>
        <v>0</v>
      </c>
      <c r="W12" s="17" t="e">
        <f t="shared" si="3"/>
        <v>#DIV/0!</v>
      </c>
      <c r="X12" s="15">
        <f t="shared" si="4"/>
        <v>0</v>
      </c>
      <c r="Y12" s="17" t="e">
        <f t="shared" si="5"/>
        <v>#DIV/0!</v>
      </c>
    </row>
    <row r="13" spans="1:25" x14ac:dyDescent="0.25">
      <c r="A13" s="11" t="s">
        <v>19</v>
      </c>
      <c r="B13" s="12">
        <v>-9504.4839999999967</v>
      </c>
      <c r="C13" s="13">
        <v>0.86000709718755752</v>
      </c>
      <c r="D13" s="12">
        <v>-9504.4839999999967</v>
      </c>
      <c r="E13" s="13">
        <v>0.21512769770083426</v>
      </c>
      <c r="F13" s="12">
        <v>93346</v>
      </c>
      <c r="G13" s="48">
        <v>5.591439071068529E-2</v>
      </c>
      <c r="H13" s="15">
        <v>-1752.0706700000082</v>
      </c>
      <c r="I13" s="16">
        <v>-0.1168888451594581</v>
      </c>
      <c r="J13" s="15">
        <v>-4209.5160000000033</v>
      </c>
      <c r="K13" s="50">
        <v>-0.13157976245391725</v>
      </c>
      <c r="L13" s="15">
        <v>141229</v>
      </c>
      <c r="M13" s="17">
        <v>8.4562896007798302E-2</v>
      </c>
      <c r="N13" s="12"/>
      <c r="O13" s="13"/>
      <c r="P13" s="12"/>
      <c r="Q13" s="13"/>
      <c r="R13" s="12"/>
      <c r="S13" s="14"/>
      <c r="T13" s="15">
        <f t="shared" si="0"/>
        <v>0</v>
      </c>
      <c r="U13" s="17" t="e">
        <f t="shared" si="1"/>
        <v>#DIV/0!</v>
      </c>
      <c r="V13" s="15">
        <f t="shared" si="2"/>
        <v>0</v>
      </c>
      <c r="W13" s="17" t="e">
        <f t="shared" si="3"/>
        <v>#DIV/0!</v>
      </c>
      <c r="X13" s="15">
        <f t="shared" si="4"/>
        <v>0</v>
      </c>
      <c r="Y13" s="17" t="e">
        <f t="shared" si="5"/>
        <v>#DIV/0!</v>
      </c>
    </row>
    <row r="14" spans="1:25" x14ac:dyDescent="0.25">
      <c r="A14" s="11" t="s">
        <v>20</v>
      </c>
      <c r="B14" s="12">
        <v>-3275.9917672999982</v>
      </c>
      <c r="C14" s="13">
        <v>0.29642599958146165</v>
      </c>
      <c r="D14" s="12">
        <v>-12008</v>
      </c>
      <c r="E14" s="13">
        <v>0.27179312353954393</v>
      </c>
      <c r="F14" s="12">
        <v>67646</v>
      </c>
      <c r="G14" s="48">
        <v>4.0520053071529762E-2</v>
      </c>
      <c r="H14" s="15">
        <v>-7717.7317197900047</v>
      </c>
      <c r="I14" s="16">
        <v>-0.51488605078741934</v>
      </c>
      <c r="J14" s="15">
        <v>3103</v>
      </c>
      <c r="K14" s="50">
        <v>9.6992624067589933E-2</v>
      </c>
      <c r="L14" s="15">
        <v>101602</v>
      </c>
      <c r="M14" s="17">
        <v>6.0835659532987724E-2</v>
      </c>
      <c r="N14" s="12"/>
      <c r="O14" s="13"/>
      <c r="P14" s="12"/>
      <c r="Q14" s="13"/>
      <c r="R14" s="12"/>
      <c r="S14" s="14"/>
      <c r="T14" s="15">
        <f t="shared" si="0"/>
        <v>0</v>
      </c>
      <c r="U14" s="17" t="e">
        <f t="shared" si="1"/>
        <v>#DIV/0!</v>
      </c>
      <c r="V14" s="15">
        <f t="shared" si="2"/>
        <v>0</v>
      </c>
      <c r="W14" s="17" t="e">
        <f t="shared" si="3"/>
        <v>#DIV/0!</v>
      </c>
      <c r="X14" s="15">
        <f t="shared" si="4"/>
        <v>0</v>
      </c>
      <c r="Y14" s="17" t="e">
        <f t="shared" si="5"/>
        <v>#DIV/0!</v>
      </c>
    </row>
    <row r="15" spans="1:25" x14ac:dyDescent="0.25">
      <c r="A15" s="11" t="s">
        <v>21</v>
      </c>
      <c r="B15" s="12">
        <v>0</v>
      </c>
      <c r="C15" s="13">
        <v>0</v>
      </c>
      <c r="D15" s="12">
        <v>0</v>
      </c>
      <c r="E15" s="13">
        <v>0</v>
      </c>
      <c r="F15" s="12">
        <v>0</v>
      </c>
      <c r="G15" s="48">
        <v>0</v>
      </c>
      <c r="H15" s="15">
        <v>0</v>
      </c>
      <c r="I15" s="16">
        <v>0</v>
      </c>
      <c r="J15" s="15">
        <v>0</v>
      </c>
      <c r="K15" s="50">
        <v>0</v>
      </c>
      <c r="L15" s="15">
        <v>0</v>
      </c>
      <c r="M15" s="17">
        <v>0</v>
      </c>
      <c r="N15" s="12"/>
      <c r="O15" s="13"/>
      <c r="P15" s="12"/>
      <c r="Q15" s="13"/>
      <c r="R15" s="12"/>
      <c r="S15" s="14"/>
      <c r="T15" s="15">
        <f t="shared" si="0"/>
        <v>0</v>
      </c>
      <c r="U15" s="17" t="e">
        <f t="shared" si="1"/>
        <v>#DIV/0!</v>
      </c>
      <c r="V15" s="15">
        <f t="shared" si="2"/>
        <v>0</v>
      </c>
      <c r="W15" s="17" t="e">
        <f t="shared" si="3"/>
        <v>#DIV/0!</v>
      </c>
      <c r="X15" s="15">
        <f t="shared" si="4"/>
        <v>0</v>
      </c>
      <c r="Y15" s="17" t="e">
        <f t="shared" si="5"/>
        <v>#DIV/0!</v>
      </c>
    </row>
    <row r="16" spans="1:25" x14ac:dyDescent="0.25">
      <c r="A16" s="11" t="s">
        <v>22</v>
      </c>
      <c r="B16" s="12">
        <v>966.34400000000005</v>
      </c>
      <c r="C16" s="13">
        <v>-8.7439012820118733E-2</v>
      </c>
      <c r="D16" s="12">
        <v>966.34400000000005</v>
      </c>
      <c r="E16" s="13">
        <v>-2.187255614371228E-2</v>
      </c>
      <c r="F16" s="12">
        <v>82788</v>
      </c>
      <c r="G16" s="48">
        <v>4.9590133247875791E-2</v>
      </c>
      <c r="H16" s="15">
        <v>1061.799</v>
      </c>
      <c r="I16" s="16">
        <v>7.0837587219850479E-2</v>
      </c>
      <c r="J16" s="15">
        <v>1061.799</v>
      </c>
      <c r="K16" s="50">
        <v>3.3189388089701233E-2</v>
      </c>
      <c r="L16" s="15">
        <v>83742</v>
      </c>
      <c r="M16" s="17">
        <v>5.0141727531066889E-2</v>
      </c>
      <c r="N16" s="12"/>
      <c r="O16" s="13"/>
      <c r="P16" s="12"/>
      <c r="Q16" s="13"/>
      <c r="R16" s="12"/>
      <c r="S16" s="14"/>
      <c r="T16" s="15">
        <f t="shared" si="0"/>
        <v>0</v>
      </c>
      <c r="U16" s="17" t="e">
        <f t="shared" si="1"/>
        <v>#DIV/0!</v>
      </c>
      <c r="V16" s="15">
        <f t="shared" si="2"/>
        <v>0</v>
      </c>
      <c r="W16" s="17" t="e">
        <f t="shared" si="3"/>
        <v>#DIV/0!</v>
      </c>
      <c r="X16" s="15">
        <f t="shared" si="4"/>
        <v>0</v>
      </c>
      <c r="Y16" s="17" t="e">
        <f t="shared" si="5"/>
        <v>#DIV/0!</v>
      </c>
    </row>
    <row r="17" spans="1:25" x14ac:dyDescent="0.25">
      <c r="A17" s="11" t="s">
        <v>23</v>
      </c>
      <c r="B17" s="12">
        <v>0</v>
      </c>
      <c r="C17" s="13">
        <v>0</v>
      </c>
      <c r="D17" s="12">
        <v>0</v>
      </c>
      <c r="E17" s="13">
        <v>0</v>
      </c>
      <c r="F17" s="12">
        <v>0</v>
      </c>
      <c r="G17" s="48">
        <v>0</v>
      </c>
      <c r="H17" s="15">
        <v>0</v>
      </c>
      <c r="I17" s="16">
        <v>0</v>
      </c>
      <c r="J17" s="15">
        <v>0</v>
      </c>
      <c r="K17" s="50">
        <v>0</v>
      </c>
      <c r="L17" s="15">
        <v>0</v>
      </c>
      <c r="M17" s="17">
        <v>0</v>
      </c>
      <c r="N17" s="12"/>
      <c r="O17" s="13"/>
      <c r="P17" s="12"/>
      <c r="Q17" s="13"/>
      <c r="R17" s="12"/>
      <c r="S17" s="14"/>
      <c r="T17" s="15">
        <f t="shared" si="0"/>
        <v>0</v>
      </c>
      <c r="U17" s="17" t="e">
        <f t="shared" si="1"/>
        <v>#DIV/0!</v>
      </c>
      <c r="V17" s="15">
        <f t="shared" si="2"/>
        <v>0</v>
      </c>
      <c r="W17" s="17" t="e">
        <f t="shared" si="3"/>
        <v>#DIV/0!</v>
      </c>
      <c r="X17" s="15">
        <f t="shared" si="4"/>
        <v>0</v>
      </c>
      <c r="Y17" s="17" t="e">
        <f t="shared" si="5"/>
        <v>#DIV/0!</v>
      </c>
    </row>
    <row r="18" spans="1:25" x14ac:dyDescent="0.25">
      <c r="A18" s="11" t="s">
        <v>37</v>
      </c>
      <c r="B18" s="12">
        <v>-4203.5940799999998</v>
      </c>
      <c r="C18" s="13">
        <v>0.38035949584381462</v>
      </c>
      <c r="D18" s="12">
        <v>-4203.5940799999998</v>
      </c>
      <c r="E18" s="13">
        <v>9.5145566713485633E-2</v>
      </c>
      <c r="F18" s="12">
        <v>7502</v>
      </c>
      <c r="G18" s="48">
        <v>4.4937089871184737E-3</v>
      </c>
      <c r="H18" s="15">
        <v>4353.3384999999998</v>
      </c>
      <c r="I18" s="16">
        <v>0.29043161247211857</v>
      </c>
      <c r="J18" s="15">
        <v>4353.3384999999998</v>
      </c>
      <c r="K18" s="50">
        <v>0.13607532213002443</v>
      </c>
      <c r="L18" s="15">
        <v>4663</v>
      </c>
      <c r="M18" s="17">
        <v>2.7920383496616383E-3</v>
      </c>
      <c r="N18" s="12"/>
      <c r="O18" s="13"/>
      <c r="P18" s="12"/>
      <c r="Q18" s="13"/>
      <c r="R18" s="12"/>
      <c r="S18" s="14"/>
      <c r="T18" s="15">
        <f t="shared" si="0"/>
        <v>0</v>
      </c>
      <c r="U18" s="17" t="e">
        <f t="shared" si="1"/>
        <v>#DIV/0!</v>
      </c>
      <c r="V18" s="15">
        <f t="shared" si="2"/>
        <v>0</v>
      </c>
      <c r="W18" s="17" t="e">
        <f t="shared" si="3"/>
        <v>#DIV/0!</v>
      </c>
      <c r="X18" s="15">
        <f t="shared" si="4"/>
        <v>0</v>
      </c>
      <c r="Y18" s="17" t="e">
        <f t="shared" si="5"/>
        <v>#DIV/0!</v>
      </c>
    </row>
    <row r="19" spans="1:25" x14ac:dyDescent="0.25">
      <c r="A19" s="11" t="s">
        <v>25</v>
      </c>
      <c r="B19" s="12">
        <v>-310.03844000000026</v>
      </c>
      <c r="C19" s="13">
        <v>2.8053628035036835E-2</v>
      </c>
      <c r="D19" s="12">
        <v>-310.03844000000026</v>
      </c>
      <c r="E19" s="13">
        <v>7.0175146589713149E-3</v>
      </c>
      <c r="F19" s="12">
        <v>610346</v>
      </c>
      <c r="G19" s="48">
        <v>0.36559814788747158</v>
      </c>
      <c r="H19" s="15">
        <v>5914.6854399999993</v>
      </c>
      <c r="I19" s="16">
        <v>0.39459638381085277</v>
      </c>
      <c r="J19" s="15">
        <v>5914.6854399999993</v>
      </c>
      <c r="K19" s="50">
        <v>0.18487942679986069</v>
      </c>
      <c r="L19" s="15">
        <v>618154</v>
      </c>
      <c r="M19" s="17">
        <v>0.37012860261564234</v>
      </c>
      <c r="N19" s="12"/>
      <c r="O19" s="13"/>
      <c r="P19" s="12"/>
      <c r="Q19" s="13"/>
      <c r="R19" s="12"/>
      <c r="S19" s="14"/>
      <c r="T19" s="15">
        <f t="shared" si="0"/>
        <v>0</v>
      </c>
      <c r="U19" s="17" t="e">
        <f t="shared" si="1"/>
        <v>#DIV/0!</v>
      </c>
      <c r="V19" s="15">
        <f t="shared" si="2"/>
        <v>0</v>
      </c>
      <c r="W19" s="17" t="e">
        <f t="shared" si="3"/>
        <v>#DIV/0!</v>
      </c>
      <c r="X19" s="15">
        <f t="shared" si="4"/>
        <v>0</v>
      </c>
      <c r="Y19" s="17" t="e">
        <f t="shared" si="5"/>
        <v>#DIV/0!</v>
      </c>
    </row>
    <row r="20" spans="1:25" x14ac:dyDescent="0.25">
      <c r="A20" s="11" t="s">
        <v>26</v>
      </c>
      <c r="B20" s="12">
        <v>-3209.2274800000096</v>
      </c>
      <c r="C20" s="13">
        <v>0.29038487615838476</v>
      </c>
      <c r="D20" s="12">
        <v>-3209.2274800000096</v>
      </c>
      <c r="E20" s="13">
        <v>7.2638737586454186E-2</v>
      </c>
      <c r="F20" s="12">
        <v>71713</v>
      </c>
      <c r="G20" s="48">
        <v>4.2956192027889507E-2</v>
      </c>
      <c r="H20" s="15">
        <v>10676.224076900013</v>
      </c>
      <c r="I20" s="16">
        <v>0.71226094037202181</v>
      </c>
      <c r="J20" s="15">
        <v>10676.224076900013</v>
      </c>
      <c r="K20" s="50">
        <v>0.33371414384534814</v>
      </c>
      <c r="L20" s="15">
        <v>72584</v>
      </c>
      <c r="M20" s="17">
        <v>4.3460714469620493E-2</v>
      </c>
      <c r="N20" s="12"/>
      <c r="O20" s="13"/>
      <c r="P20" s="12"/>
      <c r="Q20" s="13"/>
      <c r="R20" s="12"/>
      <c r="S20" s="14"/>
      <c r="T20" s="15">
        <f t="shared" si="0"/>
        <v>0</v>
      </c>
      <c r="U20" s="17" t="e">
        <f t="shared" si="1"/>
        <v>#DIV/0!</v>
      </c>
      <c r="V20" s="15">
        <f t="shared" si="2"/>
        <v>0</v>
      </c>
      <c r="W20" s="17" t="e">
        <f t="shared" si="3"/>
        <v>#DIV/0!</v>
      </c>
      <c r="X20" s="15">
        <f t="shared" si="4"/>
        <v>0</v>
      </c>
      <c r="Y20" s="17" t="e">
        <f t="shared" si="5"/>
        <v>#DIV/0!</v>
      </c>
    </row>
    <row r="21" spans="1:25" x14ac:dyDescent="0.25">
      <c r="A21" s="18" t="s">
        <v>27</v>
      </c>
      <c r="B21" s="19">
        <v>-11051.634377300004</v>
      </c>
      <c r="C21" s="42">
        <v>1.0000000000000002</v>
      </c>
      <c r="D21" s="19">
        <v>-44180.661540000008</v>
      </c>
      <c r="E21" s="42">
        <v>1</v>
      </c>
      <c r="F21" s="19">
        <v>1669445</v>
      </c>
      <c r="G21" s="42">
        <v>0.99999999999999978</v>
      </c>
      <c r="H21" s="51">
        <v>14989.203354775713</v>
      </c>
      <c r="I21" s="52">
        <v>1</v>
      </c>
      <c r="J21" s="51">
        <v>31992.123420000004</v>
      </c>
      <c r="K21" s="22">
        <v>1</v>
      </c>
      <c r="L21" s="21">
        <v>1670106</v>
      </c>
      <c r="M21" s="23">
        <v>1</v>
      </c>
      <c r="N21" s="19">
        <f t="shared" ref="N21:S21" si="6">SUM(N8:N20)</f>
        <v>0</v>
      </c>
      <c r="O21" s="42">
        <f t="shared" si="6"/>
        <v>0</v>
      </c>
      <c r="P21" s="19">
        <f t="shared" si="6"/>
        <v>0</v>
      </c>
      <c r="Q21" s="42">
        <f t="shared" si="6"/>
        <v>0</v>
      </c>
      <c r="R21" s="19">
        <f t="shared" si="6"/>
        <v>0</v>
      </c>
      <c r="S21" s="20">
        <f t="shared" si="6"/>
        <v>0</v>
      </c>
      <c r="T21" s="21">
        <f t="shared" ref="T21:Y21" si="7">SUM(T8:T20)</f>
        <v>0</v>
      </c>
      <c r="U21" s="22" t="e">
        <f t="shared" si="7"/>
        <v>#DIV/0!</v>
      </c>
      <c r="V21" s="21">
        <f t="shared" si="7"/>
        <v>0</v>
      </c>
      <c r="W21" s="22" t="e">
        <f t="shared" si="7"/>
        <v>#DIV/0!</v>
      </c>
      <c r="X21" s="21">
        <f t="shared" si="7"/>
        <v>0</v>
      </c>
      <c r="Y21" s="23" t="e">
        <f t="shared" si="7"/>
        <v>#DIV/0!</v>
      </c>
    </row>
    <row r="22" spans="1:25" x14ac:dyDescent="0.25">
      <c r="A22" s="25" t="s">
        <v>28</v>
      </c>
      <c r="B22" s="5">
        <v>-7918.6544100000028</v>
      </c>
      <c r="C22" s="7">
        <v>0.7165143307911882</v>
      </c>
      <c r="D22" s="5">
        <v>-37828.901729999998</v>
      </c>
      <c r="E22" s="7">
        <v>0.85623212535535964</v>
      </c>
      <c r="F22" s="26">
        <v>1555632</v>
      </c>
      <c r="G22" s="7">
        <v>0.93182584631419418</v>
      </c>
      <c r="H22" s="8">
        <v>7421.1709645657111</v>
      </c>
      <c r="I22" s="10">
        <v>0.49510109302781935</v>
      </c>
      <c r="J22" s="8">
        <v>19628.258730000001</v>
      </c>
      <c r="K22" s="10">
        <v>0.61353410251378682</v>
      </c>
      <c r="L22" s="27">
        <v>1513688</v>
      </c>
      <c r="M22" s="10">
        <v>0.90634247167545057</v>
      </c>
      <c r="N22" s="5"/>
      <c r="O22" s="7"/>
      <c r="P22" s="5"/>
      <c r="Q22" s="7"/>
      <c r="R22" s="26"/>
      <c r="S22" s="7"/>
      <c r="T22" s="15">
        <f>T47-N47</f>
        <v>0</v>
      </c>
      <c r="U22" s="10" t="e">
        <f>T22/T24</f>
        <v>#DIV/0!</v>
      </c>
      <c r="V22" s="8">
        <f>V47-P47</f>
        <v>0</v>
      </c>
      <c r="W22" s="10" t="e">
        <f>V22/V24</f>
        <v>#DIV/0!</v>
      </c>
      <c r="X22" s="27">
        <f>X47</f>
        <v>0</v>
      </c>
      <c r="Y22" s="10" t="e">
        <f>X22/X24</f>
        <v>#DIV/0!</v>
      </c>
    </row>
    <row r="23" spans="1:25" x14ac:dyDescent="0.25">
      <c r="A23" s="28" t="s">
        <v>29</v>
      </c>
      <c r="B23" s="12">
        <v>-3132.9799673000016</v>
      </c>
      <c r="C23" s="14">
        <v>0.2834856692088118</v>
      </c>
      <c r="D23" s="12">
        <v>-6351.7598100000014</v>
      </c>
      <c r="E23" s="14">
        <v>0.1437678746446403</v>
      </c>
      <c r="F23" s="29">
        <v>113813</v>
      </c>
      <c r="G23" s="14">
        <v>6.8174153685805761E-2</v>
      </c>
      <c r="H23" s="15">
        <v>7568.0323902099999</v>
      </c>
      <c r="I23" s="17">
        <v>0.50489890697218065</v>
      </c>
      <c r="J23" s="15">
        <v>12363.864690000002</v>
      </c>
      <c r="K23" s="17">
        <v>0.38646589748621318</v>
      </c>
      <c r="L23" s="30">
        <v>156418</v>
      </c>
      <c r="M23" s="17">
        <v>9.3657528324549461E-2</v>
      </c>
      <c r="N23" s="12"/>
      <c r="O23" s="14"/>
      <c r="P23" s="12"/>
      <c r="Q23" s="14"/>
      <c r="R23" s="29"/>
      <c r="S23" s="14"/>
      <c r="T23" s="15">
        <f>T48-N48</f>
        <v>0</v>
      </c>
      <c r="U23" s="17" t="e">
        <f>T23/T24</f>
        <v>#DIV/0!</v>
      </c>
      <c r="V23" s="15">
        <f>V48-P48</f>
        <v>0</v>
      </c>
      <c r="W23" s="17" t="e">
        <f>V23/V24</f>
        <v>#DIV/0!</v>
      </c>
      <c r="X23" s="30">
        <f>X48</f>
        <v>0</v>
      </c>
      <c r="Y23" s="17" t="e">
        <f>X23/X24</f>
        <v>#DIV/0!</v>
      </c>
    </row>
    <row r="24" spans="1:25" x14ac:dyDescent="0.25">
      <c r="A24" s="31" t="s">
        <v>27</v>
      </c>
      <c r="B24" s="32">
        <v>-11051.634377300004</v>
      </c>
      <c r="C24" s="33">
        <v>1</v>
      </c>
      <c r="D24" s="32">
        <v>-44180.661540000001</v>
      </c>
      <c r="E24" s="33">
        <v>1</v>
      </c>
      <c r="F24" s="32">
        <v>1669445</v>
      </c>
      <c r="G24" s="33">
        <v>1</v>
      </c>
      <c r="H24" s="34">
        <v>14989.203354775711</v>
      </c>
      <c r="I24" s="35">
        <v>1</v>
      </c>
      <c r="J24" s="34">
        <v>31992.123420000004</v>
      </c>
      <c r="K24" s="35">
        <v>1</v>
      </c>
      <c r="L24" s="34">
        <v>1670106</v>
      </c>
      <c r="M24" s="35">
        <v>1</v>
      </c>
      <c r="N24" s="32">
        <f t="shared" ref="N24:S24" si="8">N22+N23</f>
        <v>0</v>
      </c>
      <c r="O24" s="33">
        <f t="shared" si="8"/>
        <v>0</v>
      </c>
      <c r="P24" s="32">
        <f t="shared" si="8"/>
        <v>0</v>
      </c>
      <c r="Q24" s="33">
        <f t="shared" si="8"/>
        <v>0</v>
      </c>
      <c r="R24" s="32">
        <f t="shared" si="8"/>
        <v>0</v>
      </c>
      <c r="S24" s="33">
        <f t="shared" si="8"/>
        <v>0</v>
      </c>
      <c r="T24" s="34">
        <f t="shared" ref="T24:Y24" si="9">SUM(T22:T23)</f>
        <v>0</v>
      </c>
      <c r="U24" s="35" t="e">
        <f t="shared" si="9"/>
        <v>#DIV/0!</v>
      </c>
      <c r="V24" s="34">
        <f t="shared" si="9"/>
        <v>0</v>
      </c>
      <c r="W24" s="35" t="e">
        <f t="shared" si="9"/>
        <v>#DIV/0!</v>
      </c>
      <c r="X24" s="36">
        <f t="shared" si="9"/>
        <v>0</v>
      </c>
      <c r="Y24" s="35" t="e">
        <f t="shared" si="9"/>
        <v>#DIV/0!</v>
      </c>
    </row>
    <row r="25" spans="1:25" x14ac:dyDescent="0.25">
      <c r="A25" s="25" t="s">
        <v>30</v>
      </c>
      <c r="B25" s="5">
        <v>-4077.9791572999984</v>
      </c>
      <c r="C25" s="7">
        <v>0.36899331067956292</v>
      </c>
      <c r="D25" s="5">
        <v>-37207.006319999993</v>
      </c>
      <c r="E25" s="7">
        <v>0.84215593481581874</v>
      </c>
      <c r="F25" s="26">
        <v>739037</v>
      </c>
      <c r="G25" s="7">
        <v>0.4426842453629799</v>
      </c>
      <c r="H25" s="8">
        <v>3684.733351675708</v>
      </c>
      <c r="I25" s="10">
        <v>0.24582582972975112</v>
      </c>
      <c r="J25" s="8">
        <v>20687.653416900001</v>
      </c>
      <c r="K25" s="10">
        <v>0.64664833732064908</v>
      </c>
      <c r="L25" s="27">
        <v>737304</v>
      </c>
      <c r="M25" s="10">
        <v>0.4414713796609317</v>
      </c>
      <c r="N25" s="5"/>
      <c r="O25" s="7"/>
      <c r="P25" s="5"/>
      <c r="Q25" s="7"/>
      <c r="R25" s="26">
        <f>R50</f>
        <v>0</v>
      </c>
      <c r="S25" s="7"/>
      <c r="T25" s="15">
        <f>T50-N50</f>
        <v>0</v>
      </c>
      <c r="U25" s="10" t="e">
        <f>T25/T27</f>
        <v>#DIV/0!</v>
      </c>
      <c r="V25" s="8">
        <f>V50-P50</f>
        <v>0</v>
      </c>
      <c r="W25" s="10" t="e">
        <f>V25/V27</f>
        <v>#DIV/0!</v>
      </c>
      <c r="X25" s="27">
        <f>X50</f>
        <v>0</v>
      </c>
      <c r="Y25" s="10" t="e">
        <f>X25/X27</f>
        <v>#DIV/0!</v>
      </c>
    </row>
    <row r="26" spans="1:25" x14ac:dyDescent="0.25">
      <c r="A26" s="28" t="s">
        <v>31</v>
      </c>
      <c r="B26" s="12">
        <v>-6973.655220000006</v>
      </c>
      <c r="C26" s="14">
        <v>0.63100668932043713</v>
      </c>
      <c r="D26" s="12">
        <v>-6973.655220000006</v>
      </c>
      <c r="E26" s="14">
        <v>0.15784406518418118</v>
      </c>
      <c r="F26" s="29">
        <v>930408</v>
      </c>
      <c r="G26" s="14">
        <v>0.5573157546370201</v>
      </c>
      <c r="H26" s="15">
        <v>11304.470003100003</v>
      </c>
      <c r="I26" s="17">
        <v>0.75417417027024891</v>
      </c>
      <c r="J26" s="15">
        <v>11304.470003100003</v>
      </c>
      <c r="K26" s="17">
        <v>0.35335166267935092</v>
      </c>
      <c r="L26" s="30">
        <v>932802</v>
      </c>
      <c r="M26" s="17">
        <v>0.55852862033906825</v>
      </c>
      <c r="N26" s="12"/>
      <c r="O26" s="14"/>
      <c r="P26" s="12"/>
      <c r="Q26" s="14"/>
      <c r="R26" s="29">
        <f>R51</f>
        <v>0</v>
      </c>
      <c r="S26" s="14"/>
      <c r="T26" s="15">
        <f>T51-N51</f>
        <v>0</v>
      </c>
      <c r="U26" s="17" t="e">
        <f>T26/T27</f>
        <v>#DIV/0!</v>
      </c>
      <c r="V26" s="15">
        <f>V51-P51</f>
        <v>0</v>
      </c>
      <c r="W26" s="17" t="e">
        <f>V26/V27</f>
        <v>#DIV/0!</v>
      </c>
      <c r="X26" s="30">
        <f>X51</f>
        <v>0</v>
      </c>
      <c r="Y26" s="17" t="e">
        <f>X26/X27</f>
        <v>#DIV/0!</v>
      </c>
    </row>
    <row r="27" spans="1:25" x14ac:dyDescent="0.25">
      <c r="A27" s="53" t="s">
        <v>27</v>
      </c>
      <c r="B27" s="54">
        <v>-11051.634377300004</v>
      </c>
      <c r="C27" s="55">
        <v>1</v>
      </c>
      <c r="D27" s="54">
        <v>-44180.661540000001</v>
      </c>
      <c r="E27" s="55">
        <v>0.99999999999999989</v>
      </c>
      <c r="F27" s="54">
        <v>1669445</v>
      </c>
      <c r="G27" s="55">
        <v>1</v>
      </c>
      <c r="H27" s="56">
        <v>14989.203354775711</v>
      </c>
      <c r="I27" s="57">
        <v>1</v>
      </c>
      <c r="J27" s="56">
        <v>31992.123420000004</v>
      </c>
      <c r="K27" s="57">
        <v>1</v>
      </c>
      <c r="L27" s="56">
        <v>1670106</v>
      </c>
      <c r="M27" s="57">
        <v>1</v>
      </c>
      <c r="N27" s="54">
        <f t="shared" ref="N27:S27" si="10">N25+N26</f>
        <v>0</v>
      </c>
      <c r="O27" s="55">
        <f t="shared" si="10"/>
        <v>0</v>
      </c>
      <c r="P27" s="54">
        <f t="shared" si="10"/>
        <v>0</v>
      </c>
      <c r="Q27" s="55">
        <f t="shared" si="10"/>
        <v>0</v>
      </c>
      <c r="R27" s="54">
        <f t="shared" si="10"/>
        <v>0</v>
      </c>
      <c r="S27" s="55">
        <f t="shared" si="10"/>
        <v>0</v>
      </c>
      <c r="T27" s="56">
        <f t="shared" ref="T27:Y27" si="11">SUM(T25:T26)</f>
        <v>0</v>
      </c>
      <c r="U27" s="57" t="e">
        <f t="shared" si="11"/>
        <v>#DIV/0!</v>
      </c>
      <c r="V27" s="56">
        <f t="shared" si="11"/>
        <v>0</v>
      </c>
      <c r="W27" s="57" t="e">
        <f t="shared" si="11"/>
        <v>#DIV/0!</v>
      </c>
      <c r="X27" s="58">
        <f t="shared" si="11"/>
        <v>0</v>
      </c>
      <c r="Y27" s="57" t="e">
        <f t="shared" si="11"/>
        <v>#DIV/0!</v>
      </c>
    </row>
    <row r="28" spans="1:25" s="60" customFormat="1" x14ac:dyDescent="0.25">
      <c r="A28" s="59"/>
      <c r="B28" s="62"/>
      <c r="C28" s="63"/>
      <c r="D28" s="62"/>
      <c r="E28" s="63"/>
      <c r="F28" s="62"/>
      <c r="G28" s="63"/>
      <c r="H28" s="62"/>
      <c r="I28" s="63"/>
      <c r="J28" s="62"/>
      <c r="K28" s="63"/>
      <c r="L28" s="62"/>
      <c r="M28" s="63"/>
      <c r="N28" s="62"/>
      <c r="O28" s="63"/>
      <c r="P28" s="62"/>
      <c r="Q28" s="63"/>
      <c r="R28" s="62"/>
      <c r="S28" s="63"/>
      <c r="T28" s="62"/>
      <c r="U28" s="63"/>
      <c r="V28" s="62"/>
      <c r="W28" s="63"/>
      <c r="X28" s="62"/>
      <c r="Y28" s="63"/>
    </row>
    <row r="29" spans="1:25" ht="18.75" x14ac:dyDescent="0.3">
      <c r="A29" s="76" t="s">
        <v>38</v>
      </c>
      <c r="B29" s="74" t="s">
        <v>39</v>
      </c>
      <c r="C29" s="74" t="s">
        <v>40</v>
      </c>
      <c r="D29" s="74" t="s">
        <v>41</v>
      </c>
      <c r="E29" s="74" t="s">
        <v>42</v>
      </c>
      <c r="F29" s="74" t="s">
        <v>43</v>
      </c>
      <c r="G29" s="74" t="s">
        <v>44</v>
      </c>
      <c r="H29" s="74" t="s">
        <v>45</v>
      </c>
      <c r="I29" s="74" t="s">
        <v>46</v>
      </c>
      <c r="J29" s="74" t="s">
        <v>47</v>
      </c>
      <c r="K29" s="74" t="s">
        <v>48</v>
      </c>
      <c r="L29" s="74" t="s">
        <v>49</v>
      </c>
      <c r="M29" s="74" t="s">
        <v>50</v>
      </c>
      <c r="N29" s="74" t="s">
        <v>51</v>
      </c>
      <c r="O29" s="74" t="s">
        <v>52</v>
      </c>
      <c r="P29" s="74" t="s">
        <v>53</v>
      </c>
      <c r="Q29" s="74" t="s">
        <v>54</v>
      </c>
      <c r="R29" s="74" t="s">
        <v>55</v>
      </c>
      <c r="S29" s="74" t="s">
        <v>56</v>
      </c>
      <c r="T29" s="74" t="s">
        <v>57</v>
      </c>
      <c r="U29" s="74" t="s">
        <v>58</v>
      </c>
      <c r="V29" s="74" t="s">
        <v>59</v>
      </c>
      <c r="W29" s="74" t="s">
        <v>60</v>
      </c>
      <c r="X29" s="74" t="s">
        <v>61</v>
      </c>
      <c r="Y29" s="74" t="s">
        <v>62</v>
      </c>
    </row>
    <row r="30" spans="1:25" ht="54" customHeight="1" x14ac:dyDescent="0.3">
      <c r="A30" s="76" t="s">
        <v>32</v>
      </c>
      <c r="B30" s="74" t="s">
        <v>5</v>
      </c>
      <c r="C30" s="74" t="s">
        <v>5</v>
      </c>
      <c r="D30" s="74" t="s">
        <v>5</v>
      </c>
      <c r="E30" s="74" t="s">
        <v>5</v>
      </c>
      <c r="F30" s="74" t="s">
        <v>5</v>
      </c>
      <c r="G30" s="74" t="s">
        <v>5</v>
      </c>
      <c r="H30" s="74" t="s">
        <v>33</v>
      </c>
      <c r="I30" s="74" t="s">
        <v>33</v>
      </c>
      <c r="J30" s="74" t="s">
        <v>33</v>
      </c>
      <c r="K30" s="74" t="s">
        <v>33</v>
      </c>
      <c r="L30" s="74" t="s">
        <v>33</v>
      </c>
      <c r="M30" s="74" t="s">
        <v>33</v>
      </c>
      <c r="N30" s="74" t="s">
        <v>34</v>
      </c>
      <c r="O30" s="74" t="s">
        <v>34</v>
      </c>
      <c r="P30" s="74" t="s">
        <v>34</v>
      </c>
      <c r="Q30" s="74" t="s">
        <v>34</v>
      </c>
      <c r="R30" s="74" t="s">
        <v>34</v>
      </c>
      <c r="S30" s="74" t="s">
        <v>34</v>
      </c>
      <c r="T30" s="74" t="s">
        <v>35</v>
      </c>
      <c r="U30" s="74" t="s">
        <v>35</v>
      </c>
      <c r="V30" s="74" t="s">
        <v>35</v>
      </c>
      <c r="W30" s="74" t="s">
        <v>35</v>
      </c>
      <c r="X30" s="74" t="s">
        <v>35</v>
      </c>
      <c r="Y30" s="74" t="s">
        <v>35</v>
      </c>
    </row>
    <row r="31" spans="1:25" ht="60" x14ac:dyDescent="0.3">
      <c r="A31" s="82">
        <v>2020</v>
      </c>
      <c r="B31" s="83" t="s">
        <v>9</v>
      </c>
      <c r="C31" s="83" t="s">
        <v>9</v>
      </c>
      <c r="D31" s="83" t="s">
        <v>10</v>
      </c>
      <c r="E31" s="83" t="s">
        <v>10</v>
      </c>
      <c r="F31" s="83" t="s">
        <v>11</v>
      </c>
      <c r="G31" s="83" t="s">
        <v>11</v>
      </c>
      <c r="H31" s="83" t="s">
        <v>9</v>
      </c>
      <c r="I31" s="83" t="s">
        <v>9</v>
      </c>
      <c r="J31" s="83" t="s">
        <v>10</v>
      </c>
      <c r="K31" s="83" t="s">
        <v>10</v>
      </c>
      <c r="L31" s="83" t="s">
        <v>11</v>
      </c>
      <c r="M31" s="83" t="s">
        <v>11</v>
      </c>
      <c r="N31" s="83" t="s">
        <v>9</v>
      </c>
      <c r="O31" s="83" t="s">
        <v>9</v>
      </c>
      <c r="P31" s="83" t="s">
        <v>10</v>
      </c>
      <c r="Q31" s="83" t="s">
        <v>10</v>
      </c>
      <c r="R31" s="83" t="s">
        <v>11</v>
      </c>
      <c r="S31" s="83" t="s">
        <v>11</v>
      </c>
      <c r="T31" s="83" t="s">
        <v>9</v>
      </c>
      <c r="U31" s="83" t="s">
        <v>9</v>
      </c>
      <c r="V31" s="83" t="s">
        <v>10</v>
      </c>
      <c r="W31" s="83" t="s">
        <v>10</v>
      </c>
      <c r="X31" s="83" t="s">
        <v>11</v>
      </c>
      <c r="Y31" s="83" t="s">
        <v>11</v>
      </c>
    </row>
    <row r="32" spans="1:25" x14ac:dyDescent="0.25">
      <c r="A32" s="84"/>
      <c r="B32" s="85" t="s">
        <v>12</v>
      </c>
      <c r="C32" s="85" t="s">
        <v>13</v>
      </c>
      <c r="D32" s="85" t="s">
        <v>12</v>
      </c>
      <c r="E32" s="85" t="s">
        <v>13</v>
      </c>
      <c r="F32" s="85" t="s">
        <v>12</v>
      </c>
      <c r="G32" s="85" t="s">
        <v>13</v>
      </c>
      <c r="H32" s="85" t="s">
        <v>12</v>
      </c>
      <c r="I32" s="85" t="s">
        <v>13</v>
      </c>
      <c r="J32" s="85" t="s">
        <v>12</v>
      </c>
      <c r="K32" s="85" t="s">
        <v>13</v>
      </c>
      <c r="L32" s="85" t="s">
        <v>12</v>
      </c>
      <c r="M32" s="85" t="s">
        <v>13</v>
      </c>
      <c r="N32" s="85" t="s">
        <v>12</v>
      </c>
      <c r="O32" s="85" t="s">
        <v>13</v>
      </c>
      <c r="P32" s="85" t="s">
        <v>12</v>
      </c>
      <c r="Q32" s="85" t="s">
        <v>13</v>
      </c>
      <c r="R32" s="85" t="s">
        <v>12</v>
      </c>
      <c r="S32" s="85" t="s">
        <v>13</v>
      </c>
      <c r="T32" s="85" t="s">
        <v>12</v>
      </c>
      <c r="U32" s="85" t="s">
        <v>13</v>
      </c>
      <c r="V32" s="85" t="s">
        <v>12</v>
      </c>
      <c r="W32" s="85" t="s">
        <v>13</v>
      </c>
      <c r="X32" s="85" t="s">
        <v>12</v>
      </c>
      <c r="Y32" s="85" t="s">
        <v>13</v>
      </c>
    </row>
    <row r="33" spans="1:25" x14ac:dyDescent="0.25">
      <c r="A33" s="4" t="s">
        <v>14</v>
      </c>
      <c r="B33" s="5">
        <v>1239.3384599999999</v>
      </c>
      <c r="C33" s="14">
        <v>-0.11214074024612995</v>
      </c>
      <c r="D33" s="5">
        <v>1239.3384599999999</v>
      </c>
      <c r="E33" s="14">
        <v>-2.8051604860600276E-2</v>
      </c>
      <c r="F33" s="5">
        <v>87368</v>
      </c>
      <c r="G33" s="14">
        <v>5.2333559955554089E-2</v>
      </c>
      <c r="H33" s="8">
        <v>-2288.9181200000003</v>
      </c>
      <c r="I33" s="9">
        <v>-0.58130235510626593</v>
      </c>
      <c r="J33" s="8">
        <v>-2288.9181200000003</v>
      </c>
      <c r="K33" s="9">
        <v>0.18779267025010549</v>
      </c>
      <c r="L33" s="8">
        <v>85910</v>
      </c>
      <c r="M33" s="9">
        <v>5.143984872816456E-2</v>
      </c>
      <c r="N33" s="5"/>
      <c r="O33" s="14"/>
      <c r="P33" s="5"/>
      <c r="Q33" s="14"/>
      <c r="R33" s="5"/>
      <c r="S33" s="14"/>
      <c r="T33" s="8"/>
      <c r="U33" s="9" t="e">
        <f t="shared" ref="U33:U45" si="12">T33/$T$46</f>
        <v>#DIV/0!</v>
      </c>
      <c r="V33" s="8"/>
      <c r="W33" s="16" t="e">
        <f t="shared" ref="W33:W45" si="13">V33/$V$46</f>
        <v>#DIV/0!</v>
      </c>
      <c r="X33" s="8"/>
      <c r="Y33" s="16" t="e">
        <f t="shared" ref="Y33:Y45" si="14">X33/$X$46</f>
        <v>#DIV/0!</v>
      </c>
    </row>
    <row r="34" spans="1:25" x14ac:dyDescent="0.25">
      <c r="A34" s="11" t="s">
        <v>15</v>
      </c>
      <c r="B34" s="12">
        <v>1752.8057899999985</v>
      </c>
      <c r="C34" s="14">
        <v>-0.15860150002792817</v>
      </c>
      <c r="D34" s="12">
        <v>-12554.999999999998</v>
      </c>
      <c r="E34" s="14">
        <v>0.2841741060991817</v>
      </c>
      <c r="F34" s="12">
        <v>361175</v>
      </c>
      <c r="G34" s="14">
        <v>0.21634435396194543</v>
      </c>
      <c r="H34" s="15">
        <v>4687.0144045657125</v>
      </c>
      <c r="I34" s="16">
        <v>1.1903320123093968</v>
      </c>
      <c r="J34" s="15">
        <v>-1699</v>
      </c>
      <c r="K34" s="16">
        <v>0.13939325481635367</v>
      </c>
      <c r="L34" s="15">
        <v>289034</v>
      </c>
      <c r="M34" s="16">
        <v>0.1730632666429556</v>
      </c>
      <c r="N34" s="12"/>
      <c r="O34" s="14"/>
      <c r="P34" s="12"/>
      <c r="Q34" s="14"/>
      <c r="R34" s="12"/>
      <c r="S34" s="14"/>
      <c r="T34" s="15"/>
      <c r="U34" s="16" t="e">
        <f t="shared" si="12"/>
        <v>#DIV/0!</v>
      </c>
      <c r="V34" s="15"/>
      <c r="W34" s="16" t="e">
        <f t="shared" si="13"/>
        <v>#DIV/0!</v>
      </c>
      <c r="X34" s="15"/>
      <c r="Y34" s="16" t="e">
        <f t="shared" si="14"/>
        <v>#DIV/0!</v>
      </c>
    </row>
    <row r="35" spans="1:25" x14ac:dyDescent="0.25">
      <c r="A35" s="11" t="s">
        <v>16</v>
      </c>
      <c r="B35" s="12">
        <v>0</v>
      </c>
      <c r="C35" s="14">
        <v>0</v>
      </c>
      <c r="D35" s="12">
        <v>0</v>
      </c>
      <c r="E35" s="14">
        <v>0</v>
      </c>
      <c r="F35" s="12">
        <v>0</v>
      </c>
      <c r="G35" s="14">
        <v>0</v>
      </c>
      <c r="H35" s="15">
        <v>0</v>
      </c>
      <c r="I35" s="16">
        <v>0</v>
      </c>
      <c r="J35" s="15">
        <v>0</v>
      </c>
      <c r="K35" s="16">
        <v>0</v>
      </c>
      <c r="L35" s="15">
        <v>0</v>
      </c>
      <c r="M35" s="16">
        <v>0</v>
      </c>
      <c r="N35" s="12"/>
      <c r="O35" s="14"/>
      <c r="P35" s="12"/>
      <c r="Q35" s="14"/>
      <c r="R35" s="12"/>
      <c r="S35" s="14"/>
      <c r="T35" s="15"/>
      <c r="U35" s="16" t="e">
        <f t="shared" si="12"/>
        <v>#DIV/0!</v>
      </c>
      <c r="V35" s="15"/>
      <c r="W35" s="16" t="e">
        <f t="shared" si="13"/>
        <v>#DIV/0!</v>
      </c>
      <c r="X35" s="15"/>
      <c r="Y35" s="16" t="e">
        <f t="shared" si="14"/>
        <v>#DIV/0!</v>
      </c>
    </row>
    <row r="36" spans="1:25" x14ac:dyDescent="0.25">
      <c r="A36" s="11" t="s">
        <v>17</v>
      </c>
      <c r="B36" s="12">
        <v>4005.2131399999998</v>
      </c>
      <c r="C36" s="14">
        <v>-0.36240912459307245</v>
      </c>
      <c r="D36" s="12">
        <v>-6084</v>
      </c>
      <c r="E36" s="14">
        <v>0.13770730876204076</v>
      </c>
      <c r="F36" s="12">
        <v>203618</v>
      </c>
      <c r="G36" s="14">
        <v>0.12196748021048912</v>
      </c>
      <c r="H36" s="15">
        <v>7117.2198331</v>
      </c>
      <c r="I36" s="16">
        <v>1.8075162298903269</v>
      </c>
      <c r="J36" s="15">
        <v>-2254.1510169000012</v>
      </c>
      <c r="K36" s="16">
        <v>0.18494022783595329</v>
      </c>
      <c r="L36" s="15">
        <v>194798</v>
      </c>
      <c r="M36" s="16">
        <v>0.11663810560527296</v>
      </c>
      <c r="N36" s="12"/>
      <c r="O36" s="14"/>
      <c r="P36" s="12"/>
      <c r="Q36" s="14"/>
      <c r="R36" s="12"/>
      <c r="S36" s="14"/>
      <c r="T36" s="15"/>
      <c r="U36" s="16" t="e">
        <f t="shared" si="12"/>
        <v>#DIV/0!</v>
      </c>
      <c r="V36" s="15"/>
      <c r="W36" s="16" t="e">
        <f t="shared" si="13"/>
        <v>#DIV/0!</v>
      </c>
      <c r="X36" s="15"/>
      <c r="Y36" s="16" t="e">
        <f t="shared" si="14"/>
        <v>#DIV/0!</v>
      </c>
    </row>
    <row r="37" spans="1:25" x14ac:dyDescent="0.25">
      <c r="A37" s="11" t="s">
        <v>18</v>
      </c>
      <c r="B37" s="12">
        <v>1488.0000000000005</v>
      </c>
      <c r="C37" s="14">
        <v>-0.13464071911900599</v>
      </c>
      <c r="D37" s="12">
        <v>1488.0000000000005</v>
      </c>
      <c r="E37" s="14">
        <v>-3.3679894056199325E-2</v>
      </c>
      <c r="F37" s="12">
        <v>83943</v>
      </c>
      <c r="G37" s="14">
        <v>5.0281979939440953E-2</v>
      </c>
      <c r="H37" s="15">
        <v>1423</v>
      </c>
      <c r="I37" s="16">
        <v>0.36139049452595373</v>
      </c>
      <c r="J37" s="15">
        <v>1423</v>
      </c>
      <c r="K37" s="16">
        <v>-0.11674902978438569</v>
      </c>
      <c r="L37" s="15">
        <v>78390</v>
      </c>
      <c r="M37" s="16">
        <v>4.693714051682947E-2</v>
      </c>
      <c r="N37" s="12"/>
      <c r="O37" s="14"/>
      <c r="P37" s="12"/>
      <c r="Q37" s="14"/>
      <c r="R37" s="12"/>
      <c r="S37" s="14"/>
      <c r="T37" s="15"/>
      <c r="U37" s="16" t="e">
        <f t="shared" si="12"/>
        <v>#DIV/0!</v>
      </c>
      <c r="V37" s="15"/>
      <c r="W37" s="16" t="e">
        <f t="shared" si="13"/>
        <v>#DIV/0!</v>
      </c>
      <c r="X37" s="15"/>
      <c r="Y37" s="16" t="e">
        <f t="shared" si="14"/>
        <v>#DIV/0!</v>
      </c>
    </row>
    <row r="38" spans="1:25" x14ac:dyDescent="0.25">
      <c r="A38" s="11" t="s">
        <v>19</v>
      </c>
      <c r="B38" s="12">
        <v>-9504.4839999999967</v>
      </c>
      <c r="C38" s="14">
        <v>0.86000709718755752</v>
      </c>
      <c r="D38" s="12">
        <v>-9504.4839999999967</v>
      </c>
      <c r="E38" s="14">
        <v>0.21512769770083426</v>
      </c>
      <c r="F38" s="12">
        <v>93346</v>
      </c>
      <c r="G38" s="14">
        <v>5.591439071068529E-2</v>
      </c>
      <c r="H38" s="15">
        <v>-11256.554670000005</v>
      </c>
      <c r="I38" s="16">
        <v>-2.8587574552703696</v>
      </c>
      <c r="J38" s="15">
        <v>-13714</v>
      </c>
      <c r="K38" s="16">
        <v>1.125155442349308</v>
      </c>
      <c r="L38" s="15">
        <v>141229</v>
      </c>
      <c r="M38" s="16">
        <v>8.4562896007798302E-2</v>
      </c>
      <c r="N38" s="12"/>
      <c r="O38" s="14"/>
      <c r="P38" s="12"/>
      <c r="Q38" s="14"/>
      <c r="R38" s="12"/>
      <c r="S38" s="14"/>
      <c r="T38" s="15"/>
      <c r="U38" s="16" t="e">
        <f t="shared" si="12"/>
        <v>#DIV/0!</v>
      </c>
      <c r="V38" s="15"/>
      <c r="W38" s="16" t="e">
        <f t="shared" si="13"/>
        <v>#DIV/0!</v>
      </c>
      <c r="X38" s="15"/>
      <c r="Y38" s="16" t="e">
        <f t="shared" si="14"/>
        <v>#DIV/0!</v>
      </c>
    </row>
    <row r="39" spans="1:25" x14ac:dyDescent="0.25">
      <c r="A39" s="11" t="s">
        <v>20</v>
      </c>
      <c r="B39" s="12">
        <v>-3275.9917672999982</v>
      </c>
      <c r="C39" s="14">
        <v>0.29642599958146165</v>
      </c>
      <c r="D39" s="12">
        <v>-12008</v>
      </c>
      <c r="E39" s="14">
        <v>0.27179312353954393</v>
      </c>
      <c r="F39" s="12">
        <v>67646</v>
      </c>
      <c r="G39" s="14">
        <v>4.0520053071529762E-2</v>
      </c>
      <c r="H39" s="15">
        <v>-10993.723487090003</v>
      </c>
      <c r="I39" s="16">
        <v>-2.7920078479838715</v>
      </c>
      <c r="J39" s="15">
        <v>-8905</v>
      </c>
      <c r="K39" s="16">
        <v>0.73060443445534395</v>
      </c>
      <c r="L39" s="15">
        <v>101602</v>
      </c>
      <c r="M39" s="16">
        <v>6.0835659532987724E-2</v>
      </c>
      <c r="N39" s="12"/>
      <c r="O39" s="14"/>
      <c r="P39" s="12"/>
      <c r="Q39" s="14"/>
      <c r="R39" s="12"/>
      <c r="S39" s="14"/>
      <c r="T39" s="15"/>
      <c r="U39" s="16" t="e">
        <f t="shared" si="12"/>
        <v>#DIV/0!</v>
      </c>
      <c r="V39" s="15"/>
      <c r="W39" s="16" t="e">
        <f t="shared" si="13"/>
        <v>#DIV/0!</v>
      </c>
      <c r="X39" s="15"/>
      <c r="Y39" s="16" t="e">
        <f t="shared" si="14"/>
        <v>#DIV/0!</v>
      </c>
    </row>
    <row r="40" spans="1:25" x14ac:dyDescent="0.25">
      <c r="A40" s="11" t="s">
        <v>21</v>
      </c>
      <c r="B40" s="12">
        <v>0</v>
      </c>
      <c r="C40" s="14">
        <v>0</v>
      </c>
      <c r="D40" s="12">
        <v>0</v>
      </c>
      <c r="E40" s="14">
        <v>0</v>
      </c>
      <c r="F40" s="12">
        <v>0</v>
      </c>
      <c r="G40" s="14">
        <v>0</v>
      </c>
      <c r="H40" s="15">
        <v>0</v>
      </c>
      <c r="I40" s="16">
        <v>0</v>
      </c>
      <c r="J40" s="15">
        <v>0</v>
      </c>
      <c r="K40" s="16">
        <v>0</v>
      </c>
      <c r="L40" s="15">
        <v>0</v>
      </c>
      <c r="M40" s="16">
        <v>0</v>
      </c>
      <c r="N40" s="12"/>
      <c r="O40" s="14"/>
      <c r="P40" s="12"/>
      <c r="Q40" s="14"/>
      <c r="R40" s="12"/>
      <c r="S40" s="14"/>
      <c r="T40" s="15"/>
      <c r="U40" s="16" t="e">
        <f t="shared" si="12"/>
        <v>#DIV/0!</v>
      </c>
      <c r="V40" s="15"/>
      <c r="W40" s="16" t="e">
        <f t="shared" si="13"/>
        <v>#DIV/0!</v>
      </c>
      <c r="X40" s="15"/>
      <c r="Y40" s="16" t="e">
        <f t="shared" si="14"/>
        <v>#DIV/0!</v>
      </c>
    </row>
    <row r="41" spans="1:25" x14ac:dyDescent="0.25">
      <c r="A41" s="11" t="s">
        <v>22</v>
      </c>
      <c r="B41" s="12">
        <v>966.34400000000005</v>
      </c>
      <c r="C41" s="14">
        <v>-8.7439012820118733E-2</v>
      </c>
      <c r="D41" s="12">
        <v>966.34400000000005</v>
      </c>
      <c r="E41" s="14">
        <v>-2.187255614371228E-2</v>
      </c>
      <c r="F41" s="12">
        <v>82788</v>
      </c>
      <c r="G41" s="14">
        <v>4.9590133247875791E-2</v>
      </c>
      <c r="H41" s="15">
        <v>2028.143</v>
      </c>
      <c r="I41" s="16">
        <v>0.515074913379727</v>
      </c>
      <c r="J41" s="15">
        <v>2028.143</v>
      </c>
      <c r="K41" s="16">
        <v>-0.16639755974279222</v>
      </c>
      <c r="L41" s="15">
        <v>83742</v>
      </c>
      <c r="M41" s="16">
        <v>5.0141727531066889E-2</v>
      </c>
      <c r="N41" s="12"/>
      <c r="O41" s="14"/>
      <c r="P41" s="12"/>
      <c r="Q41" s="14"/>
      <c r="R41" s="12"/>
      <c r="S41" s="14"/>
      <c r="T41" s="15"/>
      <c r="U41" s="16" t="e">
        <f t="shared" si="12"/>
        <v>#DIV/0!</v>
      </c>
      <c r="V41" s="15"/>
      <c r="W41" s="16" t="e">
        <f t="shared" si="13"/>
        <v>#DIV/0!</v>
      </c>
      <c r="X41" s="15"/>
      <c r="Y41" s="16" t="e">
        <f t="shared" si="14"/>
        <v>#DIV/0!</v>
      </c>
    </row>
    <row r="42" spans="1:25" x14ac:dyDescent="0.25">
      <c r="A42" s="11" t="s">
        <v>23</v>
      </c>
      <c r="B42" s="12">
        <v>0</v>
      </c>
      <c r="C42" s="14">
        <v>0</v>
      </c>
      <c r="D42" s="12">
        <v>0</v>
      </c>
      <c r="E42" s="14">
        <v>0</v>
      </c>
      <c r="F42" s="12">
        <v>0</v>
      </c>
      <c r="G42" s="14">
        <v>0</v>
      </c>
      <c r="H42" s="15">
        <v>0</v>
      </c>
      <c r="I42" s="16">
        <v>0</v>
      </c>
      <c r="J42" s="15">
        <v>0</v>
      </c>
      <c r="K42" s="16">
        <v>0</v>
      </c>
      <c r="L42" s="15">
        <v>0</v>
      </c>
      <c r="M42" s="16">
        <v>0</v>
      </c>
      <c r="N42" s="12"/>
      <c r="O42" s="14"/>
      <c r="P42" s="12"/>
      <c r="Q42" s="14"/>
      <c r="R42" s="12"/>
      <c r="S42" s="14"/>
      <c r="T42" s="15"/>
      <c r="U42" s="16" t="e">
        <f t="shared" si="12"/>
        <v>#DIV/0!</v>
      </c>
      <c r="V42" s="15"/>
      <c r="W42" s="16" t="e">
        <f t="shared" si="13"/>
        <v>#DIV/0!</v>
      </c>
      <c r="X42" s="15"/>
      <c r="Y42" s="16" t="e">
        <f t="shared" si="14"/>
        <v>#DIV/0!</v>
      </c>
    </row>
    <row r="43" spans="1:25" x14ac:dyDescent="0.25">
      <c r="A43" s="11" t="s">
        <v>37</v>
      </c>
      <c r="B43" s="12">
        <v>-4203.5940799999998</v>
      </c>
      <c r="C43" s="14">
        <v>0.38035949584381462</v>
      </c>
      <c r="D43" s="12">
        <v>-4203.5940799999998</v>
      </c>
      <c r="E43" s="14">
        <v>9.5145566713485633E-2</v>
      </c>
      <c r="F43" s="12">
        <v>7502</v>
      </c>
      <c r="G43" s="14">
        <v>4.4937089871184737E-3</v>
      </c>
      <c r="H43" s="15">
        <v>149.74442000000002</v>
      </c>
      <c r="I43" s="16">
        <v>3.8029662681870788E-2</v>
      </c>
      <c r="J43" s="15">
        <v>149.74442000000002</v>
      </c>
      <c r="K43" s="16">
        <v>-1.2285675158556263E-2</v>
      </c>
      <c r="L43" s="15">
        <v>4663</v>
      </c>
      <c r="M43" s="16">
        <v>2.7920383496616383E-3</v>
      </c>
      <c r="N43" s="12"/>
      <c r="O43" s="14"/>
      <c r="P43" s="12"/>
      <c r="Q43" s="14"/>
      <c r="R43" s="12"/>
      <c r="S43" s="14"/>
      <c r="T43" s="15"/>
      <c r="U43" s="16" t="e">
        <f t="shared" si="12"/>
        <v>#DIV/0!</v>
      </c>
      <c r="V43" s="15"/>
      <c r="W43" s="16" t="e">
        <f t="shared" si="13"/>
        <v>#DIV/0!</v>
      </c>
      <c r="X43" s="15"/>
      <c r="Y43" s="16" t="e">
        <f t="shared" si="14"/>
        <v>#DIV/0!</v>
      </c>
    </row>
    <row r="44" spans="1:25" x14ac:dyDescent="0.25">
      <c r="A44" s="11" t="s">
        <v>25</v>
      </c>
      <c r="B44" s="12">
        <v>-310.03844000000026</v>
      </c>
      <c r="C44" s="14">
        <v>2.8053628035036835E-2</v>
      </c>
      <c r="D44" s="12">
        <v>-310.03844000000026</v>
      </c>
      <c r="E44" s="14">
        <v>7.0175146589713149E-3</v>
      </c>
      <c r="F44" s="12">
        <v>610346</v>
      </c>
      <c r="G44" s="14">
        <v>0.36559814788747158</v>
      </c>
      <c r="H44" s="15">
        <v>5604.646999999999</v>
      </c>
      <c r="I44" s="16">
        <v>1.4233774778449775</v>
      </c>
      <c r="J44" s="15">
        <v>5604.646999999999</v>
      </c>
      <c r="K44" s="16">
        <v>-0.45982930395921839</v>
      </c>
      <c r="L44" s="15">
        <v>618154</v>
      </c>
      <c r="M44" s="16">
        <v>0.37012860261564234</v>
      </c>
      <c r="N44" s="12"/>
      <c r="O44" s="14"/>
      <c r="P44" s="12"/>
      <c r="Q44" s="14"/>
      <c r="R44" s="12"/>
      <c r="S44" s="14"/>
      <c r="T44" s="15"/>
      <c r="U44" s="16" t="e">
        <f t="shared" si="12"/>
        <v>#DIV/0!</v>
      </c>
      <c r="V44" s="15"/>
      <c r="W44" s="16" t="e">
        <f t="shared" si="13"/>
        <v>#DIV/0!</v>
      </c>
      <c r="X44" s="15"/>
      <c r="Y44" s="16" t="e">
        <f t="shared" si="14"/>
        <v>#DIV/0!</v>
      </c>
    </row>
    <row r="45" spans="1:25" x14ac:dyDescent="0.25">
      <c r="A45" s="11" t="s">
        <v>26</v>
      </c>
      <c r="B45" s="12">
        <v>-3209.2274800000096</v>
      </c>
      <c r="C45" s="14">
        <v>0.29038487615838476</v>
      </c>
      <c r="D45" s="12">
        <v>-3209.2274800000096</v>
      </c>
      <c r="E45" s="14">
        <v>7.2638737586454186E-2</v>
      </c>
      <c r="F45" s="12">
        <v>71713</v>
      </c>
      <c r="G45" s="14">
        <v>4.2956192027889507E-2</v>
      </c>
      <c r="H45" s="15">
        <v>7466.9965969000032</v>
      </c>
      <c r="I45" s="16">
        <v>1.8963468677282544</v>
      </c>
      <c r="J45" s="15">
        <v>7466.9965969000032</v>
      </c>
      <c r="K45" s="16">
        <v>-0.61262446106211177</v>
      </c>
      <c r="L45" s="15">
        <v>72584</v>
      </c>
      <c r="M45" s="16">
        <v>4.3460714469620493E-2</v>
      </c>
      <c r="N45" s="12"/>
      <c r="O45" s="14"/>
      <c r="P45" s="12"/>
      <c r="Q45" s="14"/>
      <c r="R45" s="12"/>
      <c r="S45" s="14"/>
      <c r="T45" s="15"/>
      <c r="U45" s="16" t="e">
        <f t="shared" si="12"/>
        <v>#DIV/0!</v>
      </c>
      <c r="V45" s="15"/>
      <c r="W45" s="16" t="e">
        <f t="shared" si="13"/>
        <v>#DIV/0!</v>
      </c>
      <c r="X45" s="15"/>
      <c r="Y45" s="16" t="e">
        <f t="shared" si="14"/>
        <v>#DIV/0!</v>
      </c>
    </row>
    <row r="46" spans="1:25" x14ac:dyDescent="0.25">
      <c r="A46" s="18" t="s">
        <v>27</v>
      </c>
      <c r="B46" s="19">
        <v>-11051.634377300004</v>
      </c>
      <c r="C46" s="42">
        <v>1.0000000000000002</v>
      </c>
      <c r="D46" s="19">
        <v>-44180.661540000008</v>
      </c>
      <c r="E46" s="42">
        <v>1</v>
      </c>
      <c r="F46" s="19">
        <v>1669445</v>
      </c>
      <c r="G46" s="42">
        <v>0.99999999999999978</v>
      </c>
      <c r="H46" s="21">
        <v>3937.5689774757075</v>
      </c>
      <c r="I46" s="44">
        <v>0.99999999999999933</v>
      </c>
      <c r="J46" s="21">
        <v>-12188.538119999997</v>
      </c>
      <c r="K46" s="44">
        <v>1.0000000000000004</v>
      </c>
      <c r="L46" s="21">
        <v>1670106</v>
      </c>
      <c r="M46" s="44">
        <v>1</v>
      </c>
      <c r="N46" s="19">
        <f t="shared" ref="N46:P46" si="15">SUM(N33:N45)</f>
        <v>0</v>
      </c>
      <c r="O46" s="42">
        <f t="shared" si="15"/>
        <v>0</v>
      </c>
      <c r="P46" s="19">
        <f t="shared" si="15"/>
        <v>0</v>
      </c>
      <c r="Q46" s="43" t="e">
        <f>P46/$P$46</f>
        <v>#DIV/0!</v>
      </c>
      <c r="R46" s="19">
        <f>SUM(R33:R45)</f>
        <v>0</v>
      </c>
      <c r="S46" s="43" t="e">
        <f>R46/$R$46</f>
        <v>#DIV/0!</v>
      </c>
      <c r="T46" s="21">
        <f t="shared" ref="T46:Y46" si="16">SUM(T33:T45)</f>
        <v>0</v>
      </c>
      <c r="U46" s="44" t="e">
        <f t="shared" si="16"/>
        <v>#DIV/0!</v>
      </c>
      <c r="V46" s="21">
        <f t="shared" si="16"/>
        <v>0</v>
      </c>
      <c r="W46" s="22" t="e">
        <f t="shared" si="16"/>
        <v>#DIV/0!</v>
      </c>
      <c r="X46" s="21">
        <f t="shared" si="16"/>
        <v>0</v>
      </c>
      <c r="Y46" s="23" t="e">
        <f t="shared" si="16"/>
        <v>#DIV/0!</v>
      </c>
    </row>
    <row r="47" spans="1:25" x14ac:dyDescent="0.25">
      <c r="A47" s="38" t="s">
        <v>28</v>
      </c>
      <c r="B47" s="5">
        <v>-7918.6544100000028</v>
      </c>
      <c r="C47" s="7">
        <v>0.7165143307911882</v>
      </c>
      <c r="D47" s="5">
        <v>-37828.901729999998</v>
      </c>
      <c r="E47" s="7">
        <v>0.85623212535535964</v>
      </c>
      <c r="F47" s="5">
        <v>1555632</v>
      </c>
      <c r="G47" s="7">
        <v>0.93182584631419418</v>
      </c>
      <c r="H47" s="8">
        <v>-497.48344543429175</v>
      </c>
      <c r="I47" s="10">
        <v>-0.1263427887308321</v>
      </c>
      <c r="J47" s="8">
        <v>-18200.642999999996</v>
      </c>
      <c r="K47" s="10">
        <v>1.4932588978931627</v>
      </c>
      <c r="L47" s="27">
        <v>1513688</v>
      </c>
      <c r="M47" s="10">
        <v>0.90634247167545057</v>
      </c>
      <c r="N47" s="5"/>
      <c r="O47" s="7"/>
      <c r="P47" s="5"/>
      <c r="Q47" s="7"/>
      <c r="R47" s="26"/>
      <c r="S47" s="7"/>
      <c r="T47" s="8"/>
      <c r="U47" s="10" t="e">
        <f>T47/T49</f>
        <v>#DIV/0!</v>
      </c>
      <c r="V47" s="8"/>
      <c r="W47" s="10" t="e">
        <f>V47/V49</f>
        <v>#DIV/0!</v>
      </c>
      <c r="X47" s="27"/>
      <c r="Y47" s="10" t="e">
        <f>X47/X49</f>
        <v>#DIV/0!</v>
      </c>
    </row>
    <row r="48" spans="1:25" x14ac:dyDescent="0.25">
      <c r="A48" s="39" t="s">
        <v>29</v>
      </c>
      <c r="B48" s="5">
        <v>-3132.9799673000016</v>
      </c>
      <c r="C48" s="14">
        <v>0.2834856692088118</v>
      </c>
      <c r="D48" s="5">
        <v>-6351.7598100000014</v>
      </c>
      <c r="E48" s="14">
        <v>0.1437678746446403</v>
      </c>
      <c r="F48" s="5">
        <v>113813</v>
      </c>
      <c r="G48" s="14">
        <v>6.8174153685805761E-2</v>
      </c>
      <c r="H48" s="15">
        <v>4435.0524229099983</v>
      </c>
      <c r="I48" s="17">
        <v>1.1263427887308322</v>
      </c>
      <c r="J48" s="15">
        <v>6012.1048799999999</v>
      </c>
      <c r="K48" s="17">
        <v>-0.49325889789316268</v>
      </c>
      <c r="L48" s="30">
        <v>156418</v>
      </c>
      <c r="M48" s="17">
        <v>9.3657528324549461E-2</v>
      </c>
      <c r="N48" s="12"/>
      <c r="O48" s="14"/>
      <c r="P48" s="12"/>
      <c r="Q48" s="14"/>
      <c r="R48" s="29"/>
      <c r="S48" s="14"/>
      <c r="T48" s="15"/>
      <c r="U48" s="17" t="e">
        <f>T48/$T$49</f>
        <v>#DIV/0!</v>
      </c>
      <c r="V48" s="15"/>
      <c r="W48" s="17" t="e">
        <f>V48/V49</f>
        <v>#DIV/0!</v>
      </c>
      <c r="X48" s="30"/>
      <c r="Y48" s="17" t="e">
        <f>X48/X49</f>
        <v>#DIV/0!</v>
      </c>
    </row>
    <row r="49" spans="1:25" x14ac:dyDescent="0.25">
      <c r="A49" s="40" t="s">
        <v>27</v>
      </c>
      <c r="B49" s="19">
        <v>-11051.634377300004</v>
      </c>
      <c r="C49" s="33">
        <v>1</v>
      </c>
      <c r="D49" s="19">
        <v>-44180.661540000001</v>
      </c>
      <c r="E49" s="33">
        <v>1</v>
      </c>
      <c r="F49" s="19">
        <v>1669445</v>
      </c>
      <c r="G49" s="33">
        <v>1</v>
      </c>
      <c r="H49" s="21">
        <v>3937.5689774757066</v>
      </c>
      <c r="I49" s="44">
        <v>1</v>
      </c>
      <c r="J49" s="21">
        <v>-12188.538119999997</v>
      </c>
      <c r="K49" s="44">
        <v>1</v>
      </c>
      <c r="L49" s="36">
        <v>1670106</v>
      </c>
      <c r="M49" s="35">
        <v>1</v>
      </c>
      <c r="N49" s="32">
        <f t="shared" ref="N49:S49" si="17">N47+N48</f>
        <v>0</v>
      </c>
      <c r="O49" s="41">
        <f t="shared" si="17"/>
        <v>0</v>
      </c>
      <c r="P49" s="32">
        <f t="shared" si="17"/>
        <v>0</v>
      </c>
      <c r="Q49" s="33">
        <f t="shared" si="17"/>
        <v>0</v>
      </c>
      <c r="R49" s="32">
        <f t="shared" si="17"/>
        <v>0</v>
      </c>
      <c r="S49" s="33">
        <f t="shared" si="17"/>
        <v>0</v>
      </c>
      <c r="T49" s="34">
        <f t="shared" ref="T49:Y49" si="18">SUM(T47:T48)</f>
        <v>0</v>
      </c>
      <c r="U49" s="35" t="e">
        <f t="shared" si="18"/>
        <v>#DIV/0!</v>
      </c>
      <c r="V49" s="34">
        <f t="shared" si="18"/>
        <v>0</v>
      </c>
      <c r="W49" s="35" t="e">
        <f t="shared" si="18"/>
        <v>#DIV/0!</v>
      </c>
      <c r="X49" s="36">
        <f t="shared" si="18"/>
        <v>0</v>
      </c>
      <c r="Y49" s="35" t="e">
        <f t="shared" si="18"/>
        <v>#DIV/0!</v>
      </c>
    </row>
    <row r="50" spans="1:25" x14ac:dyDescent="0.25">
      <c r="A50" s="25" t="s">
        <v>30</v>
      </c>
      <c r="B50" s="5">
        <v>-4077.9791572999984</v>
      </c>
      <c r="C50" s="7">
        <v>0.36899331067956292</v>
      </c>
      <c r="D50" s="5">
        <v>-37207.006319999993</v>
      </c>
      <c r="E50" s="7">
        <v>0.84215593481581874</v>
      </c>
      <c r="F50" s="5">
        <v>739037</v>
      </c>
      <c r="G50" s="7">
        <v>0.4426842453629799</v>
      </c>
      <c r="H50" s="8">
        <v>-393.24580562429037</v>
      </c>
      <c r="I50" s="10">
        <v>-9.987020109966227E-2</v>
      </c>
      <c r="J50" s="8">
        <v>-16519.352903099993</v>
      </c>
      <c r="K50" s="10">
        <v>1.355318639566268</v>
      </c>
      <c r="L50" s="27">
        <v>737304</v>
      </c>
      <c r="M50" s="10">
        <v>0.4414713796609317</v>
      </c>
      <c r="N50" s="5"/>
      <c r="O50" s="7"/>
      <c r="P50" s="5"/>
      <c r="Q50" s="7"/>
      <c r="R50" s="26"/>
      <c r="S50" s="7"/>
      <c r="T50" s="8"/>
      <c r="U50" s="10" t="e">
        <f>T50/T$52</f>
        <v>#DIV/0!</v>
      </c>
      <c r="V50" s="8"/>
      <c r="W50" s="10" t="e">
        <f>V50/V52</f>
        <v>#DIV/0!</v>
      </c>
      <c r="X50" s="27"/>
      <c r="Y50" s="10" t="e">
        <f>X50/X52</f>
        <v>#DIV/0!</v>
      </c>
    </row>
    <row r="51" spans="1:25" x14ac:dyDescent="0.25">
      <c r="A51" s="28" t="s">
        <v>31</v>
      </c>
      <c r="B51" s="5">
        <v>-6973.655220000006</v>
      </c>
      <c r="C51" s="14">
        <v>0.63100668932043713</v>
      </c>
      <c r="D51" s="5">
        <v>-6973.655220000006</v>
      </c>
      <c r="E51" s="14">
        <v>0.15784406518418118</v>
      </c>
      <c r="F51" s="5">
        <v>930408</v>
      </c>
      <c r="G51" s="14">
        <v>0.5573157546370201</v>
      </c>
      <c r="H51" s="15">
        <v>4330.8147830999969</v>
      </c>
      <c r="I51" s="17">
        <v>1.0998702010996624</v>
      </c>
      <c r="J51" s="15">
        <v>4330.8147830999969</v>
      </c>
      <c r="K51" s="10">
        <v>-0.35531863956626808</v>
      </c>
      <c r="L51" s="30">
        <v>932802</v>
      </c>
      <c r="M51" s="17">
        <v>0.55852862033906825</v>
      </c>
      <c r="N51" s="12"/>
      <c r="O51" s="14"/>
      <c r="P51" s="12"/>
      <c r="Q51" s="14"/>
      <c r="R51" s="29"/>
      <c r="S51" s="14"/>
      <c r="T51" s="15"/>
      <c r="U51" s="17" t="e">
        <f>T51/T52</f>
        <v>#DIV/0!</v>
      </c>
      <c r="V51" s="15"/>
      <c r="W51" s="17" t="e">
        <f>V51/V52</f>
        <v>#DIV/0!</v>
      </c>
      <c r="X51" s="30"/>
      <c r="Y51" s="17" t="e">
        <f>X51/X52</f>
        <v>#DIV/0!</v>
      </c>
    </row>
    <row r="52" spans="1:25" x14ac:dyDescent="0.25">
      <c r="A52" s="53" t="s">
        <v>27</v>
      </c>
      <c r="B52" s="64">
        <v>-11051.634377300004</v>
      </c>
      <c r="C52" s="55">
        <v>1</v>
      </c>
      <c r="D52" s="64">
        <v>-44180.661540000001</v>
      </c>
      <c r="E52" s="55">
        <v>0.99999999999999989</v>
      </c>
      <c r="F52" s="64">
        <v>1669445</v>
      </c>
      <c r="G52" s="55">
        <v>1</v>
      </c>
      <c r="H52" s="65">
        <v>3937.5689774757066</v>
      </c>
      <c r="I52" s="66">
        <v>1</v>
      </c>
      <c r="J52" s="65">
        <v>-12188.538119999996</v>
      </c>
      <c r="K52" s="66">
        <v>0.99999999999999989</v>
      </c>
      <c r="L52" s="58">
        <v>1670106</v>
      </c>
      <c r="M52" s="57">
        <v>1</v>
      </c>
      <c r="N52" s="54">
        <f t="shared" ref="N52:S52" si="19">N50+N51</f>
        <v>0</v>
      </c>
      <c r="O52" s="55">
        <f t="shared" si="19"/>
        <v>0</v>
      </c>
      <c r="P52" s="54">
        <f t="shared" si="19"/>
        <v>0</v>
      </c>
      <c r="Q52" s="55">
        <f t="shared" si="19"/>
        <v>0</v>
      </c>
      <c r="R52" s="54">
        <f t="shared" si="19"/>
        <v>0</v>
      </c>
      <c r="S52" s="55">
        <f t="shared" si="19"/>
        <v>0</v>
      </c>
      <c r="T52" s="56">
        <f t="shared" ref="T52:Y52" si="20">SUM(T50:T51)</f>
        <v>0</v>
      </c>
      <c r="U52" s="57" t="e">
        <f t="shared" si="20"/>
        <v>#DIV/0!</v>
      </c>
      <c r="V52" s="56">
        <f t="shared" si="20"/>
        <v>0</v>
      </c>
      <c r="W52" s="57" t="e">
        <f t="shared" si="20"/>
        <v>#DIV/0!</v>
      </c>
      <c r="X52" s="58">
        <f t="shared" si="20"/>
        <v>0</v>
      </c>
      <c r="Y52" s="57" t="e">
        <f t="shared" si="20"/>
        <v>#DIV/0!</v>
      </c>
    </row>
    <row r="53" spans="1:25" hidden="1" x14ac:dyDescent="0.25"/>
    <row r="54" spans="1:25" hidden="1" x14ac:dyDescent="0.25">
      <c r="C54" s="37"/>
      <c r="E54" s="37"/>
      <c r="G54" s="37"/>
    </row>
    <row r="55" spans="1:25" hidden="1" x14ac:dyDescent="0.25">
      <c r="B55" s="24"/>
      <c r="D55" s="24"/>
      <c r="N55" s="24"/>
      <c r="T55" s="24"/>
      <c r="V55" s="24"/>
    </row>
    <row r="56" spans="1:25" hidden="1" x14ac:dyDescent="0.25">
      <c r="J56" s="24"/>
      <c r="U56" s="24"/>
    </row>
    <row r="57" spans="1:25" hidden="1" x14ac:dyDescent="0.25"/>
    <row r="58" spans="1:25" hidden="1" x14ac:dyDescent="0.25">
      <c r="U58" s="24"/>
      <c r="V58" s="24"/>
    </row>
    <row r="59" spans="1:25" hidden="1" x14ac:dyDescent="0.25"/>
    <row r="60" spans="1:25" hidden="1" x14ac:dyDescent="0.25"/>
    <row r="61" spans="1:25" hidden="1" x14ac:dyDescent="0.25"/>
    <row r="62" spans="1:25" hidden="1" x14ac:dyDescent="0.25"/>
    <row r="63" spans="1:25" hidden="1" x14ac:dyDescent="0.25"/>
    <row r="64" spans="1:25" hidden="1" x14ac:dyDescent="0.25"/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rightToLeft="1" topLeftCell="A4" zoomScale="55" zoomScaleNormal="55" workbookViewId="0">
      <pane xSplit="1" topLeftCell="B1" activePane="topRight" state="frozen"/>
      <selection activeCell="A19" sqref="A19"/>
      <selection pane="topRight" activeCell="A29" sqref="A29"/>
    </sheetView>
  </sheetViews>
  <sheetFormatPr defaultColWidth="0" defaultRowHeight="15" zeroHeight="1" x14ac:dyDescent="0.25"/>
  <cols>
    <col min="1" max="1" width="42.875" style="1" bestFit="1" customWidth="1"/>
    <col min="2" max="2" width="12.5" style="1" customWidth="1"/>
    <col min="3" max="3" width="11.375" style="1" customWidth="1"/>
    <col min="4" max="4" width="12.75" style="1" customWidth="1"/>
    <col min="5" max="5" width="11.875" style="1" customWidth="1"/>
    <col min="6" max="6" width="11" style="1" customWidth="1"/>
    <col min="7" max="7" width="9" style="1" customWidth="1"/>
    <col min="8" max="8" width="11.625" style="1" customWidth="1"/>
    <col min="9" max="9" width="12.625" style="1" customWidth="1"/>
    <col min="10" max="10" width="12" style="1" customWidth="1"/>
    <col min="11" max="11" width="12.75" style="1" customWidth="1"/>
    <col min="12" max="12" width="10.75" style="1" customWidth="1"/>
    <col min="13" max="13" width="9" style="1" customWidth="1"/>
    <col min="14" max="14" width="13.25" style="1" customWidth="1"/>
    <col min="15" max="15" width="12.125" style="1" customWidth="1"/>
    <col min="16" max="16" width="13.875" style="1" customWidth="1"/>
    <col min="17" max="17" width="11.5" style="1" customWidth="1"/>
    <col min="18" max="19" width="10.625" style="1" customWidth="1"/>
    <col min="20" max="20" width="14.5" style="1" customWidth="1"/>
    <col min="21" max="21" width="11.375" style="1" customWidth="1"/>
    <col min="22" max="22" width="12.75" style="1" customWidth="1"/>
    <col min="23" max="23" width="12.625" style="1" customWidth="1"/>
    <col min="24" max="25" width="12.5" style="1" customWidth="1"/>
    <col min="26" max="16384" width="9" style="1" hidden="1"/>
  </cols>
  <sheetData>
    <row r="1" spans="1:25" ht="18.75" x14ac:dyDescent="0.3">
      <c r="A1" s="2" t="s">
        <v>0</v>
      </c>
    </row>
    <row r="2" spans="1:25" ht="18.75" x14ac:dyDescent="0.3">
      <c r="A2" s="3" t="s">
        <v>1</v>
      </c>
      <c r="B2" s="1" t="s">
        <v>2</v>
      </c>
    </row>
    <row r="3" spans="1:25" ht="18.75" x14ac:dyDescent="0.3">
      <c r="A3" s="2" t="s">
        <v>36</v>
      </c>
    </row>
    <row r="4" spans="1:25" s="75" customFormat="1" ht="18.75" x14ac:dyDescent="0.3">
      <c r="A4" s="76" t="s">
        <v>38</v>
      </c>
      <c r="B4" s="74" t="s">
        <v>39</v>
      </c>
      <c r="C4" s="74" t="s">
        <v>40</v>
      </c>
      <c r="D4" s="74" t="s">
        <v>41</v>
      </c>
      <c r="E4" s="74" t="s">
        <v>42</v>
      </c>
      <c r="F4" s="74" t="s">
        <v>43</v>
      </c>
      <c r="G4" s="74" t="s">
        <v>44</v>
      </c>
      <c r="H4" s="74" t="s">
        <v>45</v>
      </c>
      <c r="I4" s="74" t="s">
        <v>46</v>
      </c>
      <c r="J4" s="74" t="s">
        <v>47</v>
      </c>
      <c r="K4" s="74" t="s">
        <v>48</v>
      </c>
      <c r="L4" s="74" t="s">
        <v>49</v>
      </c>
      <c r="M4" s="74" t="s">
        <v>50</v>
      </c>
      <c r="N4" s="74" t="s">
        <v>51</v>
      </c>
      <c r="O4" s="74" t="s">
        <v>52</v>
      </c>
      <c r="P4" s="74" t="s">
        <v>53</v>
      </c>
      <c r="Q4" s="74" t="s">
        <v>54</v>
      </c>
      <c r="R4" s="74" t="s">
        <v>55</v>
      </c>
      <c r="S4" s="74" t="s">
        <v>56</v>
      </c>
      <c r="T4" s="74" t="s">
        <v>57</v>
      </c>
      <c r="U4" s="74" t="s">
        <v>58</v>
      </c>
      <c r="V4" s="74" t="s">
        <v>59</v>
      </c>
      <c r="W4" s="74" t="s">
        <v>60</v>
      </c>
      <c r="X4" s="74" t="s">
        <v>61</v>
      </c>
      <c r="Y4" s="74" t="s">
        <v>62</v>
      </c>
    </row>
    <row r="5" spans="1:25" s="75" customFormat="1" ht="44.25" customHeight="1" x14ac:dyDescent="0.3">
      <c r="A5" s="76" t="s">
        <v>4</v>
      </c>
      <c r="B5" s="74" t="s">
        <v>5</v>
      </c>
      <c r="C5" s="74" t="s">
        <v>5</v>
      </c>
      <c r="D5" s="74" t="s">
        <v>5</v>
      </c>
      <c r="E5" s="74" t="s">
        <v>5</v>
      </c>
      <c r="F5" s="74" t="s">
        <v>5</v>
      </c>
      <c r="G5" s="74" t="s">
        <v>5</v>
      </c>
      <c r="H5" s="74" t="s">
        <v>6</v>
      </c>
      <c r="I5" s="74" t="s">
        <v>6</v>
      </c>
      <c r="J5" s="74" t="s">
        <v>6</v>
      </c>
      <c r="K5" s="74" t="s">
        <v>6</v>
      </c>
      <c r="L5" s="74" t="s">
        <v>6</v>
      </c>
      <c r="M5" s="74" t="s">
        <v>6</v>
      </c>
      <c r="N5" s="74" t="s">
        <v>7</v>
      </c>
      <c r="O5" s="74" t="s">
        <v>7</v>
      </c>
      <c r="P5" s="74" t="s">
        <v>7</v>
      </c>
      <c r="Q5" s="74" t="s">
        <v>7</v>
      </c>
      <c r="R5" s="74" t="s">
        <v>7</v>
      </c>
      <c r="S5" s="74" t="s">
        <v>7</v>
      </c>
      <c r="T5" s="74" t="s">
        <v>8</v>
      </c>
      <c r="U5" s="74" t="s">
        <v>8</v>
      </c>
      <c r="V5" s="74" t="s">
        <v>8</v>
      </c>
      <c r="W5" s="74" t="s">
        <v>8</v>
      </c>
      <c r="X5" s="74" t="s">
        <v>8</v>
      </c>
      <c r="Y5" s="74" t="s">
        <v>8</v>
      </c>
    </row>
    <row r="6" spans="1:25" ht="60" x14ac:dyDescent="0.3">
      <c r="A6" s="82">
        <v>2020</v>
      </c>
      <c r="B6" s="83" t="s">
        <v>9</v>
      </c>
      <c r="C6" s="83" t="s">
        <v>9</v>
      </c>
      <c r="D6" s="83" t="s">
        <v>10</v>
      </c>
      <c r="E6" s="83" t="s">
        <v>10</v>
      </c>
      <c r="F6" s="83" t="s">
        <v>11</v>
      </c>
      <c r="G6" s="83" t="s">
        <v>11</v>
      </c>
      <c r="H6" s="83" t="s">
        <v>9</v>
      </c>
      <c r="I6" s="83" t="s">
        <v>9</v>
      </c>
      <c r="J6" s="83" t="s">
        <v>10</v>
      </c>
      <c r="K6" s="83" t="s">
        <v>10</v>
      </c>
      <c r="L6" s="83" t="s">
        <v>11</v>
      </c>
      <c r="M6" s="83" t="s">
        <v>11</v>
      </c>
      <c r="N6" s="83" t="s">
        <v>9</v>
      </c>
      <c r="O6" s="83" t="s">
        <v>9</v>
      </c>
      <c r="P6" s="83" t="s">
        <v>10</v>
      </c>
      <c r="Q6" s="83" t="s">
        <v>10</v>
      </c>
      <c r="R6" s="83" t="s">
        <v>11</v>
      </c>
      <c r="S6" s="83" t="s">
        <v>11</v>
      </c>
      <c r="T6" s="83" t="s">
        <v>9</v>
      </c>
      <c r="U6" s="83" t="s">
        <v>9</v>
      </c>
      <c r="V6" s="83" t="s">
        <v>10</v>
      </c>
      <c r="W6" s="83" t="s">
        <v>10</v>
      </c>
      <c r="X6" s="83" t="s">
        <v>11</v>
      </c>
      <c r="Y6" s="83" t="s">
        <v>11</v>
      </c>
    </row>
    <row r="7" spans="1:25" x14ac:dyDescent="0.25">
      <c r="A7" s="84"/>
      <c r="B7" s="85" t="s">
        <v>12</v>
      </c>
      <c r="C7" s="85" t="s">
        <v>13</v>
      </c>
      <c r="D7" s="85" t="s">
        <v>12</v>
      </c>
      <c r="E7" s="85" t="s">
        <v>13</v>
      </c>
      <c r="F7" s="85" t="s">
        <v>12</v>
      </c>
      <c r="G7" s="85" t="s">
        <v>13</v>
      </c>
      <c r="H7" s="85" t="s">
        <v>12</v>
      </c>
      <c r="I7" s="85" t="s">
        <v>13</v>
      </c>
      <c r="J7" s="85" t="s">
        <v>12</v>
      </c>
      <c r="K7" s="85" t="s">
        <v>13</v>
      </c>
      <c r="L7" s="85" t="s">
        <v>12</v>
      </c>
      <c r="M7" s="85" t="s">
        <v>13</v>
      </c>
      <c r="N7" s="85" t="s">
        <v>12</v>
      </c>
      <c r="O7" s="85" t="s">
        <v>13</v>
      </c>
      <c r="P7" s="85" t="s">
        <v>12</v>
      </c>
      <c r="Q7" s="85" t="s">
        <v>13</v>
      </c>
      <c r="R7" s="85" t="s">
        <v>12</v>
      </c>
      <c r="S7" s="85" t="s">
        <v>13</v>
      </c>
      <c r="T7" s="85" t="s">
        <v>12</v>
      </c>
      <c r="U7" s="85" t="s">
        <v>13</v>
      </c>
      <c r="V7" s="85" t="s">
        <v>12</v>
      </c>
      <c r="W7" s="85" t="s">
        <v>13</v>
      </c>
      <c r="X7" s="85" t="s">
        <v>12</v>
      </c>
      <c r="Y7" s="85" t="s">
        <v>13</v>
      </c>
    </row>
    <row r="8" spans="1:25" x14ac:dyDescent="0.25">
      <c r="A8" s="4" t="s">
        <v>14</v>
      </c>
      <c r="B8" s="5">
        <v>0.18209</v>
      </c>
      <c r="C8" s="6">
        <v>2.4415551538413315E-5</v>
      </c>
      <c r="D8" s="5">
        <v>0.18209</v>
      </c>
      <c r="E8" s="6">
        <v>2.7985914144877441E-5</v>
      </c>
      <c r="F8" s="5">
        <v>17810</v>
      </c>
      <c r="G8" s="7">
        <v>1.8384554084240692E-2</v>
      </c>
      <c r="H8" s="15">
        <v>-0.18209</v>
      </c>
      <c r="I8" s="9">
        <v>-1.844505774630057E-5</v>
      </c>
      <c r="J8" s="15">
        <v>-0.18209</v>
      </c>
      <c r="K8" s="9">
        <v>-1.7110448402054481E-5</v>
      </c>
      <c r="L8" s="8">
        <v>46420</v>
      </c>
      <c r="M8" s="10">
        <v>4.8006022987459693E-2</v>
      </c>
      <c r="N8" s="5"/>
      <c r="O8" s="6"/>
      <c r="P8" s="5"/>
      <c r="Q8" s="6"/>
      <c r="R8" s="5"/>
      <c r="S8" s="7"/>
      <c r="T8" s="8">
        <f t="shared" ref="T8:T20" si="0">T33-N33</f>
        <v>0</v>
      </c>
      <c r="U8" s="9" t="e">
        <f>T8/$T$21</f>
        <v>#DIV/0!</v>
      </c>
      <c r="V8" s="8">
        <f t="shared" ref="V8:V20" si="1">V33-P33</f>
        <v>0</v>
      </c>
      <c r="W8" s="9" t="e">
        <f>V8/$V$21</f>
        <v>#DIV/0!</v>
      </c>
      <c r="X8" s="15">
        <f t="shared" ref="X8:X20" si="2">X33</f>
        <v>0</v>
      </c>
      <c r="Y8" s="16" t="e">
        <f>X8/$X$21</f>
        <v>#DIV/0!</v>
      </c>
    </row>
    <row r="9" spans="1:25" x14ac:dyDescent="0.25">
      <c r="A9" s="11" t="s">
        <v>15</v>
      </c>
      <c r="B9" s="12">
        <v>228.25936197810631</v>
      </c>
      <c r="C9" s="13">
        <v>3.0606173960688644E-2</v>
      </c>
      <c r="D9" s="12">
        <v>-363.35113999999999</v>
      </c>
      <c r="E9" s="13">
        <v>-5.5844438511084317E-2</v>
      </c>
      <c r="F9" s="12">
        <v>38001</v>
      </c>
      <c r="G9" s="14">
        <v>3.9226919694285822E-2</v>
      </c>
      <c r="H9" s="15">
        <v>2010.4267299999997</v>
      </c>
      <c r="I9" s="16">
        <v>0.20364894903375375</v>
      </c>
      <c r="J9" s="15">
        <v>1272.57241</v>
      </c>
      <c r="K9" s="16">
        <v>0.11957979328454675</v>
      </c>
      <c r="L9" s="15">
        <v>39268</v>
      </c>
      <c r="M9" s="17">
        <v>4.0609662013605496E-2</v>
      </c>
      <c r="N9" s="12"/>
      <c r="O9" s="13"/>
      <c r="P9" s="12"/>
      <c r="Q9" s="13"/>
      <c r="R9" s="12"/>
      <c r="S9" s="14"/>
      <c r="T9" s="15">
        <f t="shared" si="0"/>
        <v>0</v>
      </c>
      <c r="U9" s="16" t="e">
        <f t="shared" ref="U9:U20" si="3">T9/$T$21</f>
        <v>#DIV/0!</v>
      </c>
      <c r="V9" s="15">
        <f t="shared" si="1"/>
        <v>0</v>
      </c>
      <c r="W9" s="16" t="e">
        <f t="shared" ref="W9:W20" si="4">V9/$V$21</f>
        <v>#DIV/0!</v>
      </c>
      <c r="X9" s="15">
        <f t="shared" si="2"/>
        <v>0</v>
      </c>
      <c r="Y9" s="16" t="e">
        <f t="shared" ref="Y9:Y20" si="5">X9/$X$21</f>
        <v>#DIV/0!</v>
      </c>
    </row>
    <row r="10" spans="1:25" x14ac:dyDescent="0.25">
      <c r="A10" s="11" t="s">
        <v>16</v>
      </c>
      <c r="B10" s="12">
        <v>7077.88339</v>
      </c>
      <c r="C10" s="13">
        <v>0.94903853419421469</v>
      </c>
      <c r="D10" s="12">
        <v>7077.88339</v>
      </c>
      <c r="E10" s="13">
        <v>1.0878194128178049</v>
      </c>
      <c r="F10" s="12">
        <v>882415</v>
      </c>
      <c r="G10" s="14">
        <v>0.91088188053033403</v>
      </c>
      <c r="H10" s="15">
        <v>8467.0066299999999</v>
      </c>
      <c r="I10" s="16">
        <v>0.85767711696776205</v>
      </c>
      <c r="J10" s="15">
        <v>8467.0066299999999</v>
      </c>
      <c r="K10" s="16">
        <v>0.79561908980431761</v>
      </c>
      <c r="L10" s="15">
        <v>851576</v>
      </c>
      <c r="M10" s="17">
        <v>0.88067162928843123</v>
      </c>
      <c r="N10" s="12"/>
      <c r="O10" s="13"/>
      <c r="P10" s="12"/>
      <c r="Q10" s="13"/>
      <c r="R10" s="12"/>
      <c r="S10" s="14"/>
      <c r="T10" s="15">
        <f t="shared" si="0"/>
        <v>0</v>
      </c>
      <c r="U10" s="16" t="e">
        <f t="shared" si="3"/>
        <v>#DIV/0!</v>
      </c>
      <c r="V10" s="15">
        <f t="shared" si="1"/>
        <v>0</v>
      </c>
      <c r="W10" s="16" t="e">
        <f t="shared" si="4"/>
        <v>#DIV/0!</v>
      </c>
      <c r="X10" s="15">
        <f t="shared" si="2"/>
        <v>0</v>
      </c>
      <c r="Y10" s="16" t="e">
        <f t="shared" si="5"/>
        <v>#DIV/0!</v>
      </c>
    </row>
    <row r="11" spans="1:25" x14ac:dyDescent="0.25">
      <c r="A11" s="11" t="s">
        <v>17</v>
      </c>
      <c r="B11" s="12">
        <v>14.247410000000002</v>
      </c>
      <c r="C11" s="13">
        <v>1.9103650565319638E-3</v>
      </c>
      <c r="D11" s="12">
        <v>-347.12986000000001</v>
      </c>
      <c r="E11" s="13">
        <v>-5.335134526378893E-2</v>
      </c>
      <c r="F11" s="12">
        <v>5086</v>
      </c>
      <c r="G11" s="14">
        <v>5.2500753549942812E-3</v>
      </c>
      <c r="H11" s="15">
        <v>-1367.3368500000001</v>
      </c>
      <c r="I11" s="16">
        <v>-0.13850627248555508</v>
      </c>
      <c r="J11" s="15">
        <v>142.05559000000002</v>
      </c>
      <c r="K11" s="16">
        <v>1.3348535575366065E-2</v>
      </c>
      <c r="L11" s="15">
        <v>4831</v>
      </c>
      <c r="M11" s="17">
        <v>4.9960598244812105E-3</v>
      </c>
      <c r="N11" s="12"/>
      <c r="O11" s="13"/>
      <c r="P11" s="12"/>
      <c r="Q11" s="13"/>
      <c r="R11" s="12"/>
      <c r="S11" s="14"/>
      <c r="T11" s="15">
        <f t="shared" si="0"/>
        <v>0</v>
      </c>
      <c r="U11" s="16" t="e">
        <f t="shared" si="3"/>
        <v>#DIV/0!</v>
      </c>
      <c r="V11" s="15">
        <f t="shared" si="1"/>
        <v>0</v>
      </c>
      <c r="W11" s="16" t="e">
        <f t="shared" si="4"/>
        <v>#DIV/0!</v>
      </c>
      <c r="X11" s="15">
        <f t="shared" si="2"/>
        <v>0</v>
      </c>
      <c r="Y11" s="16" t="e">
        <f t="shared" si="5"/>
        <v>#DIV/0!</v>
      </c>
    </row>
    <row r="12" spans="1:25" x14ac:dyDescent="0.25">
      <c r="A12" s="11" t="s">
        <v>18</v>
      </c>
      <c r="B12" s="12">
        <v>134.74528000000001</v>
      </c>
      <c r="C12" s="13">
        <v>1.8067331146125173E-2</v>
      </c>
      <c r="D12" s="12">
        <v>134.74528000000001</v>
      </c>
      <c r="E12" s="13">
        <v>2.0709373592769902E-2</v>
      </c>
      <c r="F12" s="12">
        <v>23370</v>
      </c>
      <c r="G12" s="14">
        <v>2.4123920771965464E-2</v>
      </c>
      <c r="H12" s="15">
        <v>222.66472000000002</v>
      </c>
      <c r="I12" s="16">
        <v>2.2555129982227733E-2</v>
      </c>
      <c r="J12" s="15">
        <v>222.66472000000002</v>
      </c>
      <c r="K12" s="16">
        <v>2.0923132530715077E-2</v>
      </c>
      <c r="L12" s="15">
        <v>23262</v>
      </c>
      <c r="M12" s="17">
        <v>2.4056788167477108E-2</v>
      </c>
      <c r="N12" s="12"/>
      <c r="O12" s="13"/>
      <c r="P12" s="12"/>
      <c r="Q12" s="13"/>
      <c r="R12" s="12"/>
      <c r="S12" s="14"/>
      <c r="T12" s="15">
        <f t="shared" si="0"/>
        <v>0</v>
      </c>
      <c r="U12" s="16" t="e">
        <f t="shared" si="3"/>
        <v>#DIV/0!</v>
      </c>
      <c r="V12" s="15">
        <f t="shared" si="1"/>
        <v>0</v>
      </c>
      <c r="W12" s="16" t="e">
        <f t="shared" si="4"/>
        <v>#DIV/0!</v>
      </c>
      <c r="X12" s="15">
        <f t="shared" si="2"/>
        <v>0</v>
      </c>
      <c r="Y12" s="16" t="e">
        <f t="shared" si="5"/>
        <v>#DIV/0!</v>
      </c>
    </row>
    <row r="13" spans="1:25" x14ac:dyDescent="0.25">
      <c r="A13" s="11" t="s">
        <v>19</v>
      </c>
      <c r="B13" s="12">
        <v>-1</v>
      </c>
      <c r="C13" s="13">
        <v>-1.3408507627224621E-4</v>
      </c>
      <c r="D13" s="12">
        <v>0.52372000000000007</v>
      </c>
      <c r="E13" s="13">
        <v>8.0491970761465299E-5</v>
      </c>
      <c r="F13" s="12">
        <v>17</v>
      </c>
      <c r="G13" s="14">
        <v>1.7548423325777189E-5</v>
      </c>
      <c r="H13" s="15">
        <v>1</v>
      </c>
      <c r="I13" s="16">
        <v>1.0129637951727481E-4</v>
      </c>
      <c r="J13" s="15">
        <v>-0.52372000000000007</v>
      </c>
      <c r="K13" s="16">
        <v>-4.9212389681607853E-5</v>
      </c>
      <c r="L13" s="15">
        <v>17</v>
      </c>
      <c r="M13" s="17">
        <v>1.7580835648143359E-5</v>
      </c>
      <c r="N13" s="12"/>
      <c r="O13" s="13"/>
      <c r="P13" s="12"/>
      <c r="Q13" s="13"/>
      <c r="R13" s="12"/>
      <c r="S13" s="14"/>
      <c r="T13" s="15">
        <f t="shared" si="0"/>
        <v>0</v>
      </c>
      <c r="U13" s="16" t="e">
        <f t="shared" si="3"/>
        <v>#DIV/0!</v>
      </c>
      <c r="V13" s="15">
        <f t="shared" si="1"/>
        <v>0</v>
      </c>
      <c r="W13" s="16" t="e">
        <f t="shared" si="4"/>
        <v>#DIV/0!</v>
      </c>
      <c r="X13" s="15">
        <f t="shared" si="2"/>
        <v>0</v>
      </c>
      <c r="Y13" s="16" t="e">
        <f t="shared" si="5"/>
        <v>#DIV/0!</v>
      </c>
    </row>
    <row r="14" spans="1:25" x14ac:dyDescent="0.25">
      <c r="A14" s="11" t="s">
        <v>20</v>
      </c>
      <c r="B14" s="12">
        <v>0</v>
      </c>
      <c r="C14" s="13">
        <v>0</v>
      </c>
      <c r="D14" s="12">
        <v>0</v>
      </c>
      <c r="E14" s="13">
        <v>0</v>
      </c>
      <c r="F14" s="12">
        <v>0</v>
      </c>
      <c r="G14" s="14">
        <v>0</v>
      </c>
      <c r="H14" s="15">
        <v>0</v>
      </c>
      <c r="I14" s="16">
        <v>0</v>
      </c>
      <c r="J14" s="15">
        <v>0</v>
      </c>
      <c r="K14" s="16">
        <v>0</v>
      </c>
      <c r="L14" s="15">
        <v>0</v>
      </c>
      <c r="M14" s="17">
        <v>0</v>
      </c>
      <c r="N14" s="12"/>
      <c r="O14" s="13"/>
      <c r="P14" s="12"/>
      <c r="Q14" s="13"/>
      <c r="R14" s="12"/>
      <c r="S14" s="14"/>
      <c r="T14" s="15">
        <f t="shared" si="0"/>
        <v>0</v>
      </c>
      <c r="U14" s="16" t="e">
        <f t="shared" si="3"/>
        <v>#DIV/0!</v>
      </c>
      <c r="V14" s="15">
        <f t="shared" si="1"/>
        <v>0</v>
      </c>
      <c r="W14" s="16" t="e">
        <f t="shared" si="4"/>
        <v>#DIV/0!</v>
      </c>
      <c r="X14" s="15">
        <f t="shared" si="2"/>
        <v>0</v>
      </c>
      <c r="Y14" s="16" t="e">
        <f t="shared" si="5"/>
        <v>#DIV/0!</v>
      </c>
    </row>
    <row r="15" spans="1:25" x14ac:dyDescent="0.25">
      <c r="A15" s="11" t="s">
        <v>21</v>
      </c>
      <c r="B15" s="12">
        <v>0</v>
      </c>
      <c r="C15" s="13">
        <v>0</v>
      </c>
      <c r="D15" s="12">
        <v>0</v>
      </c>
      <c r="E15" s="13">
        <v>0</v>
      </c>
      <c r="F15" s="12">
        <v>0</v>
      </c>
      <c r="G15" s="14">
        <v>0</v>
      </c>
      <c r="H15" s="15">
        <v>0</v>
      </c>
      <c r="I15" s="16">
        <v>0</v>
      </c>
      <c r="J15" s="15">
        <v>0</v>
      </c>
      <c r="K15" s="16">
        <v>0</v>
      </c>
      <c r="L15" s="15">
        <v>0</v>
      </c>
      <c r="M15" s="17">
        <v>0</v>
      </c>
      <c r="N15" s="12"/>
      <c r="O15" s="13"/>
      <c r="P15" s="12"/>
      <c r="Q15" s="13"/>
      <c r="R15" s="12"/>
      <c r="S15" s="14"/>
      <c r="T15" s="15">
        <f t="shared" si="0"/>
        <v>0</v>
      </c>
      <c r="U15" s="16" t="e">
        <f t="shared" si="3"/>
        <v>#DIV/0!</v>
      </c>
      <c r="V15" s="15">
        <f t="shared" si="1"/>
        <v>0</v>
      </c>
      <c r="W15" s="16" t="e">
        <f t="shared" si="4"/>
        <v>#DIV/0!</v>
      </c>
      <c r="X15" s="15">
        <f t="shared" si="2"/>
        <v>0</v>
      </c>
      <c r="Y15" s="16" t="e">
        <f t="shared" si="5"/>
        <v>#DIV/0!</v>
      </c>
    </row>
    <row r="16" spans="1:25" x14ac:dyDescent="0.25">
      <c r="A16" s="11" t="s">
        <v>22</v>
      </c>
      <c r="B16" s="12">
        <v>3.6339999999999999</v>
      </c>
      <c r="C16" s="13">
        <v>4.8726516717334279E-4</v>
      </c>
      <c r="D16" s="12">
        <v>3.6339999999999999</v>
      </c>
      <c r="E16" s="13">
        <v>5.5851947939197441E-4</v>
      </c>
      <c r="F16" s="12">
        <v>2049</v>
      </c>
      <c r="G16" s="14">
        <v>2.1151011408539681E-3</v>
      </c>
      <c r="H16" s="15">
        <v>538.44200000000001</v>
      </c>
      <c r="I16" s="16">
        <v>5.4542225180040482E-2</v>
      </c>
      <c r="J16" s="15">
        <v>538.44200000000001</v>
      </c>
      <c r="K16" s="16">
        <v>5.059577164313811E-2</v>
      </c>
      <c r="L16" s="15">
        <v>1588</v>
      </c>
      <c r="M16" s="17">
        <v>1.6422568828971564E-3</v>
      </c>
      <c r="N16" s="12"/>
      <c r="O16" s="13"/>
      <c r="P16" s="12"/>
      <c r="Q16" s="13"/>
      <c r="R16" s="12"/>
      <c r="S16" s="14"/>
      <c r="T16" s="15">
        <f t="shared" si="0"/>
        <v>0</v>
      </c>
      <c r="U16" s="16" t="e">
        <f t="shared" si="3"/>
        <v>#DIV/0!</v>
      </c>
      <c r="V16" s="15">
        <f t="shared" si="1"/>
        <v>0</v>
      </c>
      <c r="W16" s="16" t="e">
        <f t="shared" si="4"/>
        <v>#DIV/0!</v>
      </c>
      <c r="X16" s="15">
        <f t="shared" si="2"/>
        <v>0</v>
      </c>
      <c r="Y16" s="16" t="e">
        <f t="shared" si="5"/>
        <v>#DIV/0!</v>
      </c>
    </row>
    <row r="17" spans="1:25" x14ac:dyDescent="0.25">
      <c r="A17" s="11" t="s">
        <v>23</v>
      </c>
      <c r="B17" s="12">
        <v>0</v>
      </c>
      <c r="C17" s="13">
        <v>0</v>
      </c>
      <c r="D17" s="12">
        <v>0</v>
      </c>
      <c r="E17" s="13">
        <v>0</v>
      </c>
      <c r="F17" s="12">
        <v>0</v>
      </c>
      <c r="G17" s="14">
        <v>0</v>
      </c>
      <c r="H17" s="15">
        <v>0</v>
      </c>
      <c r="I17" s="16">
        <v>0</v>
      </c>
      <c r="J17" s="15">
        <v>0</v>
      </c>
      <c r="K17" s="16">
        <v>0</v>
      </c>
      <c r="L17" s="15">
        <v>0</v>
      </c>
      <c r="M17" s="17">
        <v>0</v>
      </c>
      <c r="N17" s="12"/>
      <c r="O17" s="13"/>
      <c r="P17" s="12"/>
      <c r="Q17" s="13"/>
      <c r="R17" s="12"/>
      <c r="S17" s="14"/>
      <c r="T17" s="15">
        <f t="shared" si="0"/>
        <v>0</v>
      </c>
      <c r="U17" s="16" t="e">
        <f t="shared" si="3"/>
        <v>#DIV/0!</v>
      </c>
      <c r="V17" s="15">
        <f t="shared" si="1"/>
        <v>0</v>
      </c>
      <c r="W17" s="16" t="e">
        <f t="shared" si="4"/>
        <v>#DIV/0!</v>
      </c>
      <c r="X17" s="15">
        <f t="shared" si="2"/>
        <v>0</v>
      </c>
      <c r="Y17" s="16" t="e">
        <f t="shared" si="5"/>
        <v>#DIV/0!</v>
      </c>
    </row>
    <row r="18" spans="1:25" x14ac:dyDescent="0.25">
      <c r="A18" s="11" t="s">
        <v>24</v>
      </c>
      <c r="B18" s="12">
        <v>0</v>
      </c>
      <c r="C18" s="13">
        <v>0</v>
      </c>
      <c r="D18" s="12">
        <v>0</v>
      </c>
      <c r="E18" s="13">
        <v>0</v>
      </c>
      <c r="F18" s="12">
        <v>0</v>
      </c>
      <c r="G18" s="14">
        <v>0</v>
      </c>
      <c r="H18" s="15">
        <v>0</v>
      </c>
      <c r="I18" s="16">
        <v>0</v>
      </c>
      <c r="J18" s="15">
        <v>0</v>
      </c>
      <c r="K18" s="16">
        <v>0</v>
      </c>
      <c r="L18" s="15">
        <v>0</v>
      </c>
      <c r="M18" s="17">
        <v>0</v>
      </c>
      <c r="N18" s="12"/>
      <c r="O18" s="13"/>
      <c r="P18" s="12"/>
      <c r="Q18" s="13"/>
      <c r="R18" s="12"/>
      <c r="S18" s="14"/>
      <c r="T18" s="15">
        <f t="shared" si="0"/>
        <v>0</v>
      </c>
      <c r="U18" s="16" t="e">
        <f t="shared" si="3"/>
        <v>#DIV/0!</v>
      </c>
      <c r="V18" s="15">
        <f t="shared" si="1"/>
        <v>0</v>
      </c>
      <c r="W18" s="16" t="e">
        <f t="shared" si="4"/>
        <v>#DIV/0!</v>
      </c>
      <c r="X18" s="15">
        <f t="shared" si="2"/>
        <v>0</v>
      </c>
      <c r="Y18" s="16" t="e">
        <f t="shared" si="5"/>
        <v>#DIV/0!</v>
      </c>
    </row>
    <row r="19" spans="1:25" x14ac:dyDescent="0.25">
      <c r="A19" s="11" t="s">
        <v>25</v>
      </c>
      <c r="B19" s="12">
        <v>0</v>
      </c>
      <c r="C19" s="13">
        <v>0</v>
      </c>
      <c r="D19" s="12">
        <v>0</v>
      </c>
      <c r="E19" s="13">
        <v>0</v>
      </c>
      <c r="F19" s="12">
        <v>0</v>
      </c>
      <c r="G19" s="14">
        <v>0</v>
      </c>
      <c r="H19" s="15">
        <v>0</v>
      </c>
      <c r="I19" s="16">
        <v>0</v>
      </c>
      <c r="J19" s="15">
        <v>0</v>
      </c>
      <c r="K19" s="16">
        <v>0</v>
      </c>
      <c r="L19" s="15">
        <v>0</v>
      </c>
      <c r="M19" s="17">
        <v>0</v>
      </c>
      <c r="N19" s="12"/>
      <c r="O19" s="13"/>
      <c r="P19" s="12"/>
      <c r="Q19" s="13"/>
      <c r="R19" s="12"/>
      <c r="S19" s="14"/>
      <c r="T19" s="15">
        <f t="shared" si="0"/>
        <v>0</v>
      </c>
      <c r="U19" s="16" t="e">
        <f>T19/$T$21</f>
        <v>#DIV/0!</v>
      </c>
      <c r="V19" s="15">
        <f t="shared" si="1"/>
        <v>0</v>
      </c>
      <c r="W19" s="16" t="e">
        <f t="shared" si="4"/>
        <v>#DIV/0!</v>
      </c>
      <c r="X19" s="15">
        <f t="shared" si="2"/>
        <v>0</v>
      </c>
      <c r="Y19" s="16" t="e">
        <f t="shared" si="5"/>
        <v>#DIV/0!</v>
      </c>
    </row>
    <row r="20" spans="1:25" x14ac:dyDescent="0.25">
      <c r="A20" s="11" t="s">
        <v>26</v>
      </c>
      <c r="B20" s="12">
        <v>0</v>
      </c>
      <c r="C20" s="13">
        <v>0</v>
      </c>
      <c r="D20" s="12">
        <v>0</v>
      </c>
      <c r="E20" s="13">
        <v>0</v>
      </c>
      <c r="F20" s="12">
        <v>0</v>
      </c>
      <c r="G20" s="14">
        <v>0</v>
      </c>
      <c r="H20" s="15">
        <v>0</v>
      </c>
      <c r="I20" s="16">
        <v>0</v>
      </c>
      <c r="J20" s="15">
        <v>0</v>
      </c>
      <c r="K20" s="16">
        <v>0</v>
      </c>
      <c r="L20" s="15">
        <v>0</v>
      </c>
      <c r="M20" s="17">
        <v>0</v>
      </c>
      <c r="N20" s="12"/>
      <c r="O20" s="13"/>
      <c r="P20" s="12"/>
      <c r="Q20" s="13"/>
      <c r="R20" s="12"/>
      <c r="S20" s="14"/>
      <c r="T20" s="15">
        <f t="shared" si="0"/>
        <v>0</v>
      </c>
      <c r="U20" s="16" t="e">
        <f t="shared" si="3"/>
        <v>#DIV/0!</v>
      </c>
      <c r="V20" s="15">
        <f t="shared" si="1"/>
        <v>0</v>
      </c>
      <c r="W20" s="16" t="e">
        <f t="shared" si="4"/>
        <v>#DIV/0!</v>
      </c>
      <c r="X20" s="15">
        <f t="shared" si="2"/>
        <v>0</v>
      </c>
      <c r="Y20" s="16" t="e">
        <f t="shared" si="5"/>
        <v>#DIV/0!</v>
      </c>
    </row>
    <row r="21" spans="1:25" x14ac:dyDescent="0.25">
      <c r="A21" s="18" t="s">
        <v>27</v>
      </c>
      <c r="B21" s="19">
        <v>7457.9515319781067</v>
      </c>
      <c r="C21" s="42">
        <v>1</v>
      </c>
      <c r="D21" s="19">
        <v>6506.4874800000007</v>
      </c>
      <c r="E21" s="42">
        <v>1</v>
      </c>
      <c r="F21" s="19">
        <v>968748</v>
      </c>
      <c r="G21" s="42">
        <v>1</v>
      </c>
      <c r="H21" s="21">
        <v>9872.0211400000007</v>
      </c>
      <c r="I21" s="22">
        <v>1</v>
      </c>
      <c r="J21" s="21">
        <v>10642.035540000001</v>
      </c>
      <c r="K21" s="22">
        <v>1</v>
      </c>
      <c r="L21" s="21">
        <v>966962</v>
      </c>
      <c r="M21" s="23">
        <v>1.0000000000000002</v>
      </c>
      <c r="N21" s="19">
        <f t="shared" ref="N21:S21" si="6">SUM(N8:N20)</f>
        <v>0</v>
      </c>
      <c r="O21" s="42">
        <f t="shared" si="6"/>
        <v>0</v>
      </c>
      <c r="P21" s="19">
        <f t="shared" si="6"/>
        <v>0</v>
      </c>
      <c r="Q21" s="42">
        <f t="shared" si="6"/>
        <v>0</v>
      </c>
      <c r="R21" s="19">
        <f t="shared" si="6"/>
        <v>0</v>
      </c>
      <c r="S21" s="20">
        <f t="shared" si="6"/>
        <v>0</v>
      </c>
      <c r="T21" s="21">
        <f t="shared" ref="T21:Y21" si="7">SUM(T8:T20)</f>
        <v>0</v>
      </c>
      <c r="U21" s="44" t="e">
        <f t="shared" si="7"/>
        <v>#DIV/0!</v>
      </c>
      <c r="V21" s="21">
        <f t="shared" si="7"/>
        <v>0</v>
      </c>
      <c r="W21" s="22" t="e">
        <f t="shared" si="7"/>
        <v>#DIV/0!</v>
      </c>
      <c r="X21" s="21">
        <f t="shared" si="7"/>
        <v>0</v>
      </c>
      <c r="Y21" s="23" t="e">
        <f t="shared" si="7"/>
        <v>#DIV/0!</v>
      </c>
    </row>
    <row r="22" spans="1:25" x14ac:dyDescent="0.25">
      <c r="A22" s="25" t="s">
        <v>28</v>
      </c>
      <c r="B22" s="5">
        <v>7457.9515319781067</v>
      </c>
      <c r="C22" s="7">
        <v>1</v>
      </c>
      <c r="D22" s="5">
        <v>6506.4874800000007</v>
      </c>
      <c r="E22" s="7">
        <v>1</v>
      </c>
      <c r="F22" s="26">
        <v>968748</v>
      </c>
      <c r="G22" s="7">
        <v>1</v>
      </c>
      <c r="H22" s="8">
        <v>9872.0211400000007</v>
      </c>
      <c r="I22" s="10">
        <v>1</v>
      </c>
      <c r="J22" s="8">
        <v>10642.035540000004</v>
      </c>
      <c r="K22" s="10">
        <v>1</v>
      </c>
      <c r="L22" s="27">
        <v>966962</v>
      </c>
      <c r="M22" s="10">
        <v>1</v>
      </c>
      <c r="N22" s="5"/>
      <c r="O22" s="7"/>
      <c r="P22" s="5"/>
      <c r="Q22" s="7"/>
      <c r="R22" s="26"/>
      <c r="S22" s="7"/>
      <c r="T22" s="8">
        <f>T47-N47</f>
        <v>0</v>
      </c>
      <c r="U22" s="10" t="e">
        <f>T22/T24</f>
        <v>#DIV/0!</v>
      </c>
      <c r="V22" s="8">
        <f>V47-P47</f>
        <v>0</v>
      </c>
      <c r="W22" s="10" t="e">
        <f>V22/$V$24</f>
        <v>#DIV/0!</v>
      </c>
      <c r="X22" s="27">
        <f>X47</f>
        <v>0</v>
      </c>
      <c r="Y22" s="10" t="e">
        <f>X22/$X$24</f>
        <v>#DIV/0!</v>
      </c>
    </row>
    <row r="23" spans="1:25" x14ac:dyDescent="0.25">
      <c r="A23" s="28" t="s">
        <v>29</v>
      </c>
      <c r="B23" s="12">
        <v>0</v>
      </c>
      <c r="C23" s="14">
        <v>0</v>
      </c>
      <c r="D23" s="12">
        <v>0</v>
      </c>
      <c r="E23" s="14">
        <v>0</v>
      </c>
      <c r="F23" s="29">
        <v>0</v>
      </c>
      <c r="G23" s="14">
        <v>0</v>
      </c>
      <c r="H23" s="8">
        <v>0</v>
      </c>
      <c r="I23" s="17">
        <v>0</v>
      </c>
      <c r="J23" s="8">
        <v>0</v>
      </c>
      <c r="K23" s="17">
        <v>0</v>
      </c>
      <c r="L23" s="30">
        <v>0</v>
      </c>
      <c r="M23" s="17">
        <v>0</v>
      </c>
      <c r="N23" s="12"/>
      <c r="O23" s="14"/>
      <c r="P23" s="12"/>
      <c r="Q23" s="14"/>
      <c r="R23" s="29"/>
      <c r="S23" s="14"/>
      <c r="T23" s="15">
        <f>T48-N48</f>
        <v>0</v>
      </c>
      <c r="U23" s="17" t="e">
        <f>T23/T24</f>
        <v>#DIV/0!</v>
      </c>
      <c r="V23" s="15">
        <f>V48-P48</f>
        <v>0</v>
      </c>
      <c r="W23" s="17" t="e">
        <f>V23/$V$24</f>
        <v>#DIV/0!</v>
      </c>
      <c r="X23" s="30">
        <f>X48</f>
        <v>0</v>
      </c>
      <c r="Y23" s="17" t="e">
        <f>X23/X24</f>
        <v>#DIV/0!</v>
      </c>
    </row>
    <row r="24" spans="1:25" x14ac:dyDescent="0.25">
      <c r="A24" s="31" t="s">
        <v>27</v>
      </c>
      <c r="B24" s="32">
        <v>7457.9515319781067</v>
      </c>
      <c r="C24" s="33">
        <v>1</v>
      </c>
      <c r="D24" s="32">
        <v>6506.4874800000007</v>
      </c>
      <c r="E24" s="33">
        <v>1</v>
      </c>
      <c r="F24" s="32">
        <v>968748</v>
      </c>
      <c r="G24" s="33">
        <v>1</v>
      </c>
      <c r="H24" s="34">
        <v>9872.0211400000007</v>
      </c>
      <c r="I24" s="35">
        <v>1</v>
      </c>
      <c r="J24" s="34">
        <v>10642.035540000004</v>
      </c>
      <c r="K24" s="35">
        <v>1</v>
      </c>
      <c r="L24" s="34">
        <v>966962</v>
      </c>
      <c r="M24" s="35">
        <v>1</v>
      </c>
      <c r="N24" s="32">
        <f t="shared" ref="N24:S24" si="8">N22+N23</f>
        <v>0</v>
      </c>
      <c r="O24" s="33">
        <f t="shared" si="8"/>
        <v>0</v>
      </c>
      <c r="P24" s="32">
        <f t="shared" si="8"/>
        <v>0</v>
      </c>
      <c r="Q24" s="33">
        <f t="shared" si="8"/>
        <v>0</v>
      </c>
      <c r="R24" s="32">
        <f>R22+R23</f>
        <v>0</v>
      </c>
      <c r="S24" s="33">
        <f t="shared" si="8"/>
        <v>0</v>
      </c>
      <c r="T24" s="34">
        <f>T22+T23</f>
        <v>0</v>
      </c>
      <c r="U24" s="35" t="e">
        <f>U22+U23</f>
        <v>#DIV/0!</v>
      </c>
      <c r="V24" s="34">
        <f>SUM(V22:V23)</f>
        <v>0</v>
      </c>
      <c r="W24" s="35" t="e">
        <f>SUM(W22:W23)</f>
        <v>#DIV/0!</v>
      </c>
      <c r="X24" s="36">
        <f>SUM(X22:X23)</f>
        <v>0</v>
      </c>
      <c r="Y24" s="35" t="e">
        <f>SUM(Y22:Y23)</f>
        <v>#DIV/0!</v>
      </c>
    </row>
    <row r="25" spans="1:25" x14ac:dyDescent="0.25">
      <c r="A25" s="25" t="s">
        <v>30</v>
      </c>
      <c r="B25" s="5">
        <v>242.68886197810662</v>
      </c>
      <c r="C25" s="7">
        <v>3.2540954568759065E-2</v>
      </c>
      <c r="D25" s="5">
        <v>-710.29890999999952</v>
      </c>
      <c r="E25" s="7">
        <v>-0.10916779786072829</v>
      </c>
      <c r="F25" s="26">
        <v>60897</v>
      </c>
      <c r="G25" s="7">
        <v>6.2861549133520794E-2</v>
      </c>
      <c r="H25" s="8">
        <v>642.9077900000002</v>
      </c>
      <c r="I25" s="10">
        <v>6.5124231490452433E-2</v>
      </c>
      <c r="J25" s="8">
        <v>1414.445910000004</v>
      </c>
      <c r="K25" s="10">
        <v>0.13291121841151113</v>
      </c>
      <c r="L25" s="27">
        <v>90519</v>
      </c>
      <c r="M25" s="10">
        <v>9.3611744825546406E-2</v>
      </c>
      <c r="N25" s="5"/>
      <c r="O25" s="7"/>
      <c r="P25" s="5"/>
      <c r="Q25" s="7"/>
      <c r="R25" s="26"/>
      <c r="S25" s="7"/>
      <c r="T25" s="8">
        <f>T50-N50</f>
        <v>0</v>
      </c>
      <c r="U25" s="10" t="e">
        <f>T25/T27</f>
        <v>#DIV/0!</v>
      </c>
      <c r="V25" s="8">
        <f>V50-P50</f>
        <v>0</v>
      </c>
      <c r="W25" s="10" t="e">
        <f>V25/$V$27</f>
        <v>#DIV/0!</v>
      </c>
      <c r="X25" s="27">
        <f>X50</f>
        <v>0</v>
      </c>
      <c r="Y25" s="10" t="e">
        <f>X25/X27</f>
        <v>#DIV/0!</v>
      </c>
    </row>
    <row r="26" spans="1:25" x14ac:dyDescent="0.25">
      <c r="A26" s="53" t="s">
        <v>31</v>
      </c>
      <c r="B26" s="67">
        <v>7215.2626700000001</v>
      </c>
      <c r="C26" s="68">
        <v>0.96745904543124095</v>
      </c>
      <c r="D26" s="67">
        <v>7216.7863900000002</v>
      </c>
      <c r="E26" s="68">
        <v>1.1091677978607284</v>
      </c>
      <c r="F26" s="69">
        <v>907851</v>
      </c>
      <c r="G26" s="68">
        <v>0.93713845086647918</v>
      </c>
      <c r="H26" s="70">
        <v>9229.1133499999996</v>
      </c>
      <c r="I26" s="71">
        <v>0.93487576850954746</v>
      </c>
      <c r="J26" s="70">
        <v>9227.5896299999986</v>
      </c>
      <c r="K26" s="71">
        <v>0.8670887815884889</v>
      </c>
      <c r="L26" s="72">
        <v>876443</v>
      </c>
      <c r="M26" s="71">
        <v>0.90638825517445365</v>
      </c>
      <c r="N26" s="67"/>
      <c r="O26" s="68"/>
      <c r="P26" s="67"/>
      <c r="Q26" s="68"/>
      <c r="R26" s="69"/>
      <c r="S26" s="68"/>
      <c r="T26" s="73">
        <f>T51-N51</f>
        <v>0</v>
      </c>
      <c r="U26" s="71" t="e">
        <f>T26/T27</f>
        <v>#DIV/0!</v>
      </c>
      <c r="V26" s="73">
        <f>V51-P51</f>
        <v>0</v>
      </c>
      <c r="W26" s="71" t="e">
        <f>V26/V27</f>
        <v>#DIV/0!</v>
      </c>
      <c r="X26" s="72">
        <f>X51</f>
        <v>0</v>
      </c>
      <c r="Y26" s="71" t="e">
        <f>X26/X27</f>
        <v>#DIV/0!</v>
      </c>
    </row>
    <row r="27" spans="1:25" x14ac:dyDescent="0.25">
      <c r="A27" s="31" t="s">
        <v>27</v>
      </c>
      <c r="B27" s="32">
        <v>7457.9515319781067</v>
      </c>
      <c r="C27" s="33">
        <v>1</v>
      </c>
      <c r="D27" s="32">
        <v>6506.4874800000007</v>
      </c>
      <c r="E27" s="33">
        <v>1</v>
      </c>
      <c r="F27" s="32">
        <v>968748</v>
      </c>
      <c r="G27" s="33">
        <v>1</v>
      </c>
      <c r="H27" s="34">
        <v>9872.0211400000007</v>
      </c>
      <c r="I27" s="35">
        <v>0.99999999999999989</v>
      </c>
      <c r="J27" s="34">
        <v>10642.035540000003</v>
      </c>
      <c r="K27" s="35">
        <v>1</v>
      </c>
      <c r="L27" s="34">
        <v>966962</v>
      </c>
      <c r="M27" s="35">
        <v>1</v>
      </c>
      <c r="N27" s="32">
        <f t="shared" ref="N27:S27" si="9">N25+N26</f>
        <v>0</v>
      </c>
      <c r="O27" s="33">
        <f t="shared" si="9"/>
        <v>0</v>
      </c>
      <c r="P27" s="32">
        <f t="shared" si="9"/>
        <v>0</v>
      </c>
      <c r="Q27" s="33">
        <f t="shared" si="9"/>
        <v>0</v>
      </c>
      <c r="R27" s="32">
        <f t="shared" si="9"/>
        <v>0</v>
      </c>
      <c r="S27" s="33">
        <f t="shared" si="9"/>
        <v>0</v>
      </c>
      <c r="T27" s="34">
        <f>T25+T26</f>
        <v>0</v>
      </c>
      <c r="U27" s="35" t="e">
        <f>U25+U26</f>
        <v>#DIV/0!</v>
      </c>
      <c r="V27" s="34">
        <f>SUM(V25:V26)</f>
        <v>0</v>
      </c>
      <c r="W27" s="35" t="e">
        <f>SUM(W25:W26)</f>
        <v>#DIV/0!</v>
      </c>
      <c r="X27" s="36">
        <f>SUM(X25:X26)</f>
        <v>0</v>
      </c>
      <c r="Y27" s="35" t="e">
        <f>SUM(Y25:Y26)</f>
        <v>#DIV/0!</v>
      </c>
    </row>
    <row r="28" spans="1:25" x14ac:dyDescent="0.25"/>
    <row r="29" spans="1:25" s="75" customFormat="1" ht="54" customHeight="1" x14ac:dyDescent="0.3">
      <c r="A29" s="76" t="s">
        <v>38</v>
      </c>
      <c r="B29" s="74" t="s">
        <v>39</v>
      </c>
      <c r="C29" s="74" t="s">
        <v>40</v>
      </c>
      <c r="D29" s="74" t="s">
        <v>41</v>
      </c>
      <c r="E29" s="74" t="s">
        <v>42</v>
      </c>
      <c r="F29" s="74" t="s">
        <v>43</v>
      </c>
      <c r="G29" s="74" t="s">
        <v>44</v>
      </c>
      <c r="H29" s="74" t="s">
        <v>45</v>
      </c>
      <c r="I29" s="74" t="s">
        <v>46</v>
      </c>
      <c r="J29" s="74" t="s">
        <v>47</v>
      </c>
      <c r="K29" s="74" t="s">
        <v>48</v>
      </c>
      <c r="L29" s="74" t="s">
        <v>49</v>
      </c>
      <c r="M29" s="74" t="s">
        <v>50</v>
      </c>
      <c r="N29" s="74" t="s">
        <v>51</v>
      </c>
      <c r="O29" s="74" t="s">
        <v>52</v>
      </c>
      <c r="P29" s="74" t="s">
        <v>53</v>
      </c>
      <c r="Q29" s="74" t="s">
        <v>54</v>
      </c>
      <c r="R29" s="74" t="s">
        <v>55</v>
      </c>
      <c r="S29" s="74" t="s">
        <v>56</v>
      </c>
      <c r="T29" s="74" t="s">
        <v>57</v>
      </c>
      <c r="U29" s="74" t="s">
        <v>58</v>
      </c>
      <c r="V29" s="74" t="s">
        <v>59</v>
      </c>
      <c r="W29" s="74" t="s">
        <v>60</v>
      </c>
      <c r="X29" s="74" t="s">
        <v>61</v>
      </c>
      <c r="Y29" s="74" t="s">
        <v>62</v>
      </c>
    </row>
    <row r="30" spans="1:25" s="75" customFormat="1" ht="18.75" x14ac:dyDescent="0.3">
      <c r="A30" s="76" t="s">
        <v>32</v>
      </c>
      <c r="B30" s="74" t="s">
        <v>5</v>
      </c>
      <c r="C30" s="74" t="s">
        <v>5</v>
      </c>
      <c r="D30" s="74" t="s">
        <v>5</v>
      </c>
      <c r="E30" s="74" t="s">
        <v>5</v>
      </c>
      <c r="F30" s="74" t="s">
        <v>5</v>
      </c>
      <c r="G30" s="74" t="s">
        <v>5</v>
      </c>
      <c r="H30" s="74" t="s">
        <v>33</v>
      </c>
      <c r="I30" s="74" t="s">
        <v>33</v>
      </c>
      <c r="J30" s="74" t="s">
        <v>33</v>
      </c>
      <c r="K30" s="74" t="s">
        <v>33</v>
      </c>
      <c r="L30" s="74" t="s">
        <v>33</v>
      </c>
      <c r="M30" s="74" t="s">
        <v>33</v>
      </c>
      <c r="N30" s="74" t="s">
        <v>34</v>
      </c>
      <c r="O30" s="74" t="s">
        <v>34</v>
      </c>
      <c r="P30" s="74" t="s">
        <v>34</v>
      </c>
      <c r="Q30" s="74" t="s">
        <v>34</v>
      </c>
      <c r="R30" s="74" t="s">
        <v>34</v>
      </c>
      <c r="S30" s="74" t="s">
        <v>34</v>
      </c>
      <c r="T30" s="74" t="s">
        <v>35</v>
      </c>
      <c r="U30" s="74" t="s">
        <v>35</v>
      </c>
      <c r="V30" s="74" t="s">
        <v>35</v>
      </c>
      <c r="W30" s="74" t="s">
        <v>35</v>
      </c>
      <c r="X30" s="74" t="s">
        <v>35</v>
      </c>
      <c r="Y30" s="74" t="s">
        <v>35</v>
      </c>
    </row>
    <row r="31" spans="1:25" s="75" customFormat="1" ht="60" x14ac:dyDescent="0.3">
      <c r="A31" s="82">
        <v>2020</v>
      </c>
      <c r="B31" s="83" t="s">
        <v>9</v>
      </c>
      <c r="C31" s="83" t="s">
        <v>9</v>
      </c>
      <c r="D31" s="83" t="s">
        <v>10</v>
      </c>
      <c r="E31" s="83" t="s">
        <v>10</v>
      </c>
      <c r="F31" s="83" t="s">
        <v>11</v>
      </c>
      <c r="G31" s="83" t="s">
        <v>11</v>
      </c>
      <c r="H31" s="83" t="s">
        <v>9</v>
      </c>
      <c r="I31" s="83" t="s">
        <v>9</v>
      </c>
      <c r="J31" s="83" t="s">
        <v>10</v>
      </c>
      <c r="K31" s="83" t="s">
        <v>10</v>
      </c>
      <c r="L31" s="83" t="s">
        <v>11</v>
      </c>
      <c r="M31" s="83" t="s">
        <v>11</v>
      </c>
      <c r="N31" s="83" t="s">
        <v>9</v>
      </c>
      <c r="O31" s="83" t="s">
        <v>9</v>
      </c>
      <c r="P31" s="83" t="s">
        <v>10</v>
      </c>
      <c r="Q31" s="83" t="s">
        <v>10</v>
      </c>
      <c r="R31" s="83" t="s">
        <v>11</v>
      </c>
      <c r="S31" s="83" t="s">
        <v>11</v>
      </c>
      <c r="T31" s="83" t="s">
        <v>9</v>
      </c>
      <c r="U31" s="83" t="s">
        <v>9</v>
      </c>
      <c r="V31" s="83" t="s">
        <v>10</v>
      </c>
      <c r="W31" s="83" t="s">
        <v>10</v>
      </c>
      <c r="X31" s="83" t="s">
        <v>11</v>
      </c>
      <c r="Y31" s="83" t="s">
        <v>11</v>
      </c>
    </row>
    <row r="32" spans="1:25" s="75" customFormat="1" x14ac:dyDescent="0.25">
      <c r="A32" s="84"/>
      <c r="B32" s="85" t="s">
        <v>12</v>
      </c>
      <c r="C32" s="85" t="s">
        <v>13</v>
      </c>
      <c r="D32" s="85" t="s">
        <v>12</v>
      </c>
      <c r="E32" s="85" t="s">
        <v>13</v>
      </c>
      <c r="F32" s="85" t="s">
        <v>12</v>
      </c>
      <c r="G32" s="85" t="s">
        <v>13</v>
      </c>
      <c r="H32" s="85" t="s">
        <v>12</v>
      </c>
      <c r="I32" s="85" t="s">
        <v>13</v>
      </c>
      <c r="J32" s="85" t="s">
        <v>12</v>
      </c>
      <c r="K32" s="85" t="s">
        <v>13</v>
      </c>
      <c r="L32" s="85" t="s">
        <v>12</v>
      </c>
      <c r="M32" s="85" t="s">
        <v>13</v>
      </c>
      <c r="N32" s="85" t="s">
        <v>12</v>
      </c>
      <c r="O32" s="85" t="s">
        <v>13</v>
      </c>
      <c r="P32" s="85" t="s">
        <v>12</v>
      </c>
      <c r="Q32" s="85" t="s">
        <v>13</v>
      </c>
      <c r="R32" s="85" t="s">
        <v>12</v>
      </c>
      <c r="S32" s="85" t="s">
        <v>13</v>
      </c>
      <c r="T32" s="85" t="s">
        <v>12</v>
      </c>
      <c r="U32" s="85" t="s">
        <v>13</v>
      </c>
      <c r="V32" s="85" t="s">
        <v>12</v>
      </c>
      <c r="W32" s="85" t="s">
        <v>13</v>
      </c>
      <c r="X32" s="85" t="s">
        <v>12</v>
      </c>
      <c r="Y32" s="85" t="s">
        <v>13</v>
      </c>
    </row>
    <row r="33" spans="1:25" x14ac:dyDescent="0.25">
      <c r="A33" s="61" t="s">
        <v>14</v>
      </c>
      <c r="B33" s="77">
        <v>0.18209</v>
      </c>
      <c r="C33" s="78">
        <v>2.4415551538413315E-5</v>
      </c>
      <c r="D33" s="77">
        <v>0.18209</v>
      </c>
      <c r="E33" s="79">
        <v>2.7985914144877441E-5</v>
      </c>
      <c r="F33" s="77">
        <v>17810</v>
      </c>
      <c r="G33" s="79">
        <v>1.8384554084240692E-2</v>
      </c>
      <c r="H33" s="80">
        <v>0</v>
      </c>
      <c r="I33" s="81">
        <v>0</v>
      </c>
      <c r="J33" s="80">
        <v>0</v>
      </c>
      <c r="K33" s="81">
        <v>0</v>
      </c>
      <c r="L33" s="80">
        <v>46420</v>
      </c>
      <c r="M33" s="81">
        <v>4.8006022987459693E-2</v>
      </c>
      <c r="N33" s="77"/>
      <c r="O33" s="79"/>
      <c r="P33" s="77"/>
      <c r="Q33" s="79"/>
      <c r="R33" s="77"/>
      <c r="S33" s="79"/>
      <c r="T33" s="80"/>
      <c r="U33" s="81" t="e">
        <f t="shared" ref="U33:U45" si="10">T33/$T$46</f>
        <v>#DIV/0!</v>
      </c>
      <c r="V33" s="80"/>
      <c r="W33" s="81" t="e">
        <f t="shared" ref="W33:W45" si="11">V33/$V$46</f>
        <v>#DIV/0!</v>
      </c>
      <c r="X33" s="80"/>
      <c r="Y33" s="81" t="e">
        <f t="shared" ref="Y33:Y45" si="12">X33/$X$46</f>
        <v>#DIV/0!</v>
      </c>
    </row>
    <row r="34" spans="1:25" x14ac:dyDescent="0.25">
      <c r="A34" s="39" t="s">
        <v>15</v>
      </c>
      <c r="B34" s="12">
        <v>228.25936197810631</v>
      </c>
      <c r="C34" s="45">
        <v>3.0606173960688644E-2</v>
      </c>
      <c r="D34" s="12">
        <v>-363.35113999999999</v>
      </c>
      <c r="E34" s="14">
        <v>-5.5844438511084317E-2</v>
      </c>
      <c r="F34" s="12">
        <v>38001</v>
      </c>
      <c r="G34" s="14">
        <v>3.9226919694285822E-2</v>
      </c>
      <c r="H34" s="15">
        <v>2238.6860919781061</v>
      </c>
      <c r="I34" s="16">
        <v>0.12918001282240765</v>
      </c>
      <c r="J34" s="15">
        <v>909.22127</v>
      </c>
      <c r="K34" s="16">
        <v>5.3020383676168036E-2</v>
      </c>
      <c r="L34" s="15">
        <v>39268</v>
      </c>
      <c r="M34" s="16">
        <v>4.0609662013605496E-2</v>
      </c>
      <c r="N34" s="12"/>
      <c r="O34" s="14"/>
      <c r="P34" s="12"/>
      <c r="Q34" s="14"/>
      <c r="R34" s="12"/>
      <c r="S34" s="14"/>
      <c r="T34" s="15"/>
      <c r="U34" s="16" t="e">
        <f t="shared" si="10"/>
        <v>#DIV/0!</v>
      </c>
      <c r="V34" s="15"/>
      <c r="W34" s="16" t="e">
        <f t="shared" si="11"/>
        <v>#DIV/0!</v>
      </c>
      <c r="X34" s="15"/>
      <c r="Y34" s="16" t="e">
        <f t="shared" si="12"/>
        <v>#DIV/0!</v>
      </c>
    </row>
    <row r="35" spans="1:25" x14ac:dyDescent="0.25">
      <c r="A35" s="39" t="s">
        <v>16</v>
      </c>
      <c r="B35" s="12">
        <v>7077.88339</v>
      </c>
      <c r="C35" s="45">
        <v>0.94903853419421469</v>
      </c>
      <c r="D35" s="12">
        <v>7077.88339</v>
      </c>
      <c r="E35" s="14">
        <v>1.0878194128178049</v>
      </c>
      <c r="F35" s="12">
        <v>882415</v>
      </c>
      <c r="G35" s="14">
        <v>0.91088188053033403</v>
      </c>
      <c r="H35" s="15">
        <v>15544.890019999999</v>
      </c>
      <c r="I35" s="16">
        <v>0.89699449123399266</v>
      </c>
      <c r="J35" s="15">
        <v>15544.890019999999</v>
      </c>
      <c r="K35" s="16">
        <v>0.9064856490480423</v>
      </c>
      <c r="L35" s="15">
        <v>851576</v>
      </c>
      <c r="M35" s="16">
        <v>0.88067162928843123</v>
      </c>
      <c r="N35" s="12"/>
      <c r="O35" s="14"/>
      <c r="P35" s="12"/>
      <c r="Q35" s="14"/>
      <c r="R35" s="12"/>
      <c r="S35" s="14"/>
      <c r="T35" s="15"/>
      <c r="U35" s="16" t="e">
        <f t="shared" si="10"/>
        <v>#DIV/0!</v>
      </c>
      <c r="V35" s="15"/>
      <c r="W35" s="16" t="e">
        <f t="shared" si="11"/>
        <v>#DIV/0!</v>
      </c>
      <c r="X35" s="15"/>
      <c r="Y35" s="16" t="e">
        <f t="shared" si="12"/>
        <v>#DIV/0!</v>
      </c>
    </row>
    <row r="36" spans="1:25" x14ac:dyDescent="0.25">
      <c r="A36" s="39" t="s">
        <v>17</v>
      </c>
      <c r="B36" s="12">
        <v>14.247410000000002</v>
      </c>
      <c r="C36" s="45">
        <v>1.9103650565319638E-3</v>
      </c>
      <c r="D36" s="12">
        <v>-347.12986000000001</v>
      </c>
      <c r="E36" s="14">
        <v>-5.335134526378893E-2</v>
      </c>
      <c r="F36" s="12">
        <v>5086</v>
      </c>
      <c r="G36" s="14">
        <v>5.2500753549942812E-3</v>
      </c>
      <c r="H36" s="15">
        <v>-1353.0894400000002</v>
      </c>
      <c r="I36" s="16">
        <v>-7.8077990404906594E-2</v>
      </c>
      <c r="J36" s="15">
        <v>-205.07426999999998</v>
      </c>
      <c r="K36" s="16">
        <v>-1.1958713281652635E-2</v>
      </c>
      <c r="L36" s="15">
        <v>4831</v>
      </c>
      <c r="M36" s="16">
        <v>4.9960598244812105E-3</v>
      </c>
      <c r="N36" s="12"/>
      <c r="O36" s="14"/>
      <c r="P36" s="12"/>
      <c r="Q36" s="14"/>
      <c r="R36" s="12"/>
      <c r="S36" s="14"/>
      <c r="T36" s="15"/>
      <c r="U36" s="16" t="e">
        <f t="shared" si="10"/>
        <v>#DIV/0!</v>
      </c>
      <c r="V36" s="15"/>
      <c r="W36" s="16" t="e">
        <f t="shared" si="11"/>
        <v>#DIV/0!</v>
      </c>
      <c r="X36" s="15"/>
      <c r="Y36" s="16" t="e">
        <f t="shared" si="12"/>
        <v>#DIV/0!</v>
      </c>
    </row>
    <row r="37" spans="1:25" x14ac:dyDescent="0.25">
      <c r="A37" s="39" t="s">
        <v>18</v>
      </c>
      <c r="B37" s="12">
        <v>134.74528000000001</v>
      </c>
      <c r="C37" s="45">
        <v>1.8067331146125173E-2</v>
      </c>
      <c r="D37" s="12">
        <v>134.74528000000001</v>
      </c>
      <c r="E37" s="14">
        <v>2.0709373592769902E-2</v>
      </c>
      <c r="F37" s="12">
        <v>23370</v>
      </c>
      <c r="G37" s="14">
        <v>2.4123920771965464E-2</v>
      </c>
      <c r="H37" s="15">
        <v>357.41</v>
      </c>
      <c r="I37" s="16">
        <v>2.0623806324744996E-2</v>
      </c>
      <c r="J37" s="15">
        <v>357.41</v>
      </c>
      <c r="K37" s="16">
        <v>2.0842028178354448E-2</v>
      </c>
      <c r="L37" s="15">
        <v>23262</v>
      </c>
      <c r="M37" s="16">
        <v>2.4056788167477108E-2</v>
      </c>
      <c r="N37" s="12"/>
      <c r="O37" s="14"/>
      <c r="P37" s="12"/>
      <c r="Q37" s="14"/>
      <c r="R37" s="12"/>
      <c r="S37" s="14"/>
      <c r="T37" s="15"/>
      <c r="U37" s="16" t="e">
        <f t="shared" si="10"/>
        <v>#DIV/0!</v>
      </c>
      <c r="V37" s="15"/>
      <c r="W37" s="16" t="e">
        <f t="shared" si="11"/>
        <v>#DIV/0!</v>
      </c>
      <c r="X37" s="15"/>
      <c r="Y37" s="16" t="e">
        <f t="shared" si="12"/>
        <v>#DIV/0!</v>
      </c>
    </row>
    <row r="38" spans="1:25" x14ac:dyDescent="0.25">
      <c r="A38" s="39" t="s">
        <v>19</v>
      </c>
      <c r="B38" s="12">
        <v>-1</v>
      </c>
      <c r="C38" s="45">
        <v>-1.3408507627224621E-4</v>
      </c>
      <c r="D38" s="12">
        <v>0.52372000000000007</v>
      </c>
      <c r="E38" s="14">
        <v>8.0491970761465299E-5</v>
      </c>
      <c r="F38" s="12">
        <v>17</v>
      </c>
      <c r="G38" s="14">
        <v>1.7548423325777189E-5</v>
      </c>
      <c r="H38" s="15">
        <v>0</v>
      </c>
      <c r="I38" s="16">
        <v>0</v>
      </c>
      <c r="J38" s="15">
        <v>0</v>
      </c>
      <c r="K38" s="16">
        <v>0</v>
      </c>
      <c r="L38" s="15">
        <v>17</v>
      </c>
      <c r="M38" s="16">
        <v>1.7580835648143359E-5</v>
      </c>
      <c r="N38" s="12"/>
      <c r="O38" s="14"/>
      <c r="P38" s="12"/>
      <c r="Q38" s="14"/>
      <c r="R38" s="12"/>
      <c r="S38" s="14"/>
      <c r="T38" s="15"/>
      <c r="U38" s="16" t="e">
        <f t="shared" si="10"/>
        <v>#DIV/0!</v>
      </c>
      <c r="V38" s="15"/>
      <c r="W38" s="16" t="e">
        <f t="shared" si="11"/>
        <v>#DIV/0!</v>
      </c>
      <c r="X38" s="15"/>
      <c r="Y38" s="16" t="e">
        <f t="shared" si="12"/>
        <v>#DIV/0!</v>
      </c>
    </row>
    <row r="39" spans="1:25" x14ac:dyDescent="0.25">
      <c r="A39" s="39" t="s">
        <v>20</v>
      </c>
      <c r="B39" s="12">
        <v>0</v>
      </c>
      <c r="C39" s="45">
        <v>0</v>
      </c>
      <c r="D39" s="12">
        <v>0</v>
      </c>
      <c r="E39" s="14">
        <v>0</v>
      </c>
      <c r="F39" s="12">
        <v>0</v>
      </c>
      <c r="G39" s="14">
        <v>0</v>
      </c>
      <c r="H39" s="15">
        <v>0</v>
      </c>
      <c r="I39" s="16">
        <v>0</v>
      </c>
      <c r="J39" s="15">
        <v>0</v>
      </c>
      <c r="K39" s="16">
        <v>0</v>
      </c>
      <c r="L39" s="15">
        <v>0</v>
      </c>
      <c r="M39" s="16">
        <v>0</v>
      </c>
      <c r="N39" s="12"/>
      <c r="O39" s="14"/>
      <c r="P39" s="12"/>
      <c r="Q39" s="14"/>
      <c r="R39" s="12"/>
      <c r="S39" s="14"/>
      <c r="T39" s="15"/>
      <c r="U39" s="16" t="e">
        <f t="shared" si="10"/>
        <v>#DIV/0!</v>
      </c>
      <c r="V39" s="15"/>
      <c r="W39" s="16" t="e">
        <f t="shared" si="11"/>
        <v>#DIV/0!</v>
      </c>
      <c r="X39" s="15"/>
      <c r="Y39" s="16" t="e">
        <f t="shared" si="12"/>
        <v>#DIV/0!</v>
      </c>
    </row>
    <row r="40" spans="1:25" x14ac:dyDescent="0.25">
      <c r="A40" s="39" t="s">
        <v>21</v>
      </c>
      <c r="B40" s="12">
        <v>0</v>
      </c>
      <c r="C40" s="45">
        <v>0</v>
      </c>
      <c r="D40" s="12">
        <v>0</v>
      </c>
      <c r="E40" s="14">
        <v>0</v>
      </c>
      <c r="F40" s="12">
        <v>0</v>
      </c>
      <c r="G40" s="14">
        <v>0</v>
      </c>
      <c r="H40" s="15">
        <v>0</v>
      </c>
      <c r="I40" s="16">
        <v>0</v>
      </c>
      <c r="J40" s="15">
        <v>0</v>
      </c>
      <c r="K40" s="16">
        <v>0</v>
      </c>
      <c r="L40" s="15">
        <v>0</v>
      </c>
      <c r="M40" s="16">
        <v>0</v>
      </c>
      <c r="N40" s="12"/>
      <c r="O40" s="14"/>
      <c r="P40" s="12"/>
      <c r="Q40" s="14"/>
      <c r="R40" s="12"/>
      <c r="S40" s="14"/>
      <c r="T40" s="15"/>
      <c r="U40" s="16" t="e">
        <f t="shared" si="10"/>
        <v>#DIV/0!</v>
      </c>
      <c r="V40" s="15"/>
      <c r="W40" s="16" t="e">
        <f t="shared" si="11"/>
        <v>#DIV/0!</v>
      </c>
      <c r="X40" s="15"/>
      <c r="Y40" s="16" t="e">
        <f t="shared" si="12"/>
        <v>#DIV/0!</v>
      </c>
    </row>
    <row r="41" spans="1:25" x14ac:dyDescent="0.25">
      <c r="A41" s="39" t="s">
        <v>22</v>
      </c>
      <c r="B41" s="12">
        <v>3.6339999999999999</v>
      </c>
      <c r="C41" s="45">
        <v>4.8726516717334279E-4</v>
      </c>
      <c r="D41" s="12">
        <v>3.6339999999999999</v>
      </c>
      <c r="E41" s="14">
        <v>5.5851947939197441E-4</v>
      </c>
      <c r="F41" s="12">
        <v>2049</v>
      </c>
      <c r="G41" s="14">
        <v>2.1151011408539681E-3</v>
      </c>
      <c r="H41" s="15">
        <v>542.07600000000002</v>
      </c>
      <c r="I41" s="16">
        <v>3.1279680023761136E-2</v>
      </c>
      <c r="J41" s="15">
        <v>542.07600000000002</v>
      </c>
      <c r="K41" s="16">
        <v>3.1610652379087507E-2</v>
      </c>
      <c r="L41" s="15">
        <v>1588</v>
      </c>
      <c r="M41" s="16">
        <v>1.6422568828971564E-3</v>
      </c>
      <c r="N41" s="12"/>
      <c r="O41" s="14"/>
      <c r="P41" s="12"/>
      <c r="Q41" s="14"/>
      <c r="R41" s="12"/>
      <c r="S41" s="14"/>
      <c r="T41" s="15"/>
      <c r="U41" s="16" t="e">
        <f t="shared" si="10"/>
        <v>#DIV/0!</v>
      </c>
      <c r="V41" s="15"/>
      <c r="W41" s="16" t="e">
        <f t="shared" si="11"/>
        <v>#DIV/0!</v>
      </c>
      <c r="X41" s="15"/>
      <c r="Y41" s="16" t="e">
        <f t="shared" si="12"/>
        <v>#DIV/0!</v>
      </c>
    </row>
    <row r="42" spans="1:25" x14ac:dyDescent="0.25">
      <c r="A42" s="39" t="s">
        <v>23</v>
      </c>
      <c r="B42" s="12">
        <v>0</v>
      </c>
      <c r="C42" s="45">
        <v>0</v>
      </c>
      <c r="D42" s="12">
        <v>0</v>
      </c>
      <c r="E42" s="14">
        <v>0</v>
      </c>
      <c r="F42" s="12">
        <v>0</v>
      </c>
      <c r="G42" s="14">
        <v>0</v>
      </c>
      <c r="H42" s="15">
        <v>0</v>
      </c>
      <c r="I42" s="16">
        <v>0</v>
      </c>
      <c r="J42" s="15">
        <v>0</v>
      </c>
      <c r="K42" s="16">
        <v>0</v>
      </c>
      <c r="L42" s="15">
        <v>0</v>
      </c>
      <c r="M42" s="16">
        <v>0</v>
      </c>
      <c r="N42" s="12"/>
      <c r="O42" s="14"/>
      <c r="P42" s="12"/>
      <c r="Q42" s="14"/>
      <c r="R42" s="12"/>
      <c r="S42" s="14"/>
      <c r="T42" s="15"/>
      <c r="U42" s="16" t="e">
        <f t="shared" si="10"/>
        <v>#DIV/0!</v>
      </c>
      <c r="V42" s="15"/>
      <c r="W42" s="16" t="e">
        <f t="shared" si="11"/>
        <v>#DIV/0!</v>
      </c>
      <c r="X42" s="15"/>
      <c r="Y42" s="16" t="e">
        <f t="shared" si="12"/>
        <v>#DIV/0!</v>
      </c>
    </row>
    <row r="43" spans="1:25" x14ac:dyDescent="0.25">
      <c r="A43" s="39" t="s">
        <v>24</v>
      </c>
      <c r="B43" s="12">
        <v>0</v>
      </c>
      <c r="C43" s="45">
        <v>0</v>
      </c>
      <c r="D43" s="12">
        <v>0</v>
      </c>
      <c r="E43" s="14">
        <v>0</v>
      </c>
      <c r="F43" s="12">
        <v>0</v>
      </c>
      <c r="G43" s="14">
        <v>0</v>
      </c>
      <c r="H43" s="15">
        <v>0</v>
      </c>
      <c r="I43" s="16">
        <v>0</v>
      </c>
      <c r="J43" s="15">
        <v>0</v>
      </c>
      <c r="K43" s="16">
        <v>0</v>
      </c>
      <c r="L43" s="15">
        <v>0</v>
      </c>
      <c r="M43" s="16">
        <v>0</v>
      </c>
      <c r="N43" s="12"/>
      <c r="O43" s="14"/>
      <c r="P43" s="12"/>
      <c r="Q43" s="14"/>
      <c r="R43" s="12"/>
      <c r="S43" s="14"/>
      <c r="T43" s="15"/>
      <c r="U43" s="16" t="e">
        <f t="shared" si="10"/>
        <v>#DIV/0!</v>
      </c>
      <c r="V43" s="15"/>
      <c r="W43" s="16" t="e">
        <f t="shared" si="11"/>
        <v>#DIV/0!</v>
      </c>
      <c r="X43" s="15"/>
      <c r="Y43" s="16" t="e">
        <f t="shared" si="12"/>
        <v>#DIV/0!</v>
      </c>
    </row>
    <row r="44" spans="1:25" x14ac:dyDescent="0.25">
      <c r="A44" s="39" t="s">
        <v>25</v>
      </c>
      <c r="B44" s="12">
        <v>0</v>
      </c>
      <c r="C44" s="45">
        <v>0</v>
      </c>
      <c r="D44" s="12">
        <v>0</v>
      </c>
      <c r="E44" s="14">
        <v>0</v>
      </c>
      <c r="F44" s="12">
        <v>0</v>
      </c>
      <c r="G44" s="14">
        <v>0</v>
      </c>
      <c r="H44" s="15">
        <v>0</v>
      </c>
      <c r="I44" s="16">
        <v>0</v>
      </c>
      <c r="J44" s="15">
        <v>0</v>
      </c>
      <c r="K44" s="16">
        <v>0</v>
      </c>
      <c r="L44" s="15">
        <v>0</v>
      </c>
      <c r="M44" s="16">
        <v>0</v>
      </c>
      <c r="N44" s="12"/>
      <c r="O44" s="14"/>
      <c r="P44" s="12"/>
      <c r="Q44" s="14"/>
      <c r="R44" s="12"/>
      <c r="S44" s="14"/>
      <c r="T44" s="15"/>
      <c r="U44" s="16" t="e">
        <f t="shared" si="10"/>
        <v>#DIV/0!</v>
      </c>
      <c r="V44" s="15"/>
      <c r="W44" s="16" t="e">
        <f t="shared" si="11"/>
        <v>#DIV/0!</v>
      </c>
      <c r="X44" s="15"/>
      <c r="Y44" s="16" t="e">
        <f t="shared" si="12"/>
        <v>#DIV/0!</v>
      </c>
    </row>
    <row r="45" spans="1:25" x14ac:dyDescent="0.25">
      <c r="A45" s="39" t="s">
        <v>26</v>
      </c>
      <c r="B45" s="12">
        <v>0</v>
      </c>
      <c r="C45" s="45">
        <v>0</v>
      </c>
      <c r="D45" s="12">
        <v>0</v>
      </c>
      <c r="E45" s="14">
        <v>0</v>
      </c>
      <c r="F45" s="12">
        <v>0</v>
      </c>
      <c r="G45" s="14">
        <v>0</v>
      </c>
      <c r="H45" s="15">
        <v>0</v>
      </c>
      <c r="I45" s="16">
        <v>0</v>
      </c>
      <c r="J45" s="15">
        <v>0</v>
      </c>
      <c r="K45" s="16">
        <v>0</v>
      </c>
      <c r="L45" s="15">
        <v>0</v>
      </c>
      <c r="M45" s="16">
        <v>0</v>
      </c>
      <c r="N45" s="12"/>
      <c r="O45" s="14"/>
      <c r="P45" s="12"/>
      <c r="Q45" s="14"/>
      <c r="R45" s="12"/>
      <c r="S45" s="14"/>
      <c r="T45" s="15"/>
      <c r="U45" s="16" t="e">
        <f t="shared" si="10"/>
        <v>#DIV/0!</v>
      </c>
      <c r="V45" s="15"/>
      <c r="W45" s="16" t="e">
        <f t="shared" si="11"/>
        <v>#DIV/0!</v>
      </c>
      <c r="X45" s="15"/>
      <c r="Y45" s="16" t="e">
        <f t="shared" si="12"/>
        <v>#DIV/0!</v>
      </c>
    </row>
    <row r="46" spans="1:25" x14ac:dyDescent="0.25">
      <c r="A46" s="18" t="s">
        <v>27</v>
      </c>
      <c r="B46" s="46">
        <v>7457.9515319781067</v>
      </c>
      <c r="C46" s="42">
        <v>1</v>
      </c>
      <c r="D46" s="19">
        <v>6506.4874800000007</v>
      </c>
      <c r="E46" s="42">
        <v>1</v>
      </c>
      <c r="F46" s="19">
        <v>968748</v>
      </c>
      <c r="G46" s="42">
        <v>1</v>
      </c>
      <c r="H46" s="21">
        <v>17329.972671978107</v>
      </c>
      <c r="I46" s="44">
        <v>0.99999999999999989</v>
      </c>
      <c r="J46" s="21">
        <v>17148.523020000004</v>
      </c>
      <c r="K46" s="44">
        <v>0.99999999999999967</v>
      </c>
      <c r="L46" s="21">
        <v>966962</v>
      </c>
      <c r="M46" s="44">
        <v>1.0000000000000002</v>
      </c>
      <c r="N46" s="19">
        <f>SUM(N33:N45)</f>
        <v>0</v>
      </c>
      <c r="O46" s="42">
        <f t="shared" ref="O46:P46" si="13">SUM(O33:O45)</f>
        <v>0</v>
      </c>
      <c r="P46" s="19">
        <f t="shared" si="13"/>
        <v>0</v>
      </c>
      <c r="Q46" s="43" t="e">
        <f>P46/$P$46</f>
        <v>#DIV/0!</v>
      </c>
      <c r="R46" s="19">
        <f>SUM(R33:R45)</f>
        <v>0</v>
      </c>
      <c r="S46" s="43" t="e">
        <f>R46/$R$46</f>
        <v>#DIV/0!</v>
      </c>
      <c r="T46" s="21">
        <f t="shared" ref="T46:Y46" si="14">SUM(T33:T45)</f>
        <v>0</v>
      </c>
      <c r="U46" s="44" t="e">
        <f t="shared" si="14"/>
        <v>#DIV/0!</v>
      </c>
      <c r="V46" s="21">
        <f t="shared" si="14"/>
        <v>0</v>
      </c>
      <c r="W46" s="44" t="e">
        <f t="shared" si="14"/>
        <v>#DIV/0!</v>
      </c>
      <c r="X46" s="21">
        <f t="shared" si="14"/>
        <v>0</v>
      </c>
      <c r="Y46" s="23" t="e">
        <f t="shared" si="14"/>
        <v>#DIV/0!</v>
      </c>
    </row>
    <row r="47" spans="1:25" x14ac:dyDescent="0.25">
      <c r="A47" s="38" t="s">
        <v>28</v>
      </c>
      <c r="B47" s="5">
        <v>7457.9515319781067</v>
      </c>
      <c r="C47" s="7">
        <v>1</v>
      </c>
      <c r="D47" s="5">
        <v>6506.4874800000007</v>
      </c>
      <c r="E47" s="7">
        <v>1</v>
      </c>
      <c r="F47" s="5">
        <v>968748</v>
      </c>
      <c r="G47" s="7">
        <v>1</v>
      </c>
      <c r="H47" s="8">
        <v>17329.972671978107</v>
      </c>
      <c r="I47" s="10">
        <v>1</v>
      </c>
      <c r="J47" s="8">
        <v>17148.523020000004</v>
      </c>
      <c r="K47" s="10">
        <v>1</v>
      </c>
      <c r="L47" s="27">
        <v>966962</v>
      </c>
      <c r="M47" s="10">
        <v>1</v>
      </c>
      <c r="N47" s="5"/>
      <c r="O47" s="7"/>
      <c r="P47" s="5"/>
      <c r="Q47" s="7"/>
      <c r="R47" s="26"/>
      <c r="S47" s="7"/>
      <c r="T47" s="15"/>
      <c r="U47" s="16" t="e">
        <f>T47/$T$49</f>
        <v>#DIV/0!</v>
      </c>
      <c r="V47" s="8"/>
      <c r="W47" s="16" t="e">
        <f>V47/$V$49</f>
        <v>#DIV/0!</v>
      </c>
      <c r="X47" s="27"/>
      <c r="Y47" s="10" t="e">
        <f>X47/X49</f>
        <v>#DIV/0!</v>
      </c>
    </row>
    <row r="48" spans="1:25" x14ac:dyDescent="0.25">
      <c r="A48" s="39" t="s">
        <v>29</v>
      </c>
      <c r="B48" s="5">
        <v>0</v>
      </c>
      <c r="C48" s="14">
        <v>0</v>
      </c>
      <c r="D48" s="5">
        <v>0</v>
      </c>
      <c r="E48" s="14">
        <v>0</v>
      </c>
      <c r="F48" s="5">
        <v>0</v>
      </c>
      <c r="G48" s="14">
        <v>0</v>
      </c>
      <c r="H48" s="15">
        <v>0</v>
      </c>
      <c r="I48" s="17">
        <v>0</v>
      </c>
      <c r="J48" s="15">
        <v>0</v>
      </c>
      <c r="K48" s="17">
        <v>0</v>
      </c>
      <c r="L48" s="30">
        <v>0</v>
      </c>
      <c r="M48" s="17">
        <v>0</v>
      </c>
      <c r="N48" s="12"/>
      <c r="O48" s="14"/>
      <c r="P48" s="12"/>
      <c r="Q48" s="14"/>
      <c r="R48" s="29"/>
      <c r="S48" s="14"/>
      <c r="T48" s="15"/>
      <c r="U48" s="16" t="e">
        <f>T48/$T$49</f>
        <v>#DIV/0!</v>
      </c>
      <c r="V48" s="15"/>
      <c r="W48" s="16" t="e">
        <f>V48/$V$49</f>
        <v>#DIV/0!</v>
      </c>
      <c r="X48" s="30"/>
      <c r="Y48" s="17" t="e">
        <f>X48/X49</f>
        <v>#DIV/0!</v>
      </c>
    </row>
    <row r="49" spans="1:25" x14ac:dyDescent="0.25">
      <c r="A49" s="40" t="s">
        <v>27</v>
      </c>
      <c r="B49" s="19">
        <v>7457.9515319781067</v>
      </c>
      <c r="C49" s="33">
        <v>1</v>
      </c>
      <c r="D49" s="19">
        <v>6506.4874800000007</v>
      </c>
      <c r="E49" s="33">
        <v>1</v>
      </c>
      <c r="F49" s="19">
        <v>968748</v>
      </c>
      <c r="G49" s="33">
        <v>1</v>
      </c>
      <c r="H49" s="21">
        <v>17329.972671978107</v>
      </c>
      <c r="I49" s="44">
        <v>1</v>
      </c>
      <c r="J49" s="21">
        <v>17148.523020000004</v>
      </c>
      <c r="K49" s="44">
        <v>1</v>
      </c>
      <c r="L49" s="36">
        <v>966962</v>
      </c>
      <c r="M49" s="35">
        <v>1</v>
      </c>
      <c r="N49" s="32">
        <f t="shared" ref="N49:S49" si="15">N47+N48</f>
        <v>0</v>
      </c>
      <c r="O49" s="41">
        <f t="shared" si="15"/>
        <v>0</v>
      </c>
      <c r="P49" s="32">
        <f t="shared" si="15"/>
        <v>0</v>
      </c>
      <c r="Q49" s="33">
        <f t="shared" si="15"/>
        <v>0</v>
      </c>
      <c r="R49" s="32">
        <f t="shared" si="15"/>
        <v>0</v>
      </c>
      <c r="S49" s="33">
        <f t="shared" si="15"/>
        <v>0</v>
      </c>
      <c r="T49" s="34">
        <f t="shared" ref="T49:Y49" si="16">SUM(T47:T48)</f>
        <v>0</v>
      </c>
      <c r="U49" s="35" t="e">
        <f t="shared" si="16"/>
        <v>#DIV/0!</v>
      </c>
      <c r="V49" s="34">
        <f t="shared" si="16"/>
        <v>0</v>
      </c>
      <c r="W49" s="35" t="e">
        <f t="shared" si="16"/>
        <v>#DIV/0!</v>
      </c>
      <c r="X49" s="36">
        <f t="shared" si="16"/>
        <v>0</v>
      </c>
      <c r="Y49" s="35" t="e">
        <f t="shared" si="16"/>
        <v>#DIV/0!</v>
      </c>
    </row>
    <row r="50" spans="1:25" x14ac:dyDescent="0.25">
      <c r="A50" s="25" t="s">
        <v>30</v>
      </c>
      <c r="B50" s="5">
        <v>242.68886197810662</v>
      </c>
      <c r="C50" s="7">
        <v>3.2540954568759065E-2</v>
      </c>
      <c r="D50" s="5">
        <v>-710.29890999999952</v>
      </c>
      <c r="E50" s="7">
        <v>-0.10916779786072829</v>
      </c>
      <c r="F50" s="5">
        <v>60897</v>
      </c>
      <c r="G50" s="7">
        <v>6.2861549133520794E-2</v>
      </c>
      <c r="H50" s="8">
        <v>885.59665197810682</v>
      </c>
      <c r="I50" s="10">
        <v>5.1102022417501114E-2</v>
      </c>
      <c r="J50" s="8">
        <v>704.14700000000448</v>
      </c>
      <c r="K50" s="10">
        <v>4.1061670394515665E-2</v>
      </c>
      <c r="L50" s="27">
        <v>90519</v>
      </c>
      <c r="M50" s="10">
        <v>9.3611744825546406E-2</v>
      </c>
      <c r="N50" s="5"/>
      <c r="O50" s="7"/>
      <c r="P50" s="5"/>
      <c r="Q50" s="7"/>
      <c r="R50" s="26"/>
      <c r="S50" s="7"/>
      <c r="T50" s="8"/>
      <c r="U50" s="10" t="e">
        <f>T50/$T$52</f>
        <v>#DIV/0!</v>
      </c>
      <c r="V50" s="8"/>
      <c r="W50" s="10" t="e">
        <f>V50/$V$52</f>
        <v>#DIV/0!</v>
      </c>
      <c r="X50" s="27"/>
      <c r="Y50" s="10" t="e">
        <f>X50/$X$52</f>
        <v>#DIV/0!</v>
      </c>
    </row>
    <row r="51" spans="1:25" x14ac:dyDescent="0.25">
      <c r="A51" s="28" t="s">
        <v>31</v>
      </c>
      <c r="B51" s="5">
        <v>7215.2626700000001</v>
      </c>
      <c r="C51" s="14">
        <v>0.96745904543124095</v>
      </c>
      <c r="D51" s="5">
        <v>7216.7863900000002</v>
      </c>
      <c r="E51" s="14">
        <v>1.1091677978607284</v>
      </c>
      <c r="F51" s="5">
        <v>907851</v>
      </c>
      <c r="G51" s="14">
        <v>0.93713845086647918</v>
      </c>
      <c r="H51" s="15">
        <v>16444.37602</v>
      </c>
      <c r="I51" s="17">
        <v>0.94889797758249894</v>
      </c>
      <c r="J51" s="15">
        <v>16444.37602</v>
      </c>
      <c r="K51" s="10">
        <v>0.95893832960548431</v>
      </c>
      <c r="L51" s="30">
        <v>876443</v>
      </c>
      <c r="M51" s="17">
        <v>0.90638825517445365</v>
      </c>
      <c r="N51" s="12"/>
      <c r="O51" s="14"/>
      <c r="P51" s="12"/>
      <c r="Q51" s="14"/>
      <c r="R51" s="29"/>
      <c r="S51" s="14"/>
      <c r="T51" s="15"/>
      <c r="U51" s="17" t="e">
        <f>T51/$T$52</f>
        <v>#DIV/0!</v>
      </c>
      <c r="V51" s="15"/>
      <c r="W51" s="17" t="e">
        <f>V51/$V$52</f>
        <v>#DIV/0!</v>
      </c>
      <c r="X51" s="30"/>
      <c r="Y51" s="17" t="e">
        <f>X51/X52</f>
        <v>#DIV/0!</v>
      </c>
    </row>
    <row r="52" spans="1:25" x14ac:dyDescent="0.25">
      <c r="A52" s="53" t="s">
        <v>27</v>
      </c>
      <c r="B52" s="64">
        <v>7457.9515319781067</v>
      </c>
      <c r="C52" s="55">
        <v>1</v>
      </c>
      <c r="D52" s="64">
        <v>6506.4874800000007</v>
      </c>
      <c r="E52" s="55">
        <v>1</v>
      </c>
      <c r="F52" s="64">
        <v>968748</v>
      </c>
      <c r="G52" s="55">
        <v>1</v>
      </c>
      <c r="H52" s="65">
        <v>17329.972671978107</v>
      </c>
      <c r="I52" s="66">
        <v>1</v>
      </c>
      <c r="J52" s="65">
        <v>17148.523020000004</v>
      </c>
      <c r="K52" s="66">
        <v>1</v>
      </c>
      <c r="L52" s="58">
        <v>966962</v>
      </c>
      <c r="M52" s="57">
        <v>1</v>
      </c>
      <c r="N52" s="54">
        <f t="shared" ref="N52:S52" si="17">N50+N51</f>
        <v>0</v>
      </c>
      <c r="O52" s="55">
        <f t="shared" si="17"/>
        <v>0</v>
      </c>
      <c r="P52" s="54">
        <f t="shared" si="17"/>
        <v>0</v>
      </c>
      <c r="Q52" s="55">
        <f t="shared" si="17"/>
        <v>0</v>
      </c>
      <c r="R52" s="54">
        <f t="shared" si="17"/>
        <v>0</v>
      </c>
      <c r="S52" s="55">
        <f t="shared" si="17"/>
        <v>0</v>
      </c>
      <c r="T52" s="56">
        <f t="shared" ref="T52:Y52" si="18">SUM(T50:T51)</f>
        <v>0</v>
      </c>
      <c r="U52" s="57" t="e">
        <f t="shared" si="18"/>
        <v>#DIV/0!</v>
      </c>
      <c r="V52" s="56">
        <f t="shared" si="18"/>
        <v>0</v>
      </c>
      <c r="W52" s="57" t="e">
        <f t="shared" si="18"/>
        <v>#DIV/0!</v>
      </c>
      <c r="X52" s="58">
        <f t="shared" si="18"/>
        <v>0</v>
      </c>
      <c r="Y52" s="57" t="e">
        <f t="shared" si="18"/>
        <v>#DIV/0!</v>
      </c>
    </row>
    <row r="53" spans="1:25" hidden="1" x14ac:dyDescent="0.25"/>
    <row r="54" spans="1:25" hidden="1" x14ac:dyDescent="0.25"/>
    <row r="55" spans="1:25" hidden="1" x14ac:dyDescent="0.25"/>
    <row r="56" spans="1:25" hidden="1" x14ac:dyDescent="0.25"/>
    <row r="57" spans="1:25" hidden="1" x14ac:dyDescent="0.25"/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Props1.xml><?xml version="1.0" encoding="utf-8"?>
<ds:datastoreItem xmlns:ds="http://schemas.openxmlformats.org/officeDocument/2006/customXml" ds:itemID="{07DAC5CD-A39E-4B18-8169-82EB58F62C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E9B2A7-B13D-492C-B410-61D6E2D63E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245FAE-8265-42B2-AAC8-06A91CAA11E2}">
  <ds:schemaRefs>
    <ds:schemaRef ds:uri="http://schemas.microsoft.com/office/2006/metadata/properties"/>
    <ds:schemaRef ds:uri="1ca4df27-5183-4bee-9dbd-0c46c9c4aa40"/>
    <ds:schemaRef ds:uri="http://www.w3.org/XML/1998/namespace"/>
    <ds:schemaRef ds:uri="http://schemas.microsoft.com/office/2006/documentManagement/types"/>
    <ds:schemaRef ds:uri="http://schemas.microsoft.com/sharepoint/v3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כללי והון</vt:lpstr>
      <vt:lpstr>חיים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חיים ואלמנטר להגשה רבעון 2 20 ערכים</dc:title>
  <dc:creator>עדן יעקב, רו"ח</dc:creator>
  <cp:lastModifiedBy>User</cp:lastModifiedBy>
  <dcterms:created xsi:type="dcterms:W3CDTF">2019-12-08T06:51:24Z</dcterms:created>
  <dcterms:modified xsi:type="dcterms:W3CDTF">2022-01-23T19:54:21Z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