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Fintek נגלה שנייה\אקסל נגיש\"/>
    </mc:Choice>
  </mc:AlternateContent>
  <bookViews>
    <workbookView xWindow="0" yWindow="0" windowWidth="25200" windowHeight="9885"/>
  </bookViews>
  <sheets>
    <sheet name="כללי והון" sheetId="1" r:id="rId1"/>
    <sheet name="חיים" sheetId="3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  <c r="D14" i="3"/>
  <c r="F14" i="3"/>
  <c r="B15" i="3"/>
  <c r="D15" i="3"/>
  <c r="F15" i="3"/>
  <c r="B17" i="3"/>
  <c r="D17" i="3"/>
  <c r="F17" i="3"/>
  <c r="B18" i="3"/>
  <c r="D18" i="3"/>
  <c r="F18" i="3"/>
  <c r="B19" i="3"/>
  <c r="D19" i="3"/>
  <c r="F19" i="3"/>
  <c r="B20" i="3"/>
  <c r="D20" i="3"/>
  <c r="F20" i="3"/>
  <c r="B33" i="3"/>
  <c r="B8" i="3" s="1"/>
  <c r="D33" i="3"/>
  <c r="D8" i="3" s="1"/>
  <c r="F33" i="3"/>
  <c r="F8" i="3" s="1"/>
  <c r="B34" i="3"/>
  <c r="B9" i="3" s="1"/>
  <c r="D34" i="3"/>
  <c r="D9" i="3" s="1"/>
  <c r="F34" i="3"/>
  <c r="F9" i="3" s="1"/>
  <c r="B35" i="3"/>
  <c r="B10" i="3" s="1"/>
  <c r="D35" i="3"/>
  <c r="D10" i="3" s="1"/>
  <c r="F35" i="3"/>
  <c r="F10" i="3" s="1"/>
  <c r="B36" i="3"/>
  <c r="B11" i="3" s="1"/>
  <c r="D36" i="3"/>
  <c r="D11" i="3" s="1"/>
  <c r="F36" i="3"/>
  <c r="F11" i="3" s="1"/>
  <c r="B37" i="3"/>
  <c r="B12" i="3" s="1"/>
  <c r="D37" i="3"/>
  <c r="D12" i="3" s="1"/>
  <c r="F37" i="3"/>
  <c r="F12" i="3" s="1"/>
  <c r="B38" i="3"/>
  <c r="B13" i="3" s="1"/>
  <c r="D38" i="3"/>
  <c r="D13" i="3" s="1"/>
  <c r="F38" i="3"/>
  <c r="F13" i="3" s="1"/>
  <c r="B41" i="3"/>
  <c r="B16" i="3" s="1"/>
  <c r="D41" i="3"/>
  <c r="F41" i="3"/>
  <c r="F16" i="3" s="1"/>
  <c r="B47" i="3"/>
  <c r="B22" i="3" s="1"/>
  <c r="D47" i="3"/>
  <c r="F47" i="3"/>
  <c r="F22" i="3" s="1"/>
  <c r="B48" i="3"/>
  <c r="D48" i="3"/>
  <c r="D23" i="3" s="1"/>
  <c r="F48" i="3"/>
  <c r="B50" i="3"/>
  <c r="D50" i="3"/>
  <c r="D25" i="3" s="1"/>
  <c r="F50" i="3"/>
  <c r="B51" i="3"/>
  <c r="B26" i="3" s="1"/>
  <c r="D51" i="3"/>
  <c r="F51" i="3"/>
  <c r="F26" i="3" s="1"/>
  <c r="F52" i="3" l="1"/>
  <c r="G50" i="3" s="1"/>
  <c r="F49" i="3"/>
  <c r="G47" i="3" s="1"/>
  <c r="F46" i="3"/>
  <c r="G40" i="3" s="1"/>
  <c r="D52" i="3"/>
  <c r="E51" i="3" s="1"/>
  <c r="D49" i="3"/>
  <c r="E48" i="3" s="1"/>
  <c r="D46" i="3"/>
  <c r="E35" i="3" s="1"/>
  <c r="B52" i="3"/>
  <c r="C51" i="3" s="1"/>
  <c r="B49" i="3"/>
  <c r="C47" i="3" s="1"/>
  <c r="B46" i="3"/>
  <c r="C38" i="3" s="1"/>
  <c r="B21" i="3"/>
  <c r="C10" i="3" s="1"/>
  <c r="F21" i="3"/>
  <c r="D26" i="3"/>
  <c r="F25" i="3"/>
  <c r="B25" i="3"/>
  <c r="F23" i="3"/>
  <c r="F24" i="3" s="1"/>
  <c r="G22" i="3" s="1"/>
  <c r="B23" i="3"/>
  <c r="D22" i="3"/>
  <c r="D16" i="3"/>
  <c r="D21" i="3" s="1"/>
  <c r="G33" i="3" l="1"/>
  <c r="G43" i="3"/>
  <c r="G51" i="3"/>
  <c r="G52" i="3" s="1"/>
  <c r="E45" i="3"/>
  <c r="C12" i="3"/>
  <c r="E43" i="3"/>
  <c r="C14" i="3"/>
  <c r="E42" i="3"/>
  <c r="C13" i="3"/>
  <c r="C11" i="3"/>
  <c r="E50" i="3"/>
  <c r="E52" i="3" s="1"/>
  <c r="C45" i="3"/>
  <c r="E34" i="3"/>
  <c r="C35" i="3"/>
  <c r="C42" i="3"/>
  <c r="C33" i="3"/>
  <c r="C16" i="3"/>
  <c r="E36" i="3"/>
  <c r="C8" i="3"/>
  <c r="C37" i="3"/>
  <c r="C9" i="3"/>
  <c r="E38" i="3"/>
  <c r="E39" i="3"/>
  <c r="G42" i="3"/>
  <c r="C48" i="3"/>
  <c r="C49" i="3" s="1"/>
  <c r="C44" i="3"/>
  <c r="G44" i="3"/>
  <c r="G45" i="3"/>
  <c r="G38" i="3"/>
  <c r="G36" i="3"/>
  <c r="G34" i="3"/>
  <c r="G41" i="3"/>
  <c r="E47" i="3"/>
  <c r="E49" i="3" s="1"/>
  <c r="G35" i="3"/>
  <c r="G48" i="3"/>
  <c r="G49" i="3" s="1"/>
  <c r="C39" i="3"/>
  <c r="C36" i="3"/>
  <c r="C34" i="3"/>
  <c r="C43" i="3"/>
  <c r="C40" i="3"/>
  <c r="C41" i="3"/>
  <c r="G37" i="3"/>
  <c r="C18" i="3"/>
  <c r="C50" i="3"/>
  <c r="C52" i="3" s="1"/>
  <c r="G39" i="3"/>
  <c r="E40" i="3"/>
  <c r="E33" i="3"/>
  <c r="E44" i="3"/>
  <c r="E37" i="3"/>
  <c r="E41" i="3"/>
  <c r="E14" i="3"/>
  <c r="E18" i="3"/>
  <c r="E20" i="3"/>
  <c r="E11" i="3"/>
  <c r="E9" i="3"/>
  <c r="E10" i="3"/>
  <c r="E19" i="3"/>
  <c r="E15" i="3"/>
  <c r="E13" i="3"/>
  <c r="E17" i="3"/>
  <c r="E8" i="3"/>
  <c r="E12" i="3"/>
  <c r="G15" i="3"/>
  <c r="G17" i="3"/>
  <c r="G19" i="3"/>
  <c r="G23" i="3"/>
  <c r="G24" i="3" s="1"/>
  <c r="G8" i="3"/>
  <c r="G16" i="3"/>
  <c r="G13" i="3"/>
  <c r="E16" i="3"/>
  <c r="B27" i="3"/>
  <c r="C26" i="3" s="1"/>
  <c r="G9" i="3"/>
  <c r="G14" i="3"/>
  <c r="G10" i="3"/>
  <c r="G18" i="3"/>
  <c r="D24" i="3"/>
  <c r="E23" i="3" s="1"/>
  <c r="F27" i="3"/>
  <c r="G26" i="3" s="1"/>
  <c r="G20" i="3"/>
  <c r="B24" i="3"/>
  <c r="C22" i="3" s="1"/>
  <c r="C15" i="3"/>
  <c r="C19" i="3"/>
  <c r="C17" i="3"/>
  <c r="G11" i="3"/>
  <c r="D27" i="3"/>
  <c r="E25" i="3" s="1"/>
  <c r="C20" i="3"/>
  <c r="G12" i="3"/>
  <c r="E46" i="3" l="1"/>
  <c r="C46" i="3"/>
  <c r="C21" i="3"/>
  <c r="G46" i="3"/>
  <c r="E21" i="3"/>
  <c r="G25" i="3"/>
  <c r="G27" i="3" s="1"/>
  <c r="E26" i="3"/>
  <c r="E27" i="3" s="1"/>
  <c r="G21" i="3"/>
  <c r="C23" i="3"/>
  <c r="C24" i="3" s="1"/>
  <c r="E22" i="3"/>
  <c r="E24" i="3" s="1"/>
  <c r="C25" i="3"/>
  <c r="C27" i="3" s="1"/>
</calcChain>
</file>

<file path=xl/sharedStrings.xml><?xml version="1.0" encoding="utf-8"?>
<sst xmlns="http://schemas.openxmlformats.org/spreadsheetml/2006/main" count="480" uniqueCount="63">
  <si>
    <t>פירוט תרומת אפיקי ההשקעה לתשואה הכוללת</t>
  </si>
  <si>
    <t>שם חברה</t>
  </si>
  <si>
    <t>הכשרה חברה לביטוח</t>
  </si>
  <si>
    <t>נוסטרו כללי והון</t>
  </si>
  <si>
    <t>נתונים לרבעון בשנת :</t>
  </si>
  <si>
    <t>רבעון 1</t>
  </si>
  <si>
    <t>רבעון 2</t>
  </si>
  <si>
    <t>רבעון 3</t>
  </si>
  <si>
    <t>רבעון 4</t>
  </si>
  <si>
    <t>תרומה להכנסות מהשקעות
(רווח/הפסד)</t>
  </si>
  <si>
    <t>תרומה להכנסה הכוללת
(הון עצמי)</t>
  </si>
  <si>
    <t>סך נכסים</t>
  </si>
  <si>
    <t>(באלפי ש"ח)</t>
  </si>
  <si>
    <t>(באחוזים)</t>
  </si>
  <si>
    <t>מזומנים ושווי מזומנים</t>
  </si>
  <si>
    <t>אג"ח ממשלתיות סחירות</t>
  </si>
  <si>
    <t>אג"ח מיועדות</t>
  </si>
  <si>
    <t>אג"ח קונצרניות סחירות</t>
  </si>
  <si>
    <t>אג"ח קונצרניות לא סחירות</t>
  </si>
  <si>
    <t>מניות</t>
  </si>
  <si>
    <t>תעודות סל</t>
  </si>
  <si>
    <t>קרנות נאמנות</t>
  </si>
  <si>
    <t>הלוואות</t>
  </si>
  <si>
    <t>פיקדונות (שאינם מובנים)</t>
  </si>
  <si>
    <t>חוזים עתידיים</t>
  </si>
  <si>
    <t>נדלן</t>
  </si>
  <si>
    <t>נכסים אחרים</t>
  </si>
  <si>
    <t>סה"כ</t>
  </si>
  <si>
    <t>נכסים בארץ</t>
  </si>
  <si>
    <t>נכסים בחו"ל</t>
  </si>
  <si>
    <t>נכסים סחירים ונזילים</t>
  </si>
  <si>
    <t>נכסים לא סחירים</t>
  </si>
  <si>
    <t>נתונים מצטברים בשנת :</t>
  </si>
  <si>
    <t>רבעון 1+2</t>
  </si>
  <si>
    <t>רבעון 1+2+3</t>
  </si>
  <si>
    <t>רבעון 1+2+3+4</t>
  </si>
  <si>
    <t>ביטוח חיים</t>
  </si>
  <si>
    <t xml:space="preserve">חוזים עתידיים </t>
  </si>
  <si>
    <t>עמודה1</t>
  </si>
  <si>
    <t>עמודה2</t>
  </si>
  <si>
    <t>עמודה3</t>
  </si>
  <si>
    <t>עמודה4</t>
  </si>
  <si>
    <t>עמודה5</t>
  </si>
  <si>
    <t>עמודה6</t>
  </si>
  <si>
    <t>עמודה7</t>
  </si>
  <si>
    <t>עמודה8</t>
  </si>
  <si>
    <t>עמודה9</t>
  </si>
  <si>
    <t>עמודה10</t>
  </si>
  <si>
    <t>עמודה11</t>
  </si>
  <si>
    <t>עמודה12</t>
  </si>
  <si>
    <t>עמודה13</t>
  </si>
  <si>
    <t>עמודה14</t>
  </si>
  <si>
    <t>עמודה15</t>
  </si>
  <si>
    <t>עמודה16</t>
  </si>
  <si>
    <t>עמודה17</t>
  </si>
  <si>
    <t>עמודה18</t>
  </si>
  <si>
    <t>עמודה19</t>
  </si>
  <si>
    <t>עמודה20</t>
  </si>
  <si>
    <t>עמודה21</t>
  </si>
  <si>
    <t>עמודה22</t>
  </si>
  <si>
    <t>עמודה23</t>
  </si>
  <si>
    <t>עמודה24</t>
  </si>
  <si>
    <t>עמודה25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</si>
</sst>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0.0%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indexed="8"/>
      <name val="David"/>
      <family val="2"/>
      <charset val="177"/>
    </font>
    <font>
      <b/>
      <sz val="14"/>
      <name val="David"/>
      <family val="2"/>
      <charset val="177"/>
    </font>
    <font>
      <sz val="10"/>
      <name val="David"/>
      <family val="2"/>
      <charset val="177"/>
    </font>
    <font>
      <sz val="14"/>
      <name val="David"/>
      <family val="2"/>
      <charset val="177"/>
    </font>
    <font>
      <b/>
      <sz val="11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b/>
      <sz val="9"/>
      <color indexed="8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indexed="8"/>
      <name val="David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AEEF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 readingOrder="2"/>
    </xf>
    <xf numFmtId="0" fontId="6" fillId="2" borderId="7" xfId="0" applyNumberFormat="1" applyFont="1" applyFill="1" applyBorder="1" applyAlignment="1" applyProtection="1"/>
    <xf numFmtId="164" fontId="2" fillId="3" borderId="8" xfId="0" applyNumberFormat="1" applyFont="1" applyFill="1" applyBorder="1" applyAlignment="1" applyProtection="1">
      <alignment horizontal="right"/>
    </xf>
    <xf numFmtId="165" fontId="2" fillId="3" borderId="9" xfId="0" applyNumberFormat="1" applyFont="1" applyFill="1" applyBorder="1" applyAlignment="1" applyProtection="1">
      <alignment horizontal="right"/>
    </xf>
    <xf numFmtId="165" fontId="2" fillId="3" borderId="10" xfId="0" applyNumberFormat="1" applyFont="1" applyFill="1" applyBorder="1" applyAlignment="1" applyProtection="1">
      <alignment horizontal="right"/>
    </xf>
    <xf numFmtId="164" fontId="2" fillId="4" borderId="8" xfId="0" applyNumberFormat="1" applyFont="1" applyFill="1" applyBorder="1" applyAlignment="1" applyProtection="1">
      <alignment horizontal="right"/>
    </xf>
    <xf numFmtId="165" fontId="2" fillId="4" borderId="9" xfId="0" applyNumberFormat="1" applyFont="1" applyFill="1" applyBorder="1" applyAlignment="1" applyProtection="1">
      <alignment horizontal="right"/>
    </xf>
    <xf numFmtId="165" fontId="2" fillId="4" borderId="10" xfId="0" applyNumberFormat="1" applyFont="1" applyFill="1" applyBorder="1" applyAlignment="1" applyProtection="1">
      <alignment horizontal="right"/>
    </xf>
    <xf numFmtId="0" fontId="6" fillId="2" borderId="11" xfId="0" applyNumberFormat="1" applyFont="1" applyFill="1" applyBorder="1" applyAlignment="1" applyProtection="1"/>
    <xf numFmtId="164" fontId="2" fillId="3" borderId="12" xfId="0" applyNumberFormat="1" applyFont="1" applyFill="1" applyBorder="1" applyAlignment="1" applyProtection="1">
      <alignment horizontal="right"/>
    </xf>
    <xf numFmtId="165" fontId="2" fillId="3" borderId="13" xfId="0" applyNumberFormat="1" applyFont="1" applyFill="1" applyBorder="1" applyAlignment="1" applyProtection="1">
      <alignment horizontal="right"/>
    </xf>
    <xf numFmtId="165" fontId="2" fillId="3" borderId="14" xfId="0" applyNumberFormat="1" applyFont="1" applyFill="1" applyBorder="1" applyAlignment="1" applyProtection="1">
      <alignment horizontal="right"/>
    </xf>
    <xf numFmtId="164" fontId="2" fillId="4" borderId="12" xfId="0" applyNumberFormat="1" applyFont="1" applyFill="1" applyBorder="1" applyAlignment="1" applyProtection="1">
      <alignment horizontal="right"/>
    </xf>
    <xf numFmtId="165" fontId="2" fillId="4" borderId="13" xfId="0" applyNumberFormat="1" applyFont="1" applyFill="1" applyBorder="1" applyAlignment="1" applyProtection="1">
      <alignment horizontal="right"/>
    </xf>
    <xf numFmtId="165" fontId="2" fillId="4" borderId="14" xfId="0" applyNumberFormat="1" applyFont="1" applyFill="1" applyBorder="1" applyAlignment="1" applyProtection="1">
      <alignment horizontal="right"/>
    </xf>
    <xf numFmtId="0" fontId="6" fillId="2" borderId="15" xfId="0" applyNumberFormat="1" applyFont="1" applyFill="1" applyBorder="1" applyAlignment="1" applyProtection="1"/>
    <xf numFmtId="164" fontId="9" fillId="3" borderId="4" xfId="0" applyNumberFormat="1" applyFont="1" applyFill="1" applyBorder="1" applyAlignment="1" applyProtection="1">
      <alignment horizontal="right" vertical="center"/>
    </xf>
    <xf numFmtId="165" fontId="9" fillId="3" borderId="6" xfId="0" applyNumberFormat="1" applyFont="1" applyFill="1" applyBorder="1" applyAlignment="1" applyProtection="1">
      <alignment horizontal="right" vertical="center"/>
    </xf>
    <xf numFmtId="164" fontId="9" fillId="4" borderId="4" xfId="0" applyNumberFormat="1" applyFont="1" applyFill="1" applyBorder="1" applyAlignment="1" applyProtection="1">
      <alignment horizontal="right" vertical="center"/>
    </xf>
    <xf numFmtId="165" fontId="9" fillId="4" borderId="5" xfId="0" applyNumberFormat="1" applyFont="1" applyFill="1" applyBorder="1" applyAlignment="1" applyProtection="1">
      <alignment horizontal="right" vertical="center"/>
    </xf>
    <xf numFmtId="165" fontId="9" fillId="4" borderId="6" xfId="0" applyNumberFormat="1" applyFont="1" applyFill="1" applyBorder="1" applyAlignment="1" applyProtection="1">
      <alignment horizontal="right" vertical="center"/>
    </xf>
    <xf numFmtId="164" fontId="2" fillId="0" borderId="0" xfId="0" applyNumberFormat="1" applyFont="1" applyFill="1" applyBorder="1" applyAlignment="1" applyProtection="1"/>
    <xf numFmtId="0" fontId="6" fillId="2" borderId="8" xfId="0" applyNumberFormat="1" applyFont="1" applyFill="1" applyBorder="1" applyAlignment="1" applyProtection="1"/>
    <xf numFmtId="164" fontId="2" fillId="3" borderId="16" xfId="0" applyNumberFormat="1" applyFont="1" applyFill="1" applyBorder="1" applyAlignment="1" applyProtection="1">
      <alignment horizontal="right"/>
    </xf>
    <xf numFmtId="164" fontId="2" fillId="4" borderId="16" xfId="0" applyNumberFormat="1" applyFont="1" applyFill="1" applyBorder="1" applyAlignment="1" applyProtection="1">
      <alignment horizontal="right"/>
    </xf>
    <xf numFmtId="0" fontId="6" fillId="2" borderId="12" xfId="0" applyNumberFormat="1" applyFont="1" applyFill="1" applyBorder="1" applyAlignment="1" applyProtection="1"/>
    <xf numFmtId="164" fontId="2" fillId="3" borderId="3" xfId="0" applyNumberFormat="1" applyFont="1" applyFill="1" applyBorder="1" applyAlignment="1" applyProtection="1">
      <alignment horizontal="right"/>
    </xf>
    <xf numFmtId="164" fontId="2" fillId="4" borderId="3" xfId="0" applyNumberFormat="1" applyFont="1" applyFill="1" applyBorder="1" applyAlignment="1" applyProtection="1">
      <alignment horizontal="right"/>
    </xf>
    <xf numFmtId="0" fontId="6" fillId="2" borderId="4" xfId="0" applyNumberFormat="1" applyFont="1" applyFill="1" applyBorder="1" applyAlignment="1" applyProtection="1"/>
    <xf numFmtId="164" fontId="6" fillId="3" borderId="4" xfId="0" applyNumberFormat="1" applyFont="1" applyFill="1" applyBorder="1" applyAlignment="1" applyProtection="1">
      <alignment horizontal="right"/>
    </xf>
    <xf numFmtId="165" fontId="6" fillId="3" borderId="6" xfId="0" applyNumberFormat="1" applyFont="1" applyFill="1" applyBorder="1" applyAlignment="1" applyProtection="1">
      <alignment horizontal="right"/>
    </xf>
    <xf numFmtId="164" fontId="6" fillId="4" borderId="4" xfId="0" applyNumberFormat="1" applyFont="1" applyFill="1" applyBorder="1" applyAlignment="1" applyProtection="1">
      <alignment horizontal="right"/>
    </xf>
    <xf numFmtId="165" fontId="6" fillId="4" borderId="6" xfId="0" applyNumberFormat="1" applyFont="1" applyFill="1" applyBorder="1" applyAlignment="1" applyProtection="1">
      <alignment horizontal="right"/>
    </xf>
    <xf numFmtId="164" fontId="6" fillId="4" borderId="17" xfId="0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/>
    <xf numFmtId="0" fontId="6" fillId="2" borderId="18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/>
    <xf numFmtId="0" fontId="6" fillId="2" borderId="19" xfId="0" applyNumberFormat="1" applyFont="1" applyFill="1" applyBorder="1" applyAlignment="1" applyProtection="1"/>
    <xf numFmtId="9" fontId="6" fillId="3" borderId="4" xfId="1" applyFont="1" applyFill="1" applyBorder="1" applyAlignment="1" applyProtection="1">
      <alignment horizontal="right"/>
    </xf>
    <xf numFmtId="9" fontId="9" fillId="3" borderId="4" xfId="1" applyFont="1" applyFill="1" applyBorder="1" applyAlignment="1" applyProtection="1">
      <alignment horizontal="right" vertical="center"/>
    </xf>
    <xf numFmtId="165" fontId="10" fillId="3" borderId="14" xfId="0" applyNumberFormat="1" applyFont="1" applyFill="1" applyBorder="1" applyAlignment="1" applyProtection="1">
      <alignment horizontal="right"/>
    </xf>
    <xf numFmtId="9" fontId="9" fillId="4" borderId="4" xfId="1" applyFont="1" applyFill="1" applyBorder="1" applyAlignment="1" applyProtection="1">
      <alignment horizontal="right" vertical="center"/>
    </xf>
    <xf numFmtId="165" fontId="2" fillId="3" borderId="2" xfId="0" applyNumberFormat="1" applyFont="1" applyFill="1" applyBorder="1" applyAlignment="1" applyProtection="1">
      <alignment horizontal="right"/>
    </xf>
    <xf numFmtId="164" fontId="9" fillId="3" borderId="21" xfId="0" applyNumberFormat="1" applyFont="1" applyFill="1" applyBorder="1" applyAlignment="1" applyProtection="1">
      <alignment horizontal="right" vertical="center"/>
    </xf>
    <xf numFmtId="0" fontId="6" fillId="2" borderId="20" xfId="0" applyNumberFormat="1" applyFont="1" applyFill="1" applyBorder="1" applyAlignment="1" applyProtection="1"/>
    <xf numFmtId="164" fontId="6" fillId="3" borderId="20" xfId="0" applyNumberFormat="1" applyFont="1" applyFill="1" applyBorder="1" applyAlignment="1" applyProtection="1">
      <alignment horizontal="right"/>
    </xf>
    <xf numFmtId="165" fontId="6" fillId="3" borderId="22" xfId="0" applyNumberFormat="1" applyFont="1" applyFill="1" applyBorder="1" applyAlignment="1" applyProtection="1">
      <alignment horizontal="right"/>
    </xf>
    <xf numFmtId="164" fontId="6" fillId="4" borderId="20" xfId="0" applyNumberFormat="1" applyFont="1" applyFill="1" applyBorder="1" applyAlignment="1" applyProtection="1">
      <alignment horizontal="right"/>
    </xf>
    <xf numFmtId="165" fontId="6" fillId="4" borderId="22" xfId="0" applyNumberFormat="1" applyFont="1" applyFill="1" applyBorder="1" applyAlignment="1" applyProtection="1">
      <alignment horizontal="right"/>
    </xf>
    <xf numFmtId="164" fontId="6" fillId="4" borderId="23" xfId="0" applyNumberFormat="1" applyFont="1" applyFill="1" applyBorder="1" applyAlignment="1" applyProtection="1">
      <alignment horizontal="right"/>
    </xf>
    <xf numFmtId="164" fontId="9" fillId="3" borderId="20" xfId="0" applyNumberFormat="1" applyFont="1" applyFill="1" applyBorder="1" applyAlignment="1" applyProtection="1">
      <alignment horizontal="right" vertical="center"/>
    </xf>
    <xf numFmtId="164" fontId="9" fillId="4" borderId="20" xfId="0" applyNumberFormat="1" applyFont="1" applyFill="1" applyBorder="1" applyAlignment="1" applyProtection="1">
      <alignment horizontal="right" vertical="center"/>
    </xf>
    <xf numFmtId="9" fontId="9" fillId="4" borderId="20" xfId="1" applyFont="1" applyFill="1" applyBorder="1" applyAlignment="1" applyProtection="1">
      <alignment horizontal="right" vertical="center"/>
    </xf>
    <xf numFmtId="0" fontId="5" fillId="0" borderId="24" xfId="0" applyNumberFormat="1" applyFont="1" applyFill="1" applyBorder="1" applyAlignment="1" applyProtection="1"/>
    <xf numFmtId="0" fontId="6" fillId="2" borderId="24" xfId="0" applyNumberFormat="1" applyFont="1" applyFill="1" applyBorder="1" applyAlignment="1" applyProtection="1"/>
    <xf numFmtId="1" fontId="7" fillId="0" borderId="24" xfId="0" applyNumberFormat="1" applyFont="1" applyFill="1" applyBorder="1" applyAlignment="1" applyProtection="1">
      <alignment horizontal="center"/>
    </xf>
    <xf numFmtId="0" fontId="6" fillId="2" borderId="24" xfId="0" applyNumberFormat="1" applyFont="1" applyFill="1" applyBorder="1" applyAlignment="1" applyProtection="1">
      <alignment vertical="center" wrapText="1"/>
    </xf>
    <xf numFmtId="0" fontId="6" fillId="2" borderId="25" xfId="0" applyNumberFormat="1" applyFont="1" applyFill="1" applyBorder="1" applyAlignment="1" applyProtection="1"/>
    <xf numFmtId="164" fontId="2" fillId="3" borderId="26" xfId="0" applyNumberFormat="1" applyFont="1" applyFill="1" applyBorder="1" applyAlignment="1" applyProtection="1">
      <alignment horizontal="right"/>
    </xf>
    <xf numFmtId="165" fontId="2" fillId="3" borderId="27" xfId="0" applyNumberFormat="1" applyFont="1" applyFill="1" applyBorder="1" applyAlignment="1" applyProtection="1">
      <alignment horizontal="right"/>
    </xf>
    <xf numFmtId="164" fontId="2" fillId="4" borderId="26" xfId="0" applyNumberFormat="1" applyFont="1" applyFill="1" applyBorder="1" applyAlignment="1" applyProtection="1">
      <alignment horizontal="right"/>
    </xf>
    <xf numFmtId="165" fontId="2" fillId="4" borderId="28" xfId="0" applyNumberFormat="1" applyFont="1" applyFill="1" applyBorder="1" applyAlignment="1" applyProtection="1">
      <alignment horizontal="right"/>
    </xf>
    <xf numFmtId="0" fontId="2" fillId="0" borderId="24" xfId="0" applyNumberFormat="1" applyFont="1" applyFill="1" applyBorder="1" applyAlignment="1" applyProtection="1"/>
    <xf numFmtId="0" fontId="4" fillId="0" borderId="24" xfId="0" applyNumberFormat="1" applyFont="1" applyFill="1" applyBorder="1" applyAlignment="1" applyProtection="1"/>
    <xf numFmtId="0" fontId="8" fillId="2" borderId="24" xfId="0" applyNumberFormat="1" applyFont="1" applyFill="1" applyBorder="1" applyAlignment="1" applyProtection="1">
      <alignment horizontal="center" vertical="center" readingOrder="2"/>
    </xf>
  </cellXfs>
  <cellStyles count="2">
    <cellStyle name="Normal" xfId="0" builtinId="0"/>
    <cellStyle name="Percent" xfId="1" builtinId="5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164" formatCode="#,##0_ ;[Red]\-#,##0\ "/>
      <fill>
        <patternFill patternType="solid">
          <fgColor indexed="64"/>
          <bgColor rgb="FFFFFFCC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164" formatCode="#,##0_ ;[Red]\-#,##0\ "/>
      <fill>
        <patternFill patternType="solid">
          <fgColor indexed="64"/>
          <bgColor rgb="FFFFFFCC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164" formatCode="#,##0_ ;[Red]\-#,##0\ "/>
      <fill>
        <patternFill patternType="solid">
          <fgColor indexed="64"/>
          <bgColor rgb="FFFFFFCC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/>
        <horizontal/>
      </border>
      <protection locked="1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0" formatCode="General"/>
      <fill>
        <patternFill patternType="solid">
          <fgColor indexed="64"/>
          <bgColor rgb="FFD9D9D9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0" formatCode="General"/>
      <fill>
        <patternFill patternType="solid">
          <fgColor indexed="64"/>
          <bgColor rgb="FFD9D9D9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1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0" formatCode="General"/>
      <fill>
        <patternFill patternType="solid">
          <fgColor indexed="64"/>
          <bgColor rgb="FFD9D9D9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164" formatCode="#,##0_ ;[Red]\-#,##0\ "/>
      <fill>
        <patternFill patternType="solid">
          <fgColor indexed="64"/>
          <bgColor rgb="FFFFFFCC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164" formatCode="#,##0_ ;[Red]\-#,##0\ "/>
      <fill>
        <patternFill patternType="solid">
          <fgColor indexed="64"/>
          <bgColor rgb="FFFFFFCC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164" formatCode="#,##0_ ;[Red]\-#,##0\ "/>
      <fill>
        <patternFill patternType="solid">
          <fgColor indexed="64"/>
          <bgColor rgb="FFFFFFCC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/>
        <horizontal/>
      </border>
      <protection locked="1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0" formatCode="General"/>
      <fill>
        <patternFill patternType="solid">
          <fgColor indexed="64"/>
          <bgColor rgb="FFD9D9D9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164" formatCode="#,##0_ ;[Red]\-#,##0\ "/>
      <fill>
        <patternFill patternType="solid">
          <fgColor indexed="64"/>
          <bgColor rgb="FFDAEEF3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0" formatCode="General"/>
      <fill>
        <patternFill patternType="solid">
          <fgColor indexed="64"/>
          <bgColor rgb="FFD9D9D9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1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0" formatCode="General"/>
      <fill>
        <patternFill patternType="solid">
          <fgColor indexed="64"/>
          <bgColor rgb="FFD9D9D9"/>
        </patternFill>
      </fill>
      <alignment horizontal="general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hcsra.co.il/AboutUs/FinancialData/Documents/&#1489;&#1497;&#1496;&#1493;&#1495;%20&#1495;&#1497;&#1497;&#1501;/&#1495;&#1497;&#1497;&#1501;%2031.3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3.20"/>
      <sheetName val="חיים 10-12.10 "/>
      <sheetName val="חיים 1-9.10"/>
      <sheetName val="חיים 1-12.10"/>
      <sheetName val="חיים 7-9.10"/>
      <sheetName val="חיים 1-6.10"/>
      <sheetName val="חיים 1-3.11"/>
      <sheetName val="חיים 1-12.09 "/>
      <sheetName val="חיים 1-9.09"/>
      <sheetName val="שינוי בזמינים 1-12.10 "/>
      <sheetName val="חיים 1-6.11"/>
      <sheetName val="1-9.11 חיים"/>
      <sheetName val="חיים 1-12.11"/>
      <sheetName val="חיים 1-3.12"/>
      <sheetName val="חיים 1-6.12"/>
      <sheetName val="1-9.12"/>
      <sheetName val="1-12.12"/>
      <sheetName val="1-3.13"/>
      <sheetName val="1-3.15"/>
      <sheetName val="1-6.15"/>
      <sheetName val="1-9.15"/>
      <sheetName val="7-9.15 "/>
      <sheetName val="1-12.15"/>
      <sheetName val="1-3.16"/>
      <sheetName val="4-6.16"/>
      <sheetName val="7-9.16"/>
      <sheetName val="10-12.16"/>
      <sheetName val="1-3.17"/>
      <sheetName val="1-6.17 "/>
      <sheetName val="4-6.17"/>
      <sheetName val="1-9.17"/>
      <sheetName val="7-9.17 "/>
      <sheetName val="1-12.17"/>
      <sheetName val="10-12.17"/>
      <sheetName val="1-3.18"/>
      <sheetName val="1-6.18 "/>
      <sheetName val="4-6.18"/>
      <sheetName val="7-9.18"/>
      <sheetName val="1-9.18"/>
      <sheetName val="1-12.18"/>
      <sheetName val="גיליון1"/>
      <sheetName val="10-12.18"/>
      <sheetName val="1-3.19"/>
      <sheetName val="1-6.19"/>
      <sheetName val="4-6.19"/>
      <sheetName val="1-6.19."/>
      <sheetName val="7-9.19"/>
      <sheetName val="1-9.19"/>
      <sheetName val="1-12.19 "/>
      <sheetName val="9-12.19"/>
    </sheetNames>
    <sheetDataSet>
      <sheetData sheetId="0">
        <row r="6">
          <cell r="B6">
            <v>0.18209</v>
          </cell>
          <cell r="D6">
            <v>0.18209</v>
          </cell>
          <cell r="F6">
            <v>17810</v>
          </cell>
        </row>
        <row r="7">
          <cell r="B7">
            <v>228.25936197810631</v>
          </cell>
          <cell r="D7">
            <v>-363.35113999999999</v>
          </cell>
          <cell r="F7">
            <v>38001</v>
          </cell>
        </row>
        <row r="8">
          <cell r="B8">
            <v>7077.88339</v>
          </cell>
          <cell r="D8">
            <v>7077.88339</v>
          </cell>
          <cell r="F8">
            <v>882415</v>
          </cell>
        </row>
        <row r="9">
          <cell r="B9">
            <v>14.247410000000002</v>
          </cell>
          <cell r="D9">
            <v>-347.12986000000001</v>
          </cell>
          <cell r="F9">
            <v>5086</v>
          </cell>
        </row>
        <row r="10">
          <cell r="B10">
            <v>134.74528000000001</v>
          </cell>
          <cell r="D10">
            <v>134.74528000000001</v>
          </cell>
          <cell r="F10">
            <v>23370</v>
          </cell>
        </row>
        <row r="11">
          <cell r="B11">
            <v>-1</v>
          </cell>
          <cell r="D11">
            <v>0.52372000000000007</v>
          </cell>
          <cell r="F11">
            <v>17</v>
          </cell>
        </row>
        <row r="12">
          <cell r="B12">
            <v>3.6339999999999999</v>
          </cell>
          <cell r="D12">
            <v>3.6339999999999999</v>
          </cell>
          <cell r="F12">
            <v>2049</v>
          </cell>
        </row>
        <row r="22">
          <cell r="B22">
            <v>7457.9515319781067</v>
          </cell>
          <cell r="D22">
            <v>6506.4874800000007</v>
          </cell>
          <cell r="F22">
            <v>968748</v>
          </cell>
        </row>
        <row r="23">
          <cell r="B23">
            <v>0</v>
          </cell>
          <cell r="D23">
            <v>0</v>
          </cell>
          <cell r="F23">
            <v>0</v>
          </cell>
        </row>
        <row r="32">
          <cell r="B32">
            <v>242.68886197810662</v>
          </cell>
          <cell r="D32">
            <v>-710.29890999999952</v>
          </cell>
          <cell r="F32">
            <v>60897</v>
          </cell>
        </row>
        <row r="33">
          <cell r="B33">
            <v>7215.2626700000001</v>
          </cell>
          <cell r="D33">
            <v>7216.7863900000002</v>
          </cell>
          <cell r="F33">
            <v>907851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ables/table1.xml><?xml version="1.0" encoding="utf-8"?>
<table xmlns="http://schemas.openxmlformats.org/spreadsheetml/2006/main" id="1" name="טבלה1" displayName="טבלה1" ref="A4:Y27" totalsRowShown="0" headerRowDxfId="16" tableBorderDxfId="15">
  <autoFilter ref="A4:Y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 dataDxfId="14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 dataDxfId="13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רבעון בשנת 2020"/>
    </ext>
  </extLst>
</table>
</file>

<file path=xl/tables/table2.xml><?xml version="1.0" encoding="utf-8"?>
<table xmlns="http://schemas.openxmlformats.org/spreadsheetml/2006/main" id="2" name="טבלה2" displayName="טבלה2" ref="A29:Y52" totalsRowShown="0" headerRowDxfId="12" tableBorderDxfId="11">
  <autoFilter ref="A29:Y5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 dataDxfId="10"/>
    <tableColumn id="3" name="עמודה3"/>
    <tableColumn id="4" name="עמודה4" dataDxfId="9"/>
    <tableColumn id="5" name="עמודה5"/>
    <tableColumn id="6" name="עמודה6" dataDxfId="8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 בשנת 2020"/>
    </ext>
  </extLst>
</table>
</file>

<file path=xl/tables/table3.xml><?xml version="1.0" encoding="utf-8"?>
<table xmlns="http://schemas.openxmlformats.org/spreadsheetml/2006/main" id="3" name="טבלה3" displayName="טבלה3" ref="A4:Y27" totalsRowShown="0" headerRowDxfId="7" tableBorderDxfId="6">
  <autoFilter ref="A4:Y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 dataDxfId="5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רבעון בשנת 2020"/>
    </ext>
  </extLst>
</table>
</file>

<file path=xl/tables/table4.xml><?xml version="1.0" encoding="utf-8"?>
<table xmlns="http://schemas.openxmlformats.org/spreadsheetml/2006/main" id="4" name="טבלה4" displayName="טבלה4" ref="A29:Y52" totalsRowShown="0" headerRowDxfId="4" tableBorderDxfId="3">
  <autoFilter ref="A29:Y5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 dataDxfId="2"/>
    <tableColumn id="3" name="עמודה3"/>
    <tableColumn id="4" name="עמודה4" dataDxfId="1"/>
    <tableColumn id="5" name="עמודה5"/>
    <tableColumn id="6" name="עמודה6" dataDxfId="0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 בשנת 2020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62"/>
  <sheetViews>
    <sheetView rightToLeft="1" tabSelected="1" zoomScale="70" zoomScaleNormal="70" workbookViewId="0">
      <pane xSplit="1" topLeftCell="B1" activePane="topRight" state="frozen"/>
      <selection activeCell="A19" sqref="A19"/>
      <selection pane="topRight" activeCell="A30" sqref="A30"/>
    </sheetView>
  </sheetViews>
  <sheetFormatPr defaultColWidth="0" defaultRowHeight="15" zeroHeight="1" x14ac:dyDescent="0.25"/>
  <cols>
    <col min="1" max="1" width="42.875" style="1" bestFit="1" customWidth="1"/>
    <col min="2" max="2" width="11.5" style="1" customWidth="1"/>
    <col min="3" max="3" width="11" style="1" customWidth="1"/>
    <col min="4" max="4" width="11.625" style="1" customWidth="1"/>
    <col min="5" max="5" width="10.375" style="1" customWidth="1"/>
    <col min="6" max="7" width="9" style="1" customWidth="1"/>
    <col min="8" max="8" width="10.625" style="1" customWidth="1"/>
    <col min="9" max="9" width="11.5" style="1" customWidth="1"/>
    <col min="10" max="13" width="9" style="1" customWidth="1"/>
    <col min="14" max="14" width="12" style="1" customWidth="1"/>
    <col min="15" max="15" width="12.25" style="1" customWidth="1"/>
    <col min="16" max="16" width="11.25" style="1" customWidth="1"/>
    <col min="17" max="17" width="11" style="1" customWidth="1"/>
    <col min="18" max="18" width="10.375" style="1" customWidth="1"/>
    <col min="19" max="19" width="12.125" style="1" customWidth="1"/>
    <col min="20" max="20" width="12.625" style="1" customWidth="1"/>
    <col min="21" max="21" width="14.375" style="1" customWidth="1"/>
    <col min="22" max="22" width="13.375" style="1" customWidth="1"/>
    <col min="23" max="23" width="12.875" style="1" customWidth="1"/>
    <col min="24" max="24" width="12.5" style="1" customWidth="1"/>
    <col min="25" max="25" width="10.875" style="1" customWidth="1"/>
    <col min="26" max="16380" width="9" style="1" hidden="1"/>
    <col min="16381" max="16381" width="2.625" style="1" hidden="1" customWidth="1"/>
    <col min="16382" max="16382" width="4.25" style="1" hidden="1" customWidth="1"/>
    <col min="16383" max="16383" width="2.5" style="1" hidden="1" customWidth="1"/>
    <col min="16384" max="16384" width="2" style="1" hidden="1" customWidth="1"/>
  </cols>
  <sheetData>
    <row r="1" spans="1:25" ht="18.75" x14ac:dyDescent="0.3">
      <c r="A1" s="2" t="s">
        <v>0</v>
      </c>
    </row>
    <row r="2" spans="1:25" ht="18.75" x14ac:dyDescent="0.3">
      <c r="A2" s="3" t="s">
        <v>1</v>
      </c>
      <c r="B2" s="1" t="s">
        <v>2</v>
      </c>
    </row>
    <row r="3" spans="1:25" ht="18.75" x14ac:dyDescent="0.3">
      <c r="A3" s="2" t="s">
        <v>3</v>
      </c>
    </row>
    <row r="4" spans="1:25" ht="18.75" x14ac:dyDescent="0.3">
      <c r="A4" s="56" t="s">
        <v>38</v>
      </c>
      <c r="B4" s="57" t="s">
        <v>39</v>
      </c>
      <c r="C4" s="57" t="s">
        <v>40</v>
      </c>
      <c r="D4" s="57" t="s">
        <v>41</v>
      </c>
      <c r="E4" s="57" t="s">
        <v>42</v>
      </c>
      <c r="F4" s="57" t="s">
        <v>43</v>
      </c>
      <c r="G4" s="57" t="s">
        <v>44</v>
      </c>
      <c r="H4" s="57" t="s">
        <v>45</v>
      </c>
      <c r="I4" s="57" t="s">
        <v>46</v>
      </c>
      <c r="J4" s="57" t="s">
        <v>47</v>
      </c>
      <c r="K4" s="57" t="s">
        <v>48</v>
      </c>
      <c r="L4" s="57" t="s">
        <v>49</v>
      </c>
      <c r="M4" s="57" t="s">
        <v>50</v>
      </c>
      <c r="N4" s="57" t="s">
        <v>51</v>
      </c>
      <c r="O4" s="57" t="s">
        <v>52</v>
      </c>
      <c r="P4" s="57" t="s">
        <v>53</v>
      </c>
      <c r="Q4" s="57" t="s">
        <v>54</v>
      </c>
      <c r="R4" s="57" t="s">
        <v>55</v>
      </c>
      <c r="S4" s="57" t="s">
        <v>56</v>
      </c>
      <c r="T4" s="57" t="s">
        <v>57</v>
      </c>
      <c r="U4" s="57" t="s">
        <v>58</v>
      </c>
      <c r="V4" s="57" t="s">
        <v>59</v>
      </c>
      <c r="W4" s="57" t="s">
        <v>60</v>
      </c>
      <c r="X4" s="57" t="s">
        <v>61</v>
      </c>
      <c r="Y4" s="57" t="s">
        <v>62</v>
      </c>
    </row>
    <row r="5" spans="1:25" ht="44.25" customHeight="1" x14ac:dyDescent="0.3">
      <c r="A5" s="56" t="s">
        <v>4</v>
      </c>
      <c r="B5" s="57" t="s">
        <v>5</v>
      </c>
      <c r="C5" s="57" t="s">
        <v>5</v>
      </c>
      <c r="D5" s="57" t="s">
        <v>5</v>
      </c>
      <c r="E5" s="57" t="s">
        <v>5</v>
      </c>
      <c r="F5" s="57" t="s">
        <v>5</v>
      </c>
      <c r="G5" s="57" t="s">
        <v>5</v>
      </c>
      <c r="H5" s="57" t="s">
        <v>6</v>
      </c>
      <c r="I5" s="57" t="s">
        <v>6</v>
      </c>
      <c r="J5" s="57" t="s">
        <v>6</v>
      </c>
      <c r="K5" s="57" t="s">
        <v>6</v>
      </c>
      <c r="L5" s="57" t="s">
        <v>6</v>
      </c>
      <c r="M5" s="57" t="s">
        <v>6</v>
      </c>
      <c r="N5" s="57" t="s">
        <v>7</v>
      </c>
      <c r="O5" s="57" t="s">
        <v>7</v>
      </c>
      <c r="P5" s="57" t="s">
        <v>7</v>
      </c>
      <c r="Q5" s="57" t="s">
        <v>7</v>
      </c>
      <c r="R5" s="57" t="s">
        <v>7</v>
      </c>
      <c r="S5" s="57" t="s">
        <v>7</v>
      </c>
      <c r="T5" s="57" t="s">
        <v>8</v>
      </c>
      <c r="U5" s="57" t="s">
        <v>8</v>
      </c>
      <c r="V5" s="57" t="s">
        <v>8</v>
      </c>
      <c r="W5" s="57" t="s">
        <v>8</v>
      </c>
      <c r="X5" s="57" t="s">
        <v>8</v>
      </c>
      <c r="Y5" s="57" t="s">
        <v>8</v>
      </c>
    </row>
    <row r="6" spans="1:25" ht="60" x14ac:dyDescent="0.3">
      <c r="A6" s="58">
        <v>2020</v>
      </c>
      <c r="B6" s="59" t="s">
        <v>9</v>
      </c>
      <c r="C6" s="59" t="s">
        <v>9</v>
      </c>
      <c r="D6" s="59" t="s">
        <v>10</v>
      </c>
      <c r="E6" s="59" t="s">
        <v>10</v>
      </c>
      <c r="F6" s="59" t="s">
        <v>11</v>
      </c>
      <c r="G6" s="59" t="s">
        <v>11</v>
      </c>
      <c r="H6" s="59" t="s">
        <v>9</v>
      </c>
      <c r="I6" s="59" t="s">
        <v>9</v>
      </c>
      <c r="J6" s="59" t="s">
        <v>10</v>
      </c>
      <c r="K6" s="59" t="s">
        <v>10</v>
      </c>
      <c r="L6" s="59" t="s">
        <v>11</v>
      </c>
      <c r="M6" s="59" t="s">
        <v>11</v>
      </c>
      <c r="N6" s="59" t="s">
        <v>9</v>
      </c>
      <c r="O6" s="59" t="s">
        <v>9</v>
      </c>
      <c r="P6" s="59" t="s">
        <v>10</v>
      </c>
      <c r="Q6" s="59" t="s">
        <v>10</v>
      </c>
      <c r="R6" s="59" t="s">
        <v>11</v>
      </c>
      <c r="S6" s="59" t="s">
        <v>11</v>
      </c>
      <c r="T6" s="59" t="s">
        <v>9</v>
      </c>
      <c r="U6" s="59" t="s">
        <v>9</v>
      </c>
      <c r="V6" s="59" t="s">
        <v>10</v>
      </c>
      <c r="W6" s="59" t="s">
        <v>10</v>
      </c>
      <c r="X6" s="59" t="s">
        <v>11</v>
      </c>
      <c r="Y6" s="59" t="s">
        <v>11</v>
      </c>
    </row>
    <row r="7" spans="1:25" x14ac:dyDescent="0.25">
      <c r="A7" s="66"/>
      <c r="B7" s="67" t="s">
        <v>12</v>
      </c>
      <c r="C7" s="67" t="s">
        <v>13</v>
      </c>
      <c r="D7" s="67" t="s">
        <v>12</v>
      </c>
      <c r="E7" s="67" t="s">
        <v>13</v>
      </c>
      <c r="F7" s="67" t="s">
        <v>12</v>
      </c>
      <c r="G7" s="67" t="s">
        <v>13</v>
      </c>
      <c r="H7" s="67" t="s">
        <v>12</v>
      </c>
      <c r="I7" s="67" t="s">
        <v>13</v>
      </c>
      <c r="J7" s="67" t="s">
        <v>12</v>
      </c>
      <c r="K7" s="67" t="s">
        <v>13</v>
      </c>
      <c r="L7" s="67" t="s">
        <v>12</v>
      </c>
      <c r="M7" s="67" t="s">
        <v>13</v>
      </c>
      <c r="N7" s="67" t="s">
        <v>12</v>
      </c>
      <c r="O7" s="67" t="s">
        <v>13</v>
      </c>
      <c r="P7" s="67" t="s">
        <v>12</v>
      </c>
      <c r="Q7" s="67" t="s">
        <v>13</v>
      </c>
      <c r="R7" s="67" t="s">
        <v>12</v>
      </c>
      <c r="S7" s="67" t="s">
        <v>13</v>
      </c>
      <c r="T7" s="67" t="s">
        <v>12</v>
      </c>
      <c r="U7" s="67" t="s">
        <v>13</v>
      </c>
      <c r="V7" s="67" t="s">
        <v>12</v>
      </c>
      <c r="W7" s="67" t="s">
        <v>13</v>
      </c>
      <c r="X7" s="67" t="s">
        <v>12</v>
      </c>
      <c r="Y7" s="67" t="s">
        <v>13</v>
      </c>
    </row>
    <row r="8" spans="1:25" x14ac:dyDescent="0.25">
      <c r="A8" s="4" t="s">
        <v>14</v>
      </c>
      <c r="B8" s="5">
        <v>1239.3384599999999</v>
      </c>
      <c r="C8" s="6">
        <v>-0.11214074024612995</v>
      </c>
      <c r="D8" s="5">
        <v>1239.3384599999999</v>
      </c>
      <c r="E8" s="6">
        <v>-2.8051604860600276E-2</v>
      </c>
      <c r="F8" s="5">
        <v>87368</v>
      </c>
      <c r="G8" s="7">
        <v>5.2333559955554089E-2</v>
      </c>
      <c r="H8" s="8"/>
      <c r="I8" s="9"/>
      <c r="J8" s="8"/>
      <c r="K8" s="9"/>
      <c r="L8" s="8"/>
      <c r="M8" s="10"/>
      <c r="N8" s="5"/>
      <c r="O8" s="6"/>
      <c r="P8" s="5"/>
      <c r="Q8" s="6"/>
      <c r="R8" s="5"/>
      <c r="S8" s="7"/>
      <c r="T8" s="15"/>
      <c r="U8" s="17"/>
      <c r="V8" s="15"/>
      <c r="W8" s="17"/>
      <c r="X8" s="15"/>
      <c r="Y8" s="17"/>
    </row>
    <row r="9" spans="1:25" x14ac:dyDescent="0.25">
      <c r="A9" s="11" t="s">
        <v>15</v>
      </c>
      <c r="B9" s="12">
        <v>1752.8057899999985</v>
      </c>
      <c r="C9" s="13">
        <v>-0.15860150002792817</v>
      </c>
      <c r="D9" s="12">
        <v>-12554.999999999998</v>
      </c>
      <c r="E9" s="13">
        <v>0.2841741060991817</v>
      </c>
      <c r="F9" s="12">
        <v>361175</v>
      </c>
      <c r="G9" s="14">
        <v>0.21634435396194543</v>
      </c>
      <c r="H9" s="15"/>
      <c r="I9" s="16"/>
      <c r="J9" s="15"/>
      <c r="K9" s="16"/>
      <c r="L9" s="15"/>
      <c r="M9" s="17"/>
      <c r="N9" s="12"/>
      <c r="O9" s="13"/>
      <c r="P9" s="12"/>
      <c r="Q9" s="13"/>
      <c r="R9" s="12"/>
      <c r="S9" s="14"/>
      <c r="T9" s="15"/>
      <c r="U9" s="17"/>
      <c r="V9" s="15"/>
      <c r="W9" s="17"/>
      <c r="X9" s="15"/>
      <c r="Y9" s="17"/>
    </row>
    <row r="10" spans="1:25" x14ac:dyDescent="0.25">
      <c r="A10" s="11" t="s">
        <v>16</v>
      </c>
      <c r="B10" s="12">
        <v>0</v>
      </c>
      <c r="C10" s="13">
        <v>0</v>
      </c>
      <c r="D10" s="12">
        <v>0</v>
      </c>
      <c r="E10" s="13">
        <v>0</v>
      </c>
      <c r="F10" s="12">
        <v>0</v>
      </c>
      <c r="G10" s="14">
        <v>0</v>
      </c>
      <c r="H10" s="15"/>
      <c r="I10" s="16"/>
      <c r="J10" s="15"/>
      <c r="K10" s="16"/>
      <c r="L10" s="15"/>
      <c r="M10" s="17"/>
      <c r="N10" s="12"/>
      <c r="O10" s="13"/>
      <c r="P10" s="12"/>
      <c r="Q10" s="13"/>
      <c r="R10" s="12"/>
      <c r="S10" s="14"/>
      <c r="T10" s="15"/>
      <c r="U10" s="17"/>
      <c r="V10" s="15"/>
      <c r="W10" s="17"/>
      <c r="X10" s="15"/>
      <c r="Y10" s="17"/>
    </row>
    <row r="11" spans="1:25" x14ac:dyDescent="0.25">
      <c r="A11" s="11" t="s">
        <v>17</v>
      </c>
      <c r="B11" s="12">
        <v>4005.2131399999998</v>
      </c>
      <c r="C11" s="13">
        <v>-0.36240912459307245</v>
      </c>
      <c r="D11" s="12">
        <v>-6084</v>
      </c>
      <c r="E11" s="13">
        <v>0.13770730876204076</v>
      </c>
      <c r="F11" s="12">
        <v>203618</v>
      </c>
      <c r="G11" s="14">
        <v>0.12196748021048912</v>
      </c>
      <c r="H11" s="15"/>
      <c r="I11" s="16"/>
      <c r="J11" s="15"/>
      <c r="K11" s="16"/>
      <c r="L11" s="15"/>
      <c r="M11" s="17"/>
      <c r="N11" s="12"/>
      <c r="O11" s="13"/>
      <c r="P11" s="12"/>
      <c r="Q11" s="13"/>
      <c r="R11" s="12"/>
      <c r="S11" s="14"/>
      <c r="T11" s="15"/>
      <c r="U11" s="17"/>
      <c r="V11" s="15"/>
      <c r="W11" s="17"/>
      <c r="X11" s="15"/>
      <c r="Y11" s="17"/>
    </row>
    <row r="12" spans="1:25" x14ac:dyDescent="0.25">
      <c r="A12" s="11" t="s">
        <v>18</v>
      </c>
      <c r="B12" s="12">
        <v>1488.0000000000005</v>
      </c>
      <c r="C12" s="13">
        <v>-0.13464071911900599</v>
      </c>
      <c r="D12" s="12">
        <v>1488.0000000000005</v>
      </c>
      <c r="E12" s="13">
        <v>-3.3679894056199325E-2</v>
      </c>
      <c r="F12" s="12">
        <v>83943</v>
      </c>
      <c r="G12" s="14">
        <v>5.0281979939440953E-2</v>
      </c>
      <c r="H12" s="15"/>
      <c r="I12" s="16"/>
      <c r="J12" s="15"/>
      <c r="K12" s="16"/>
      <c r="L12" s="15"/>
      <c r="M12" s="17"/>
      <c r="N12" s="12"/>
      <c r="O12" s="13"/>
      <c r="P12" s="12"/>
      <c r="Q12" s="13"/>
      <c r="R12" s="12"/>
      <c r="S12" s="14"/>
      <c r="T12" s="15"/>
      <c r="U12" s="17"/>
      <c r="V12" s="15"/>
      <c r="W12" s="17"/>
      <c r="X12" s="15"/>
      <c r="Y12" s="17"/>
    </row>
    <row r="13" spans="1:25" x14ac:dyDescent="0.25">
      <c r="A13" s="11" t="s">
        <v>19</v>
      </c>
      <c r="B13" s="12">
        <v>-9504.4839999999967</v>
      </c>
      <c r="C13" s="13">
        <v>0.86000709718755752</v>
      </c>
      <c r="D13" s="12">
        <v>-9504.4839999999967</v>
      </c>
      <c r="E13" s="13">
        <v>0.21512769770083426</v>
      </c>
      <c r="F13" s="12">
        <v>93346</v>
      </c>
      <c r="G13" s="14">
        <v>5.591439071068529E-2</v>
      </c>
      <c r="H13" s="15"/>
      <c r="I13" s="16"/>
      <c r="J13" s="15"/>
      <c r="K13" s="16"/>
      <c r="L13" s="15"/>
      <c r="M13" s="17"/>
      <c r="N13" s="12"/>
      <c r="O13" s="13"/>
      <c r="P13" s="12"/>
      <c r="Q13" s="13"/>
      <c r="R13" s="12"/>
      <c r="S13" s="14"/>
      <c r="T13" s="15"/>
      <c r="U13" s="17"/>
      <c r="V13" s="15"/>
      <c r="W13" s="17"/>
      <c r="X13" s="15"/>
      <c r="Y13" s="17"/>
    </row>
    <row r="14" spans="1:25" x14ac:dyDescent="0.25">
      <c r="A14" s="11" t="s">
        <v>20</v>
      </c>
      <c r="B14" s="12">
        <v>-3275.9917672999982</v>
      </c>
      <c r="C14" s="13">
        <v>0.29642599958146165</v>
      </c>
      <c r="D14" s="12">
        <v>-12008</v>
      </c>
      <c r="E14" s="13">
        <v>0.27179312353954393</v>
      </c>
      <c r="F14" s="12">
        <v>67646</v>
      </c>
      <c r="G14" s="14">
        <v>4.0520053071529762E-2</v>
      </c>
      <c r="H14" s="15"/>
      <c r="I14" s="16"/>
      <c r="J14" s="15"/>
      <c r="K14" s="16"/>
      <c r="L14" s="15"/>
      <c r="M14" s="17"/>
      <c r="N14" s="12"/>
      <c r="O14" s="13"/>
      <c r="P14" s="12"/>
      <c r="Q14" s="13"/>
      <c r="R14" s="12"/>
      <c r="S14" s="14"/>
      <c r="T14" s="15"/>
      <c r="U14" s="17"/>
      <c r="V14" s="15"/>
      <c r="W14" s="17"/>
      <c r="X14" s="15"/>
      <c r="Y14" s="17"/>
    </row>
    <row r="15" spans="1:25" x14ac:dyDescent="0.25">
      <c r="A15" s="11" t="s">
        <v>21</v>
      </c>
      <c r="B15" s="12">
        <v>0</v>
      </c>
      <c r="C15" s="13">
        <v>0</v>
      </c>
      <c r="D15" s="12">
        <v>0</v>
      </c>
      <c r="E15" s="13">
        <v>0</v>
      </c>
      <c r="F15" s="12">
        <v>0</v>
      </c>
      <c r="G15" s="14">
        <v>0</v>
      </c>
      <c r="H15" s="15"/>
      <c r="I15" s="16"/>
      <c r="J15" s="15"/>
      <c r="K15" s="16"/>
      <c r="L15" s="15"/>
      <c r="M15" s="17"/>
      <c r="N15" s="12"/>
      <c r="O15" s="13"/>
      <c r="P15" s="12"/>
      <c r="Q15" s="13"/>
      <c r="R15" s="12"/>
      <c r="S15" s="14"/>
      <c r="T15" s="15"/>
      <c r="U15" s="17"/>
      <c r="V15" s="15"/>
      <c r="W15" s="17"/>
      <c r="X15" s="15"/>
      <c r="Y15" s="17"/>
    </row>
    <row r="16" spans="1:25" x14ac:dyDescent="0.25">
      <c r="A16" s="11" t="s">
        <v>22</v>
      </c>
      <c r="B16" s="12">
        <v>966.34400000000005</v>
      </c>
      <c r="C16" s="13">
        <v>-8.7439012820118733E-2</v>
      </c>
      <c r="D16" s="12">
        <v>966.34400000000005</v>
      </c>
      <c r="E16" s="13">
        <v>-2.187255614371228E-2</v>
      </c>
      <c r="F16" s="12">
        <v>82788</v>
      </c>
      <c r="G16" s="14">
        <v>4.9590133247875791E-2</v>
      </c>
      <c r="H16" s="15"/>
      <c r="I16" s="16"/>
      <c r="J16" s="15"/>
      <c r="K16" s="16"/>
      <c r="L16" s="15"/>
      <c r="M16" s="17"/>
      <c r="N16" s="12"/>
      <c r="O16" s="13"/>
      <c r="P16" s="12"/>
      <c r="Q16" s="13"/>
      <c r="R16" s="12"/>
      <c r="S16" s="14"/>
      <c r="T16" s="15"/>
      <c r="U16" s="17"/>
      <c r="V16" s="15"/>
      <c r="W16" s="17"/>
      <c r="X16" s="15"/>
      <c r="Y16" s="17"/>
    </row>
    <row r="17" spans="1:25" x14ac:dyDescent="0.25">
      <c r="A17" s="11" t="s">
        <v>23</v>
      </c>
      <c r="B17" s="12">
        <v>0</v>
      </c>
      <c r="C17" s="13">
        <v>0</v>
      </c>
      <c r="D17" s="12">
        <v>0</v>
      </c>
      <c r="E17" s="13">
        <v>0</v>
      </c>
      <c r="F17" s="12">
        <v>0</v>
      </c>
      <c r="G17" s="14">
        <v>0</v>
      </c>
      <c r="H17" s="15"/>
      <c r="I17" s="16"/>
      <c r="J17" s="15"/>
      <c r="K17" s="16"/>
      <c r="L17" s="15"/>
      <c r="M17" s="17"/>
      <c r="N17" s="12"/>
      <c r="O17" s="13"/>
      <c r="P17" s="12"/>
      <c r="Q17" s="13"/>
      <c r="R17" s="12"/>
      <c r="S17" s="14"/>
      <c r="T17" s="15"/>
      <c r="U17" s="17"/>
      <c r="V17" s="15"/>
      <c r="W17" s="17"/>
      <c r="X17" s="15"/>
      <c r="Y17" s="17"/>
    </row>
    <row r="18" spans="1:25" x14ac:dyDescent="0.25">
      <c r="A18" s="11" t="s">
        <v>37</v>
      </c>
      <c r="B18" s="12">
        <v>-4203.5940799999998</v>
      </c>
      <c r="C18" s="13">
        <v>0.38035949584381462</v>
      </c>
      <c r="D18" s="12">
        <v>-4203.5940799999998</v>
      </c>
      <c r="E18" s="13">
        <v>9.5145566713485633E-2</v>
      </c>
      <c r="F18" s="12">
        <v>7502</v>
      </c>
      <c r="G18" s="14">
        <v>4.4937089871184737E-3</v>
      </c>
      <c r="H18" s="15"/>
      <c r="I18" s="16"/>
      <c r="J18" s="15"/>
      <c r="K18" s="16"/>
      <c r="L18" s="15"/>
      <c r="M18" s="17"/>
      <c r="N18" s="12"/>
      <c r="O18" s="13"/>
      <c r="P18" s="12"/>
      <c r="Q18" s="13"/>
      <c r="R18" s="12"/>
      <c r="S18" s="14"/>
      <c r="T18" s="15"/>
      <c r="U18" s="17"/>
      <c r="V18" s="15"/>
      <c r="W18" s="17"/>
      <c r="X18" s="15"/>
      <c r="Y18" s="17"/>
    </row>
    <row r="19" spans="1:25" x14ac:dyDescent="0.25">
      <c r="A19" s="11" t="s">
        <v>25</v>
      </c>
      <c r="B19" s="12">
        <v>-310.03844000000026</v>
      </c>
      <c r="C19" s="13">
        <v>2.8053628035036835E-2</v>
      </c>
      <c r="D19" s="12">
        <v>-310.03844000000026</v>
      </c>
      <c r="E19" s="13">
        <v>7.0175146589713149E-3</v>
      </c>
      <c r="F19" s="12">
        <v>610346</v>
      </c>
      <c r="G19" s="14">
        <v>0.36559814788747158</v>
      </c>
      <c r="H19" s="15"/>
      <c r="I19" s="16"/>
      <c r="J19" s="15"/>
      <c r="K19" s="16"/>
      <c r="L19" s="15"/>
      <c r="M19" s="17"/>
      <c r="N19" s="12"/>
      <c r="O19" s="13"/>
      <c r="P19" s="12"/>
      <c r="Q19" s="13"/>
      <c r="R19" s="12"/>
      <c r="S19" s="14"/>
      <c r="T19" s="15"/>
      <c r="U19" s="17"/>
      <c r="V19" s="15"/>
      <c r="W19" s="17"/>
      <c r="X19" s="15"/>
      <c r="Y19" s="17"/>
    </row>
    <row r="20" spans="1:25" x14ac:dyDescent="0.25">
      <c r="A20" s="11" t="s">
        <v>26</v>
      </c>
      <c r="B20" s="12">
        <v>-3209.2274800000096</v>
      </c>
      <c r="C20" s="13">
        <v>0.29038487615838476</v>
      </c>
      <c r="D20" s="12">
        <v>-3209.2274800000096</v>
      </c>
      <c r="E20" s="13">
        <v>7.2638737586454186E-2</v>
      </c>
      <c r="F20" s="12">
        <v>71713</v>
      </c>
      <c r="G20" s="14">
        <v>4.2956192027889507E-2</v>
      </c>
      <c r="H20" s="15"/>
      <c r="I20" s="16"/>
      <c r="J20" s="15"/>
      <c r="K20" s="16"/>
      <c r="L20" s="15"/>
      <c r="M20" s="17"/>
      <c r="N20" s="12"/>
      <c r="O20" s="13"/>
      <c r="P20" s="12"/>
      <c r="Q20" s="13"/>
      <c r="R20" s="12"/>
      <c r="S20" s="14"/>
      <c r="T20" s="15"/>
      <c r="U20" s="17"/>
      <c r="V20" s="15"/>
      <c r="W20" s="17"/>
      <c r="X20" s="15"/>
      <c r="Y20" s="17"/>
    </row>
    <row r="21" spans="1:25" x14ac:dyDescent="0.25">
      <c r="A21" s="18" t="s">
        <v>27</v>
      </c>
      <c r="B21" s="19">
        <v>-11051.634377300004</v>
      </c>
      <c r="C21" s="42">
        <v>1.0000000000000002</v>
      </c>
      <c r="D21" s="19">
        <v>-44180.661540000008</v>
      </c>
      <c r="E21" s="42">
        <v>1</v>
      </c>
      <c r="F21" s="19">
        <v>1669445</v>
      </c>
      <c r="G21" s="42">
        <v>0.99999999999999978</v>
      </c>
      <c r="H21" s="21"/>
      <c r="I21" s="22"/>
      <c r="J21" s="21"/>
      <c r="K21" s="22"/>
      <c r="L21" s="21"/>
      <c r="M21" s="23"/>
      <c r="N21" s="19"/>
      <c r="O21" s="42"/>
      <c r="P21" s="19"/>
      <c r="Q21" s="42"/>
      <c r="R21" s="19"/>
      <c r="S21" s="20"/>
      <c r="T21" s="21"/>
      <c r="U21" s="22"/>
      <c r="V21" s="21"/>
      <c r="W21" s="22"/>
      <c r="X21" s="21"/>
      <c r="Y21" s="23"/>
    </row>
    <row r="22" spans="1:25" x14ac:dyDescent="0.25">
      <c r="A22" s="25" t="s">
        <v>28</v>
      </c>
      <c r="B22" s="5">
        <v>-7918.6544100000028</v>
      </c>
      <c r="C22" s="7">
        <v>0.7165143307911882</v>
      </c>
      <c r="D22" s="5">
        <v>-37828.901729999998</v>
      </c>
      <c r="E22" s="7">
        <v>0.85623212535535964</v>
      </c>
      <c r="F22" s="26">
        <v>1555632</v>
      </c>
      <c r="G22" s="7">
        <v>0.93182584631419418</v>
      </c>
      <c r="H22" s="8"/>
      <c r="I22" s="10"/>
      <c r="J22" s="8"/>
      <c r="K22" s="10"/>
      <c r="L22" s="27"/>
      <c r="M22" s="10"/>
      <c r="N22" s="5"/>
      <c r="O22" s="7"/>
      <c r="P22" s="5"/>
      <c r="Q22" s="7"/>
      <c r="R22" s="26"/>
      <c r="S22" s="7"/>
      <c r="T22" s="15"/>
      <c r="U22" s="10"/>
      <c r="V22" s="8"/>
      <c r="W22" s="10"/>
      <c r="X22" s="27"/>
      <c r="Y22" s="10"/>
    </row>
    <row r="23" spans="1:25" x14ac:dyDescent="0.25">
      <c r="A23" s="28" t="s">
        <v>29</v>
      </c>
      <c r="B23" s="12">
        <v>-3132.9799673000016</v>
      </c>
      <c r="C23" s="14">
        <v>0.2834856692088118</v>
      </c>
      <c r="D23" s="12">
        <v>-6351.7598100000014</v>
      </c>
      <c r="E23" s="14">
        <v>0.1437678746446403</v>
      </c>
      <c r="F23" s="29">
        <v>113813</v>
      </c>
      <c r="G23" s="14">
        <v>6.8174153685805761E-2</v>
      </c>
      <c r="H23" s="15"/>
      <c r="I23" s="17"/>
      <c r="J23" s="15"/>
      <c r="K23" s="17"/>
      <c r="L23" s="30"/>
      <c r="M23" s="17"/>
      <c r="N23" s="12"/>
      <c r="O23" s="14"/>
      <c r="P23" s="12"/>
      <c r="Q23" s="14"/>
      <c r="R23" s="29"/>
      <c r="S23" s="14"/>
      <c r="T23" s="15"/>
      <c r="U23" s="17"/>
      <c r="V23" s="15"/>
      <c r="W23" s="17"/>
      <c r="X23" s="30"/>
      <c r="Y23" s="17"/>
    </row>
    <row r="24" spans="1:25" x14ac:dyDescent="0.25">
      <c r="A24" s="31" t="s">
        <v>27</v>
      </c>
      <c r="B24" s="32">
        <v>-11051.634377300004</v>
      </c>
      <c r="C24" s="33">
        <v>1</v>
      </c>
      <c r="D24" s="32">
        <v>-44180.661540000001</v>
      </c>
      <c r="E24" s="33">
        <v>1</v>
      </c>
      <c r="F24" s="32">
        <v>1669445</v>
      </c>
      <c r="G24" s="33">
        <v>1</v>
      </c>
      <c r="H24" s="34"/>
      <c r="I24" s="35"/>
      <c r="J24" s="34"/>
      <c r="K24" s="35"/>
      <c r="L24" s="34"/>
      <c r="M24" s="35"/>
      <c r="N24" s="32"/>
      <c r="O24" s="33"/>
      <c r="P24" s="32"/>
      <c r="Q24" s="33"/>
      <c r="R24" s="32"/>
      <c r="S24" s="33"/>
      <c r="T24" s="34"/>
      <c r="U24" s="35"/>
      <c r="V24" s="34"/>
      <c r="W24" s="35"/>
      <c r="X24" s="36"/>
      <c r="Y24" s="35"/>
    </row>
    <row r="25" spans="1:25" x14ac:dyDescent="0.25">
      <c r="A25" s="25" t="s">
        <v>30</v>
      </c>
      <c r="B25" s="5">
        <v>-4077.9791572999984</v>
      </c>
      <c r="C25" s="7">
        <v>0.36899331067956292</v>
      </c>
      <c r="D25" s="5">
        <v>-37207.006319999993</v>
      </c>
      <c r="E25" s="7">
        <v>0.84215593481581874</v>
      </c>
      <c r="F25" s="26">
        <v>739037</v>
      </c>
      <c r="G25" s="7">
        <v>0.4426842453629799</v>
      </c>
      <c r="H25" s="8"/>
      <c r="I25" s="10"/>
      <c r="J25" s="8"/>
      <c r="K25" s="10"/>
      <c r="L25" s="27"/>
      <c r="M25" s="10"/>
      <c r="N25" s="5"/>
      <c r="O25" s="7"/>
      <c r="P25" s="5"/>
      <c r="Q25" s="7"/>
      <c r="R25" s="26"/>
      <c r="S25" s="7"/>
      <c r="T25" s="15"/>
      <c r="U25" s="10"/>
      <c r="V25" s="8"/>
      <c r="W25" s="10"/>
      <c r="X25" s="27"/>
      <c r="Y25" s="10"/>
    </row>
    <row r="26" spans="1:25" x14ac:dyDescent="0.25">
      <c r="A26" s="28" t="s">
        <v>31</v>
      </c>
      <c r="B26" s="12">
        <v>-6973.655220000006</v>
      </c>
      <c r="C26" s="14">
        <v>0.63100668932043713</v>
      </c>
      <c r="D26" s="12">
        <v>-6973.655220000006</v>
      </c>
      <c r="E26" s="14">
        <v>0.15784406518418118</v>
      </c>
      <c r="F26" s="29">
        <v>930408</v>
      </c>
      <c r="G26" s="14">
        <v>0.5573157546370201</v>
      </c>
      <c r="H26" s="15"/>
      <c r="I26" s="17"/>
      <c r="J26" s="15"/>
      <c r="K26" s="17"/>
      <c r="L26" s="30"/>
      <c r="M26" s="17"/>
      <c r="N26" s="12"/>
      <c r="O26" s="14"/>
      <c r="P26" s="12"/>
      <c r="Q26" s="14"/>
      <c r="R26" s="29"/>
      <c r="S26" s="14"/>
      <c r="T26" s="15"/>
      <c r="U26" s="17"/>
      <c r="V26" s="15"/>
      <c r="W26" s="17"/>
      <c r="X26" s="30"/>
      <c r="Y26" s="17"/>
    </row>
    <row r="27" spans="1:25" x14ac:dyDescent="0.25">
      <c r="A27" s="47" t="s">
        <v>27</v>
      </c>
      <c r="B27" s="48">
        <v>-11051.634377300004</v>
      </c>
      <c r="C27" s="49">
        <v>1</v>
      </c>
      <c r="D27" s="48">
        <v>-44180.661540000001</v>
      </c>
      <c r="E27" s="49">
        <v>0.99999999999999989</v>
      </c>
      <c r="F27" s="48">
        <v>1669445</v>
      </c>
      <c r="G27" s="49">
        <v>1</v>
      </c>
      <c r="H27" s="50"/>
      <c r="I27" s="51"/>
      <c r="J27" s="50"/>
      <c r="K27" s="51"/>
      <c r="L27" s="50"/>
      <c r="M27" s="51"/>
      <c r="N27" s="48"/>
      <c r="O27" s="49"/>
      <c r="P27" s="48"/>
      <c r="Q27" s="49"/>
      <c r="R27" s="48"/>
      <c r="S27" s="49"/>
      <c r="T27" s="50"/>
      <c r="U27" s="51"/>
      <c r="V27" s="50"/>
      <c r="W27" s="51"/>
      <c r="X27" s="52"/>
      <c r="Y27" s="51"/>
    </row>
    <row r="28" spans="1:25" x14ac:dyDescent="0.25"/>
    <row r="29" spans="1:25" s="65" customFormat="1" ht="18.75" x14ac:dyDescent="0.3">
      <c r="A29" s="56" t="s">
        <v>38</v>
      </c>
      <c r="B29" s="57" t="s">
        <v>39</v>
      </c>
      <c r="C29" s="57" t="s">
        <v>40</v>
      </c>
      <c r="D29" s="57" t="s">
        <v>41</v>
      </c>
      <c r="E29" s="57" t="s">
        <v>42</v>
      </c>
      <c r="F29" s="57" t="s">
        <v>43</v>
      </c>
      <c r="G29" s="57" t="s">
        <v>44</v>
      </c>
      <c r="H29" s="57" t="s">
        <v>45</v>
      </c>
      <c r="I29" s="57" t="s">
        <v>46</v>
      </c>
      <c r="J29" s="57" t="s">
        <v>47</v>
      </c>
      <c r="K29" s="57" t="s">
        <v>48</v>
      </c>
      <c r="L29" s="57" t="s">
        <v>49</v>
      </c>
      <c r="M29" s="57" t="s">
        <v>50</v>
      </c>
      <c r="N29" s="57" t="s">
        <v>51</v>
      </c>
      <c r="O29" s="57" t="s">
        <v>52</v>
      </c>
      <c r="P29" s="57" t="s">
        <v>53</v>
      </c>
      <c r="Q29" s="57" t="s">
        <v>54</v>
      </c>
      <c r="R29" s="57" t="s">
        <v>55</v>
      </c>
      <c r="S29" s="57" t="s">
        <v>56</v>
      </c>
      <c r="T29" s="57" t="s">
        <v>57</v>
      </c>
      <c r="U29" s="57" t="s">
        <v>58</v>
      </c>
      <c r="V29" s="57" t="s">
        <v>59</v>
      </c>
      <c r="W29" s="57" t="s">
        <v>60</v>
      </c>
      <c r="X29" s="57" t="s">
        <v>61</v>
      </c>
      <c r="Y29" s="57" t="s">
        <v>62</v>
      </c>
    </row>
    <row r="30" spans="1:25" s="65" customFormat="1" ht="54" customHeight="1" x14ac:dyDescent="0.3">
      <c r="A30" s="56" t="s">
        <v>32</v>
      </c>
      <c r="B30" s="57" t="s">
        <v>5</v>
      </c>
      <c r="C30" s="57" t="s">
        <v>5</v>
      </c>
      <c r="D30" s="57" t="s">
        <v>5</v>
      </c>
      <c r="E30" s="57" t="s">
        <v>5</v>
      </c>
      <c r="F30" s="57" t="s">
        <v>5</v>
      </c>
      <c r="G30" s="57" t="s">
        <v>5</v>
      </c>
      <c r="H30" s="57" t="s">
        <v>33</v>
      </c>
      <c r="I30" s="57" t="s">
        <v>33</v>
      </c>
      <c r="J30" s="57" t="s">
        <v>33</v>
      </c>
      <c r="K30" s="57" t="s">
        <v>33</v>
      </c>
      <c r="L30" s="57" t="s">
        <v>33</v>
      </c>
      <c r="M30" s="57" t="s">
        <v>33</v>
      </c>
      <c r="N30" s="57" t="s">
        <v>34</v>
      </c>
      <c r="O30" s="57" t="s">
        <v>34</v>
      </c>
      <c r="P30" s="57" t="s">
        <v>34</v>
      </c>
      <c r="Q30" s="57" t="s">
        <v>34</v>
      </c>
      <c r="R30" s="57" t="s">
        <v>34</v>
      </c>
      <c r="S30" s="57" t="s">
        <v>34</v>
      </c>
      <c r="T30" s="57" t="s">
        <v>35</v>
      </c>
      <c r="U30" s="57" t="s">
        <v>35</v>
      </c>
      <c r="V30" s="57" t="s">
        <v>35</v>
      </c>
      <c r="W30" s="57" t="s">
        <v>35</v>
      </c>
      <c r="X30" s="57" t="s">
        <v>35</v>
      </c>
      <c r="Y30" s="57" t="s">
        <v>35</v>
      </c>
    </row>
    <row r="31" spans="1:25" s="65" customFormat="1" ht="60" x14ac:dyDescent="0.3">
      <c r="A31" s="58">
        <v>2020</v>
      </c>
      <c r="B31" s="59" t="s">
        <v>9</v>
      </c>
      <c r="C31" s="59" t="s">
        <v>9</v>
      </c>
      <c r="D31" s="59" t="s">
        <v>10</v>
      </c>
      <c r="E31" s="59" t="s">
        <v>10</v>
      </c>
      <c r="F31" s="59" t="s">
        <v>11</v>
      </c>
      <c r="G31" s="59" t="s">
        <v>11</v>
      </c>
      <c r="H31" s="59" t="s">
        <v>9</v>
      </c>
      <c r="I31" s="59" t="s">
        <v>9</v>
      </c>
      <c r="J31" s="59" t="s">
        <v>10</v>
      </c>
      <c r="K31" s="59" t="s">
        <v>10</v>
      </c>
      <c r="L31" s="59" t="s">
        <v>11</v>
      </c>
      <c r="M31" s="59" t="s">
        <v>11</v>
      </c>
      <c r="N31" s="59" t="s">
        <v>9</v>
      </c>
      <c r="O31" s="59" t="s">
        <v>9</v>
      </c>
      <c r="P31" s="59" t="s">
        <v>10</v>
      </c>
      <c r="Q31" s="59" t="s">
        <v>10</v>
      </c>
      <c r="R31" s="59" t="s">
        <v>11</v>
      </c>
      <c r="S31" s="59" t="s">
        <v>11</v>
      </c>
      <c r="T31" s="59" t="s">
        <v>9</v>
      </c>
      <c r="U31" s="59" t="s">
        <v>9</v>
      </c>
      <c r="V31" s="59" t="s">
        <v>10</v>
      </c>
      <c r="W31" s="59" t="s">
        <v>10</v>
      </c>
      <c r="X31" s="59" t="s">
        <v>11</v>
      </c>
      <c r="Y31" s="59" t="s">
        <v>11</v>
      </c>
    </row>
    <row r="32" spans="1:25" s="65" customFormat="1" x14ac:dyDescent="0.25">
      <c r="A32" s="66"/>
      <c r="B32" s="67" t="s">
        <v>12</v>
      </c>
      <c r="C32" s="67" t="s">
        <v>13</v>
      </c>
      <c r="D32" s="67" t="s">
        <v>12</v>
      </c>
      <c r="E32" s="67" t="s">
        <v>13</v>
      </c>
      <c r="F32" s="67" t="s">
        <v>12</v>
      </c>
      <c r="G32" s="67" t="s">
        <v>13</v>
      </c>
      <c r="H32" s="67" t="s">
        <v>12</v>
      </c>
      <c r="I32" s="67" t="s">
        <v>13</v>
      </c>
      <c r="J32" s="67" t="s">
        <v>12</v>
      </c>
      <c r="K32" s="67" t="s">
        <v>13</v>
      </c>
      <c r="L32" s="67" t="s">
        <v>12</v>
      </c>
      <c r="M32" s="67" t="s">
        <v>13</v>
      </c>
      <c r="N32" s="67" t="s">
        <v>12</v>
      </c>
      <c r="O32" s="67" t="s">
        <v>13</v>
      </c>
      <c r="P32" s="67" t="s">
        <v>12</v>
      </c>
      <c r="Q32" s="67" t="s">
        <v>13</v>
      </c>
      <c r="R32" s="67" t="s">
        <v>12</v>
      </c>
      <c r="S32" s="67" t="s">
        <v>13</v>
      </c>
      <c r="T32" s="67" t="s">
        <v>12</v>
      </c>
      <c r="U32" s="67" t="s">
        <v>13</v>
      </c>
      <c r="V32" s="67" t="s">
        <v>12</v>
      </c>
      <c r="W32" s="67" t="s">
        <v>13</v>
      </c>
      <c r="X32" s="67" t="s">
        <v>12</v>
      </c>
      <c r="Y32" s="67" t="s">
        <v>13</v>
      </c>
    </row>
    <row r="33" spans="1:25" x14ac:dyDescent="0.25">
      <c r="A33" s="60" t="s">
        <v>14</v>
      </c>
      <c r="B33" s="61">
        <v>1239.3384599999999</v>
      </c>
      <c r="C33" s="62">
        <v>-0.11214074024612995</v>
      </c>
      <c r="D33" s="61">
        <v>1239.3384599999999</v>
      </c>
      <c r="E33" s="62">
        <v>-2.8051604860600276E-2</v>
      </c>
      <c r="F33" s="61">
        <v>87368</v>
      </c>
      <c r="G33" s="62">
        <v>5.2333559955554089E-2</v>
      </c>
      <c r="H33" s="63"/>
      <c r="I33" s="64"/>
      <c r="J33" s="63"/>
      <c r="K33" s="64"/>
      <c r="L33" s="63"/>
      <c r="M33" s="64"/>
      <c r="N33" s="61"/>
      <c r="O33" s="62"/>
      <c r="P33" s="61"/>
      <c r="Q33" s="62"/>
      <c r="R33" s="61"/>
      <c r="S33" s="62"/>
      <c r="T33" s="63"/>
      <c r="U33" s="64"/>
      <c r="V33" s="63"/>
      <c r="W33" s="64"/>
      <c r="X33" s="63"/>
      <c r="Y33" s="64"/>
    </row>
    <row r="34" spans="1:25" x14ac:dyDescent="0.25">
      <c r="A34" s="11" t="s">
        <v>15</v>
      </c>
      <c r="B34" s="12">
        <v>1752.8057899999985</v>
      </c>
      <c r="C34" s="14">
        <v>-0.15860150002792817</v>
      </c>
      <c r="D34" s="12">
        <v>-12554.999999999998</v>
      </c>
      <c r="E34" s="14">
        <v>0.2841741060991817</v>
      </c>
      <c r="F34" s="12">
        <v>361175</v>
      </c>
      <c r="G34" s="14">
        <v>0.21634435396194543</v>
      </c>
      <c r="H34" s="15"/>
      <c r="I34" s="16"/>
      <c r="J34" s="15"/>
      <c r="K34" s="16"/>
      <c r="L34" s="15"/>
      <c r="M34" s="16"/>
      <c r="N34" s="12"/>
      <c r="O34" s="14"/>
      <c r="P34" s="12"/>
      <c r="Q34" s="14"/>
      <c r="R34" s="12"/>
      <c r="S34" s="14"/>
      <c r="T34" s="15"/>
      <c r="U34" s="16"/>
      <c r="V34" s="15"/>
      <c r="W34" s="16"/>
      <c r="X34" s="15"/>
      <c r="Y34" s="16"/>
    </row>
    <row r="35" spans="1:25" x14ac:dyDescent="0.25">
      <c r="A35" s="11" t="s">
        <v>16</v>
      </c>
      <c r="B35" s="12">
        <v>0</v>
      </c>
      <c r="C35" s="14">
        <v>0</v>
      </c>
      <c r="D35" s="12">
        <v>0</v>
      </c>
      <c r="E35" s="14">
        <v>0</v>
      </c>
      <c r="F35" s="12">
        <v>0</v>
      </c>
      <c r="G35" s="14">
        <v>0</v>
      </c>
      <c r="H35" s="15"/>
      <c r="I35" s="16"/>
      <c r="J35" s="15"/>
      <c r="K35" s="16"/>
      <c r="L35" s="15"/>
      <c r="M35" s="16"/>
      <c r="N35" s="12"/>
      <c r="O35" s="14"/>
      <c r="P35" s="12"/>
      <c r="Q35" s="14"/>
      <c r="R35" s="12"/>
      <c r="S35" s="14"/>
      <c r="T35" s="15"/>
      <c r="U35" s="16"/>
      <c r="V35" s="15"/>
      <c r="W35" s="16"/>
      <c r="X35" s="15"/>
      <c r="Y35" s="16"/>
    </row>
    <row r="36" spans="1:25" x14ac:dyDescent="0.25">
      <c r="A36" s="11" t="s">
        <v>17</v>
      </c>
      <c r="B36" s="12">
        <v>4005.2131399999998</v>
      </c>
      <c r="C36" s="14">
        <v>-0.36240912459307245</v>
      </c>
      <c r="D36" s="12">
        <v>-6084</v>
      </c>
      <c r="E36" s="14">
        <v>0.13770730876204076</v>
      </c>
      <c r="F36" s="12">
        <v>203618</v>
      </c>
      <c r="G36" s="14">
        <v>0.12196748021048912</v>
      </c>
      <c r="H36" s="15"/>
      <c r="I36" s="16"/>
      <c r="J36" s="15"/>
      <c r="K36" s="16"/>
      <c r="L36" s="15"/>
      <c r="M36" s="16"/>
      <c r="N36" s="12"/>
      <c r="O36" s="14"/>
      <c r="P36" s="12"/>
      <c r="Q36" s="14"/>
      <c r="R36" s="12"/>
      <c r="S36" s="14"/>
      <c r="T36" s="15"/>
      <c r="U36" s="16"/>
      <c r="V36" s="15"/>
      <c r="W36" s="16"/>
      <c r="X36" s="15"/>
      <c r="Y36" s="16"/>
    </row>
    <row r="37" spans="1:25" x14ac:dyDescent="0.25">
      <c r="A37" s="11" t="s">
        <v>18</v>
      </c>
      <c r="B37" s="12">
        <v>1488.0000000000005</v>
      </c>
      <c r="C37" s="14">
        <v>-0.13464071911900599</v>
      </c>
      <c r="D37" s="12">
        <v>1488.0000000000005</v>
      </c>
      <c r="E37" s="14">
        <v>-3.3679894056199325E-2</v>
      </c>
      <c r="F37" s="12">
        <v>83943</v>
      </c>
      <c r="G37" s="14">
        <v>5.0281979939440953E-2</v>
      </c>
      <c r="H37" s="15"/>
      <c r="I37" s="16"/>
      <c r="J37" s="15"/>
      <c r="K37" s="16"/>
      <c r="L37" s="15"/>
      <c r="M37" s="16"/>
      <c r="N37" s="12"/>
      <c r="O37" s="14"/>
      <c r="P37" s="12"/>
      <c r="Q37" s="14"/>
      <c r="R37" s="12"/>
      <c r="S37" s="14"/>
      <c r="T37" s="15"/>
      <c r="U37" s="16"/>
      <c r="V37" s="15"/>
      <c r="W37" s="16"/>
      <c r="X37" s="15"/>
      <c r="Y37" s="16"/>
    </row>
    <row r="38" spans="1:25" x14ac:dyDescent="0.25">
      <c r="A38" s="11" t="s">
        <v>19</v>
      </c>
      <c r="B38" s="12">
        <v>-9504.4839999999967</v>
      </c>
      <c r="C38" s="14">
        <v>0.86000709718755752</v>
      </c>
      <c r="D38" s="12">
        <v>-9504.4839999999967</v>
      </c>
      <c r="E38" s="14">
        <v>0.21512769770083426</v>
      </c>
      <c r="F38" s="12">
        <v>93346</v>
      </c>
      <c r="G38" s="14">
        <v>5.591439071068529E-2</v>
      </c>
      <c r="H38" s="15"/>
      <c r="I38" s="16"/>
      <c r="J38" s="15"/>
      <c r="K38" s="16"/>
      <c r="L38" s="15"/>
      <c r="M38" s="16"/>
      <c r="N38" s="12"/>
      <c r="O38" s="14"/>
      <c r="P38" s="12"/>
      <c r="Q38" s="14"/>
      <c r="R38" s="12"/>
      <c r="S38" s="14"/>
      <c r="T38" s="15"/>
      <c r="U38" s="16"/>
      <c r="V38" s="15"/>
      <c r="W38" s="16"/>
      <c r="X38" s="15"/>
      <c r="Y38" s="16"/>
    </row>
    <row r="39" spans="1:25" x14ac:dyDescent="0.25">
      <c r="A39" s="11" t="s">
        <v>20</v>
      </c>
      <c r="B39" s="12">
        <v>-3275.9917672999982</v>
      </c>
      <c r="C39" s="14">
        <v>0.29642599958146165</v>
      </c>
      <c r="D39" s="12">
        <v>-12008</v>
      </c>
      <c r="E39" s="14">
        <v>0.27179312353954393</v>
      </c>
      <c r="F39" s="12">
        <v>67646</v>
      </c>
      <c r="G39" s="14">
        <v>4.0520053071529762E-2</v>
      </c>
      <c r="H39" s="15"/>
      <c r="I39" s="16"/>
      <c r="J39" s="15"/>
      <c r="K39" s="16"/>
      <c r="L39" s="15"/>
      <c r="M39" s="16"/>
      <c r="N39" s="12"/>
      <c r="O39" s="14"/>
      <c r="P39" s="12"/>
      <c r="Q39" s="14"/>
      <c r="R39" s="12"/>
      <c r="S39" s="14"/>
      <c r="T39" s="15"/>
      <c r="U39" s="16"/>
      <c r="V39" s="15"/>
      <c r="W39" s="16"/>
      <c r="X39" s="15"/>
      <c r="Y39" s="16"/>
    </row>
    <row r="40" spans="1:25" x14ac:dyDescent="0.25">
      <c r="A40" s="11" t="s">
        <v>21</v>
      </c>
      <c r="B40" s="12">
        <v>0</v>
      </c>
      <c r="C40" s="14">
        <v>0</v>
      </c>
      <c r="D40" s="12">
        <v>0</v>
      </c>
      <c r="E40" s="14">
        <v>0</v>
      </c>
      <c r="F40" s="12">
        <v>0</v>
      </c>
      <c r="G40" s="14">
        <v>0</v>
      </c>
      <c r="H40" s="15"/>
      <c r="I40" s="16"/>
      <c r="J40" s="15"/>
      <c r="K40" s="16"/>
      <c r="L40" s="15"/>
      <c r="M40" s="16"/>
      <c r="N40" s="12"/>
      <c r="O40" s="14"/>
      <c r="P40" s="12"/>
      <c r="Q40" s="14"/>
      <c r="R40" s="12"/>
      <c r="S40" s="14"/>
      <c r="T40" s="15"/>
      <c r="U40" s="16"/>
      <c r="V40" s="15"/>
      <c r="W40" s="16"/>
      <c r="X40" s="15"/>
      <c r="Y40" s="16"/>
    </row>
    <row r="41" spans="1:25" x14ac:dyDescent="0.25">
      <c r="A41" s="11" t="s">
        <v>22</v>
      </c>
      <c r="B41" s="12">
        <v>966.34400000000005</v>
      </c>
      <c r="C41" s="14">
        <v>-8.7439012820118733E-2</v>
      </c>
      <c r="D41" s="12">
        <v>966.34400000000005</v>
      </c>
      <c r="E41" s="14">
        <v>-2.187255614371228E-2</v>
      </c>
      <c r="F41" s="12">
        <v>82788</v>
      </c>
      <c r="G41" s="14">
        <v>4.9590133247875791E-2</v>
      </c>
      <c r="H41" s="15"/>
      <c r="I41" s="16"/>
      <c r="J41" s="15"/>
      <c r="K41" s="16"/>
      <c r="L41" s="15"/>
      <c r="M41" s="16"/>
      <c r="N41" s="12"/>
      <c r="O41" s="14"/>
      <c r="P41" s="12"/>
      <c r="Q41" s="14"/>
      <c r="R41" s="12"/>
      <c r="S41" s="14"/>
      <c r="T41" s="15"/>
      <c r="U41" s="16"/>
      <c r="V41" s="15"/>
      <c r="W41" s="16"/>
      <c r="X41" s="15"/>
      <c r="Y41" s="16"/>
    </row>
    <row r="42" spans="1:25" x14ac:dyDescent="0.25">
      <c r="A42" s="11" t="s">
        <v>23</v>
      </c>
      <c r="B42" s="12">
        <v>0</v>
      </c>
      <c r="C42" s="14">
        <v>0</v>
      </c>
      <c r="D42" s="12">
        <v>0</v>
      </c>
      <c r="E42" s="14">
        <v>0</v>
      </c>
      <c r="F42" s="12">
        <v>0</v>
      </c>
      <c r="G42" s="14">
        <v>0</v>
      </c>
      <c r="H42" s="15"/>
      <c r="I42" s="16"/>
      <c r="J42" s="15"/>
      <c r="K42" s="16"/>
      <c r="L42" s="15"/>
      <c r="M42" s="16"/>
      <c r="N42" s="12"/>
      <c r="O42" s="14"/>
      <c r="P42" s="12"/>
      <c r="Q42" s="14"/>
      <c r="R42" s="12"/>
      <c r="S42" s="14"/>
      <c r="T42" s="15"/>
      <c r="U42" s="16"/>
      <c r="V42" s="15"/>
      <c r="W42" s="16"/>
      <c r="X42" s="15"/>
      <c r="Y42" s="16"/>
    </row>
    <row r="43" spans="1:25" x14ac:dyDescent="0.25">
      <c r="A43" s="11" t="s">
        <v>37</v>
      </c>
      <c r="B43" s="12">
        <v>-4203.5940799999998</v>
      </c>
      <c r="C43" s="14">
        <v>0.38035949584381462</v>
      </c>
      <c r="D43" s="12">
        <v>-4203.5940799999998</v>
      </c>
      <c r="E43" s="14">
        <v>9.5145566713485633E-2</v>
      </c>
      <c r="F43" s="12">
        <v>7502</v>
      </c>
      <c r="G43" s="14">
        <v>4.4937089871184737E-3</v>
      </c>
      <c r="H43" s="15"/>
      <c r="I43" s="16"/>
      <c r="J43" s="15"/>
      <c r="K43" s="16"/>
      <c r="L43" s="15"/>
      <c r="M43" s="16"/>
      <c r="N43" s="12"/>
      <c r="O43" s="14"/>
      <c r="P43" s="12"/>
      <c r="Q43" s="14"/>
      <c r="R43" s="12"/>
      <c r="S43" s="14"/>
      <c r="T43" s="15"/>
      <c r="U43" s="16"/>
      <c r="V43" s="15"/>
      <c r="W43" s="16"/>
      <c r="X43" s="15"/>
      <c r="Y43" s="16"/>
    </row>
    <row r="44" spans="1:25" x14ac:dyDescent="0.25">
      <c r="A44" s="11" t="s">
        <v>25</v>
      </c>
      <c r="B44" s="12">
        <v>-310.03844000000026</v>
      </c>
      <c r="C44" s="14">
        <v>2.8053628035036835E-2</v>
      </c>
      <c r="D44" s="12">
        <v>-310.03844000000026</v>
      </c>
      <c r="E44" s="14">
        <v>7.0175146589713149E-3</v>
      </c>
      <c r="F44" s="12">
        <v>610346</v>
      </c>
      <c r="G44" s="14">
        <v>0.36559814788747158</v>
      </c>
      <c r="H44" s="15"/>
      <c r="I44" s="16"/>
      <c r="J44" s="15"/>
      <c r="K44" s="16"/>
      <c r="L44" s="15"/>
      <c r="M44" s="16"/>
      <c r="N44" s="12"/>
      <c r="O44" s="14"/>
      <c r="P44" s="12"/>
      <c r="Q44" s="14"/>
      <c r="R44" s="12"/>
      <c r="S44" s="14"/>
      <c r="T44" s="15"/>
      <c r="U44" s="16"/>
      <c r="V44" s="15"/>
      <c r="W44" s="16"/>
      <c r="X44" s="15"/>
      <c r="Y44" s="16"/>
    </row>
    <row r="45" spans="1:25" x14ac:dyDescent="0.25">
      <c r="A45" s="11" t="s">
        <v>26</v>
      </c>
      <c r="B45" s="12">
        <v>-3209.2274800000096</v>
      </c>
      <c r="C45" s="14">
        <v>0.29038487615838476</v>
      </c>
      <c r="D45" s="12">
        <v>-3209.2274800000096</v>
      </c>
      <c r="E45" s="14">
        <v>7.2638737586454186E-2</v>
      </c>
      <c r="F45" s="12">
        <v>71713</v>
      </c>
      <c r="G45" s="14">
        <v>4.2956192027889507E-2</v>
      </c>
      <c r="H45" s="15"/>
      <c r="I45" s="16"/>
      <c r="J45" s="15"/>
      <c r="K45" s="16"/>
      <c r="L45" s="15"/>
      <c r="M45" s="16"/>
      <c r="N45" s="12"/>
      <c r="O45" s="14"/>
      <c r="P45" s="12"/>
      <c r="Q45" s="14"/>
      <c r="R45" s="12"/>
      <c r="S45" s="14"/>
      <c r="T45" s="15"/>
      <c r="U45" s="16"/>
      <c r="V45" s="15"/>
      <c r="W45" s="16"/>
      <c r="X45" s="15"/>
      <c r="Y45" s="16"/>
    </row>
    <row r="46" spans="1:25" x14ac:dyDescent="0.25">
      <c r="A46" s="18" t="s">
        <v>27</v>
      </c>
      <c r="B46" s="19">
        <v>-11051.634377300004</v>
      </c>
      <c r="C46" s="42">
        <v>1.0000000000000002</v>
      </c>
      <c r="D46" s="19">
        <v>-44180.661540000008</v>
      </c>
      <c r="E46" s="42">
        <v>1</v>
      </c>
      <c r="F46" s="19">
        <v>1669445</v>
      </c>
      <c r="G46" s="42">
        <v>0.99999999999999978</v>
      </c>
      <c r="H46" s="21"/>
      <c r="I46" s="44"/>
      <c r="J46" s="21"/>
      <c r="K46" s="44"/>
      <c r="L46" s="21"/>
      <c r="M46" s="44"/>
      <c r="N46" s="19"/>
      <c r="O46" s="42"/>
      <c r="P46" s="19"/>
      <c r="Q46" s="43"/>
      <c r="R46" s="19"/>
      <c r="S46" s="43"/>
      <c r="T46" s="21"/>
      <c r="U46" s="44"/>
      <c r="V46" s="21"/>
      <c r="W46" s="22"/>
      <c r="X46" s="21"/>
      <c r="Y46" s="23"/>
    </row>
    <row r="47" spans="1:25" x14ac:dyDescent="0.25">
      <c r="A47" s="38" t="s">
        <v>28</v>
      </c>
      <c r="B47" s="5">
        <v>-7918.6544100000028</v>
      </c>
      <c r="C47" s="7">
        <v>0.7165143307911882</v>
      </c>
      <c r="D47" s="5">
        <v>-37828.901729999998</v>
      </c>
      <c r="E47" s="7">
        <v>0.85623212535535964</v>
      </c>
      <c r="F47" s="5">
        <v>1555632</v>
      </c>
      <c r="G47" s="7">
        <v>0.93182584631419418</v>
      </c>
      <c r="H47" s="8"/>
      <c r="I47" s="10"/>
      <c r="J47" s="8"/>
      <c r="K47" s="10"/>
      <c r="L47" s="27"/>
      <c r="M47" s="10"/>
      <c r="N47" s="5"/>
      <c r="O47" s="7"/>
      <c r="P47" s="5"/>
      <c r="Q47" s="7"/>
      <c r="R47" s="26"/>
      <c r="S47" s="7"/>
      <c r="T47" s="8"/>
      <c r="U47" s="10"/>
      <c r="V47" s="8"/>
      <c r="W47" s="10"/>
      <c r="X47" s="27"/>
      <c r="Y47" s="10"/>
    </row>
    <row r="48" spans="1:25" x14ac:dyDescent="0.25">
      <c r="A48" s="39" t="s">
        <v>29</v>
      </c>
      <c r="B48" s="5">
        <v>-3132.9799673000016</v>
      </c>
      <c r="C48" s="14">
        <v>0.2834856692088118</v>
      </c>
      <c r="D48" s="5">
        <v>-6351.7598100000014</v>
      </c>
      <c r="E48" s="14">
        <v>0.1437678746446403</v>
      </c>
      <c r="F48" s="5">
        <v>113813</v>
      </c>
      <c r="G48" s="14">
        <v>6.8174153685805761E-2</v>
      </c>
      <c r="H48" s="15"/>
      <c r="I48" s="17"/>
      <c r="J48" s="15"/>
      <c r="K48" s="17"/>
      <c r="L48" s="30"/>
      <c r="M48" s="17"/>
      <c r="N48" s="12"/>
      <c r="O48" s="14"/>
      <c r="P48" s="12"/>
      <c r="Q48" s="14"/>
      <c r="R48" s="29"/>
      <c r="S48" s="14"/>
      <c r="T48" s="15"/>
      <c r="U48" s="17"/>
      <c r="V48" s="15"/>
      <c r="W48" s="17"/>
      <c r="X48" s="30"/>
      <c r="Y48" s="17"/>
    </row>
    <row r="49" spans="1:25" x14ac:dyDescent="0.25">
      <c r="A49" s="40" t="s">
        <v>27</v>
      </c>
      <c r="B49" s="19">
        <v>-11051.634377300004</v>
      </c>
      <c r="C49" s="33">
        <v>1</v>
      </c>
      <c r="D49" s="19">
        <v>-44180.661540000001</v>
      </c>
      <c r="E49" s="33">
        <v>1</v>
      </c>
      <c r="F49" s="19">
        <v>1669445</v>
      </c>
      <c r="G49" s="33">
        <v>1</v>
      </c>
      <c r="H49" s="21"/>
      <c r="I49" s="44"/>
      <c r="J49" s="21"/>
      <c r="K49" s="44"/>
      <c r="L49" s="36"/>
      <c r="M49" s="35"/>
      <c r="N49" s="32"/>
      <c r="O49" s="41"/>
      <c r="P49" s="32"/>
      <c r="Q49" s="33"/>
      <c r="R49" s="32"/>
      <c r="S49" s="33"/>
      <c r="T49" s="34"/>
      <c r="U49" s="35"/>
      <c r="V49" s="34"/>
      <c r="W49" s="35"/>
      <c r="X49" s="36"/>
      <c r="Y49" s="35"/>
    </row>
    <row r="50" spans="1:25" x14ac:dyDescent="0.25">
      <c r="A50" s="25" t="s">
        <v>30</v>
      </c>
      <c r="B50" s="5">
        <v>-4077.9791572999984</v>
      </c>
      <c r="C50" s="7">
        <v>0.36899331067956292</v>
      </c>
      <c r="D50" s="5">
        <v>-37207.006319999993</v>
      </c>
      <c r="E50" s="7">
        <v>0.84215593481581874</v>
      </c>
      <c r="F50" s="5">
        <v>739037</v>
      </c>
      <c r="G50" s="7">
        <v>0.4426842453629799</v>
      </c>
      <c r="H50" s="8"/>
      <c r="I50" s="10"/>
      <c r="J50" s="8"/>
      <c r="K50" s="10"/>
      <c r="L50" s="27"/>
      <c r="M50" s="10"/>
      <c r="N50" s="5"/>
      <c r="O50" s="7"/>
      <c r="P50" s="5"/>
      <c r="Q50" s="7"/>
      <c r="R50" s="26"/>
      <c r="S50" s="7"/>
      <c r="T50" s="8"/>
      <c r="U50" s="10"/>
      <c r="V50" s="8"/>
      <c r="W50" s="10"/>
      <c r="X50" s="27"/>
      <c r="Y50" s="10"/>
    </row>
    <row r="51" spans="1:25" x14ac:dyDescent="0.25">
      <c r="A51" s="28" t="s">
        <v>31</v>
      </c>
      <c r="B51" s="5">
        <v>-6973.655220000006</v>
      </c>
      <c r="C51" s="14">
        <v>0.63100668932043713</v>
      </c>
      <c r="D51" s="5">
        <v>-6973.655220000006</v>
      </c>
      <c r="E51" s="14">
        <v>0.15784406518418118</v>
      </c>
      <c r="F51" s="5">
        <v>930408</v>
      </c>
      <c r="G51" s="14">
        <v>0.5573157546370201</v>
      </c>
      <c r="H51" s="15"/>
      <c r="I51" s="17"/>
      <c r="J51" s="15"/>
      <c r="K51" s="10"/>
      <c r="L51" s="30"/>
      <c r="M51" s="17"/>
      <c r="N51" s="12"/>
      <c r="O51" s="14"/>
      <c r="P51" s="12"/>
      <c r="Q51" s="14"/>
      <c r="R51" s="29"/>
      <c r="S51" s="14"/>
      <c r="T51" s="15"/>
      <c r="U51" s="17"/>
      <c r="V51" s="15"/>
      <c r="W51" s="17"/>
      <c r="X51" s="30"/>
      <c r="Y51" s="17"/>
    </row>
    <row r="52" spans="1:25" x14ac:dyDescent="0.25">
      <c r="A52" s="47" t="s">
        <v>27</v>
      </c>
      <c r="B52" s="53">
        <v>-11051.634377300004</v>
      </c>
      <c r="C52" s="49">
        <v>1</v>
      </c>
      <c r="D52" s="53">
        <v>-44180.661540000001</v>
      </c>
      <c r="E52" s="49">
        <v>0.99999999999999989</v>
      </c>
      <c r="F52" s="53">
        <v>1669445</v>
      </c>
      <c r="G52" s="49">
        <v>1</v>
      </c>
      <c r="H52" s="54"/>
      <c r="I52" s="55"/>
      <c r="J52" s="54"/>
      <c r="K52" s="55"/>
      <c r="L52" s="52"/>
      <c r="M52" s="51"/>
      <c r="N52" s="48"/>
      <c r="O52" s="49"/>
      <c r="P52" s="48"/>
      <c r="Q52" s="49"/>
      <c r="R52" s="48"/>
      <c r="S52" s="49"/>
      <c r="T52" s="50"/>
      <c r="U52" s="51"/>
      <c r="V52" s="50"/>
      <c r="W52" s="51"/>
      <c r="X52" s="52"/>
      <c r="Y52" s="51"/>
    </row>
    <row r="53" spans="1:25" hidden="1" x14ac:dyDescent="0.25"/>
    <row r="54" spans="1:25" hidden="1" x14ac:dyDescent="0.25">
      <c r="C54" s="37"/>
      <c r="E54" s="37"/>
      <c r="G54" s="37"/>
    </row>
    <row r="55" spans="1:25" hidden="1" x14ac:dyDescent="0.25">
      <c r="B55" s="24"/>
      <c r="D55" s="24"/>
      <c r="N55" s="24"/>
      <c r="T55" s="24"/>
      <c r="V55" s="24"/>
    </row>
    <row r="56" spans="1:25" hidden="1" x14ac:dyDescent="0.25">
      <c r="J56" s="24"/>
      <c r="U56" s="24"/>
    </row>
    <row r="57" spans="1:25" hidden="1" x14ac:dyDescent="0.25"/>
    <row r="58" spans="1:25" hidden="1" x14ac:dyDescent="0.25">
      <c r="U58" s="24"/>
      <c r="V58" s="24"/>
    </row>
    <row r="59" spans="1:25" hidden="1" x14ac:dyDescent="0.25"/>
    <row r="60" spans="1:25" hidden="1" x14ac:dyDescent="0.25"/>
    <row r="61" spans="1:25" hidden="1" x14ac:dyDescent="0.25"/>
    <row r="62" spans="1:25" hidden="1" x14ac:dyDescent="0.25"/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55"/>
  <sheetViews>
    <sheetView rightToLeft="1" zoomScale="55" zoomScaleNormal="55" workbookViewId="0">
      <pane xSplit="1" topLeftCell="B1" activePane="topRight" state="frozen"/>
      <selection activeCell="A19" sqref="A19"/>
      <selection pane="topRight" activeCell="A30" sqref="A30"/>
    </sheetView>
  </sheetViews>
  <sheetFormatPr defaultColWidth="0" defaultRowHeight="15" zeroHeight="1" x14ac:dyDescent="0.25"/>
  <cols>
    <col min="1" max="1" width="42.875" style="1" bestFit="1" customWidth="1"/>
    <col min="2" max="2" width="11.875" style="1" customWidth="1"/>
    <col min="3" max="3" width="12.125" style="1" customWidth="1"/>
    <col min="4" max="7" width="9" style="1" customWidth="1"/>
    <col min="8" max="8" width="14.125" style="1" customWidth="1"/>
    <col min="9" max="9" width="13.5" style="1" customWidth="1"/>
    <col min="10" max="13" width="9" style="1" customWidth="1"/>
    <col min="14" max="14" width="12.125" style="1" customWidth="1"/>
    <col min="15" max="15" width="13.125" style="1" customWidth="1"/>
    <col min="16" max="16" width="12.5" style="1" customWidth="1"/>
    <col min="17" max="17" width="9" style="1" customWidth="1"/>
    <col min="18" max="18" width="11.875" style="1" customWidth="1"/>
    <col min="19" max="19" width="12" style="1" customWidth="1"/>
    <col min="20" max="20" width="13" style="1" customWidth="1"/>
    <col min="21" max="21" width="12.875" style="1" customWidth="1"/>
    <col min="22" max="22" width="13.75" style="1" customWidth="1"/>
    <col min="23" max="23" width="12.875" style="1" customWidth="1"/>
    <col min="24" max="24" width="12.25" style="1" customWidth="1"/>
    <col min="25" max="25" width="12.125" style="1" customWidth="1"/>
    <col min="26" max="16383" width="9" style="1" hidden="1"/>
    <col min="16384" max="16384" width="3.625" style="1" hidden="1" customWidth="1"/>
  </cols>
  <sheetData>
    <row r="1" spans="1:25" ht="18.75" x14ac:dyDescent="0.3">
      <c r="A1" s="2" t="s">
        <v>0</v>
      </c>
    </row>
    <row r="2" spans="1:25" ht="18.75" x14ac:dyDescent="0.3">
      <c r="A2" s="3" t="s">
        <v>1</v>
      </c>
      <c r="B2" s="1" t="s">
        <v>2</v>
      </c>
    </row>
    <row r="3" spans="1:25" ht="18.75" x14ac:dyDescent="0.3">
      <c r="A3" s="2" t="s">
        <v>36</v>
      </c>
    </row>
    <row r="4" spans="1:25" ht="18.75" x14ac:dyDescent="0.3">
      <c r="A4" s="56" t="s">
        <v>38</v>
      </c>
      <c r="B4" s="57" t="s">
        <v>39</v>
      </c>
      <c r="C4" s="57" t="s">
        <v>40</v>
      </c>
      <c r="D4" s="57" t="s">
        <v>41</v>
      </c>
      <c r="E4" s="57" t="s">
        <v>42</v>
      </c>
      <c r="F4" s="57" t="s">
        <v>43</v>
      </c>
      <c r="G4" s="57" t="s">
        <v>44</v>
      </c>
      <c r="H4" s="57" t="s">
        <v>45</v>
      </c>
      <c r="I4" s="57" t="s">
        <v>46</v>
      </c>
      <c r="J4" s="57" t="s">
        <v>47</v>
      </c>
      <c r="K4" s="57" t="s">
        <v>48</v>
      </c>
      <c r="L4" s="57" t="s">
        <v>49</v>
      </c>
      <c r="M4" s="57" t="s">
        <v>50</v>
      </c>
      <c r="N4" s="57" t="s">
        <v>51</v>
      </c>
      <c r="O4" s="57" t="s">
        <v>52</v>
      </c>
      <c r="P4" s="57" t="s">
        <v>53</v>
      </c>
      <c r="Q4" s="57" t="s">
        <v>54</v>
      </c>
      <c r="R4" s="57" t="s">
        <v>55</v>
      </c>
      <c r="S4" s="57" t="s">
        <v>56</v>
      </c>
      <c r="T4" s="57" t="s">
        <v>57</v>
      </c>
      <c r="U4" s="57" t="s">
        <v>58</v>
      </c>
      <c r="V4" s="57" t="s">
        <v>59</v>
      </c>
      <c r="W4" s="57" t="s">
        <v>60</v>
      </c>
      <c r="X4" s="57" t="s">
        <v>61</v>
      </c>
      <c r="Y4" s="57" t="s">
        <v>62</v>
      </c>
    </row>
    <row r="5" spans="1:25" ht="44.25" customHeight="1" x14ac:dyDescent="0.3">
      <c r="A5" s="56" t="s">
        <v>4</v>
      </c>
      <c r="B5" s="57" t="s">
        <v>5</v>
      </c>
      <c r="C5" s="57" t="s">
        <v>5</v>
      </c>
      <c r="D5" s="57" t="s">
        <v>5</v>
      </c>
      <c r="E5" s="57" t="s">
        <v>5</v>
      </c>
      <c r="F5" s="57" t="s">
        <v>5</v>
      </c>
      <c r="G5" s="57" t="s">
        <v>5</v>
      </c>
      <c r="H5" s="57" t="s">
        <v>6</v>
      </c>
      <c r="I5" s="57" t="s">
        <v>6</v>
      </c>
      <c r="J5" s="57" t="s">
        <v>6</v>
      </c>
      <c r="K5" s="57" t="s">
        <v>6</v>
      </c>
      <c r="L5" s="57" t="s">
        <v>6</v>
      </c>
      <c r="M5" s="57" t="s">
        <v>6</v>
      </c>
      <c r="N5" s="57" t="s">
        <v>7</v>
      </c>
      <c r="O5" s="57" t="s">
        <v>7</v>
      </c>
      <c r="P5" s="57" t="s">
        <v>7</v>
      </c>
      <c r="Q5" s="57" t="s">
        <v>7</v>
      </c>
      <c r="R5" s="57" t="s">
        <v>7</v>
      </c>
      <c r="S5" s="57" t="s">
        <v>7</v>
      </c>
      <c r="T5" s="57" t="s">
        <v>8</v>
      </c>
      <c r="U5" s="57" t="s">
        <v>8</v>
      </c>
      <c r="V5" s="57" t="s">
        <v>8</v>
      </c>
      <c r="W5" s="57" t="s">
        <v>8</v>
      </c>
      <c r="X5" s="57" t="s">
        <v>8</v>
      </c>
      <c r="Y5" s="57" t="s">
        <v>8</v>
      </c>
    </row>
    <row r="6" spans="1:25" ht="60" x14ac:dyDescent="0.3">
      <c r="A6" s="58">
        <v>2020</v>
      </c>
      <c r="B6" s="59" t="s">
        <v>9</v>
      </c>
      <c r="C6" s="59" t="s">
        <v>9</v>
      </c>
      <c r="D6" s="59" t="s">
        <v>10</v>
      </c>
      <c r="E6" s="59" t="s">
        <v>10</v>
      </c>
      <c r="F6" s="59" t="s">
        <v>11</v>
      </c>
      <c r="G6" s="59" t="s">
        <v>11</v>
      </c>
      <c r="H6" s="59" t="s">
        <v>9</v>
      </c>
      <c r="I6" s="59" t="s">
        <v>9</v>
      </c>
      <c r="J6" s="59" t="s">
        <v>10</v>
      </c>
      <c r="K6" s="59" t="s">
        <v>10</v>
      </c>
      <c r="L6" s="59" t="s">
        <v>11</v>
      </c>
      <c r="M6" s="59" t="s">
        <v>11</v>
      </c>
      <c r="N6" s="59" t="s">
        <v>9</v>
      </c>
      <c r="O6" s="59" t="s">
        <v>9</v>
      </c>
      <c r="P6" s="59" t="s">
        <v>10</v>
      </c>
      <c r="Q6" s="59" t="s">
        <v>10</v>
      </c>
      <c r="R6" s="59" t="s">
        <v>11</v>
      </c>
      <c r="S6" s="59" t="s">
        <v>11</v>
      </c>
      <c r="T6" s="59" t="s">
        <v>9</v>
      </c>
      <c r="U6" s="59" t="s">
        <v>9</v>
      </c>
      <c r="V6" s="59" t="s">
        <v>10</v>
      </c>
      <c r="W6" s="59" t="s">
        <v>10</v>
      </c>
      <c r="X6" s="59" t="s">
        <v>11</v>
      </c>
      <c r="Y6" s="59" t="s">
        <v>11</v>
      </c>
    </row>
    <row r="7" spans="1:25" x14ac:dyDescent="0.25">
      <c r="A7" s="66"/>
      <c r="B7" s="67" t="s">
        <v>12</v>
      </c>
      <c r="C7" s="67" t="s">
        <v>13</v>
      </c>
      <c r="D7" s="67" t="s">
        <v>12</v>
      </c>
      <c r="E7" s="67" t="s">
        <v>13</v>
      </c>
      <c r="F7" s="67" t="s">
        <v>12</v>
      </c>
      <c r="G7" s="67" t="s">
        <v>13</v>
      </c>
      <c r="H7" s="67" t="s">
        <v>12</v>
      </c>
      <c r="I7" s="67" t="s">
        <v>13</v>
      </c>
      <c r="J7" s="67" t="s">
        <v>12</v>
      </c>
      <c r="K7" s="67" t="s">
        <v>13</v>
      </c>
      <c r="L7" s="67" t="s">
        <v>12</v>
      </c>
      <c r="M7" s="67" t="s">
        <v>13</v>
      </c>
      <c r="N7" s="67" t="s">
        <v>12</v>
      </c>
      <c r="O7" s="67" t="s">
        <v>13</v>
      </c>
      <c r="P7" s="67" t="s">
        <v>12</v>
      </c>
      <c r="Q7" s="67" t="s">
        <v>13</v>
      </c>
      <c r="R7" s="67" t="s">
        <v>12</v>
      </c>
      <c r="S7" s="67" t="s">
        <v>13</v>
      </c>
      <c r="T7" s="67" t="s">
        <v>12</v>
      </c>
      <c r="U7" s="67" t="s">
        <v>13</v>
      </c>
      <c r="V7" s="67" t="s">
        <v>12</v>
      </c>
      <c r="W7" s="67" t="s">
        <v>13</v>
      </c>
      <c r="X7" s="67" t="s">
        <v>12</v>
      </c>
      <c r="Y7" s="67" t="s">
        <v>13</v>
      </c>
    </row>
    <row r="8" spans="1:25" x14ac:dyDescent="0.25">
      <c r="A8" s="4" t="s">
        <v>14</v>
      </c>
      <c r="B8" s="5">
        <f t="shared" ref="B8:B20" si="0">B33</f>
        <v>0.18209</v>
      </c>
      <c r="C8" s="6">
        <f t="shared" ref="C8:C20" si="1">B8/$B$21</f>
        <v>2.4415551538413315E-5</v>
      </c>
      <c r="D8" s="5">
        <f t="shared" ref="D8:D20" si="2">D33</f>
        <v>0.18209</v>
      </c>
      <c r="E8" s="6">
        <f t="shared" ref="E8:E20" si="3">D8/$D$21</f>
        <v>2.7985914144877441E-5</v>
      </c>
      <c r="F8" s="5">
        <f t="shared" ref="F8:F20" si="4">F33</f>
        <v>17810</v>
      </c>
      <c r="G8" s="7">
        <f t="shared" ref="G8:G20" si="5">F8/$F$21</f>
        <v>1.8384554084240692E-2</v>
      </c>
      <c r="H8" s="8"/>
      <c r="I8" s="9"/>
      <c r="J8" s="8"/>
      <c r="K8" s="9"/>
      <c r="L8" s="8"/>
      <c r="M8" s="10"/>
      <c r="N8" s="5"/>
      <c r="O8" s="6"/>
      <c r="P8" s="5"/>
      <c r="Q8" s="6"/>
      <c r="R8" s="5"/>
      <c r="S8" s="7"/>
      <c r="T8" s="8"/>
      <c r="U8" s="9"/>
      <c r="V8" s="8"/>
      <c r="W8" s="9"/>
      <c r="X8" s="15"/>
      <c r="Y8" s="16"/>
    </row>
    <row r="9" spans="1:25" x14ac:dyDescent="0.25">
      <c r="A9" s="11" t="s">
        <v>15</v>
      </c>
      <c r="B9" s="12">
        <f t="shared" si="0"/>
        <v>228.25936197810631</v>
      </c>
      <c r="C9" s="13">
        <f t="shared" si="1"/>
        <v>3.0606173960688644E-2</v>
      </c>
      <c r="D9" s="12">
        <f t="shared" si="2"/>
        <v>-363.35113999999999</v>
      </c>
      <c r="E9" s="13">
        <f t="shared" si="3"/>
        <v>-5.5844438511084317E-2</v>
      </c>
      <c r="F9" s="12">
        <f t="shared" si="4"/>
        <v>38001</v>
      </c>
      <c r="G9" s="14">
        <f t="shared" si="5"/>
        <v>3.9226919694285822E-2</v>
      </c>
      <c r="H9" s="8"/>
      <c r="I9" s="16"/>
      <c r="J9" s="15"/>
      <c r="K9" s="16"/>
      <c r="L9" s="15"/>
      <c r="M9" s="17"/>
      <c r="N9" s="12"/>
      <c r="O9" s="13"/>
      <c r="P9" s="12"/>
      <c r="Q9" s="13"/>
      <c r="R9" s="12"/>
      <c r="S9" s="14"/>
      <c r="T9" s="15"/>
      <c r="U9" s="16"/>
      <c r="V9" s="15"/>
      <c r="W9" s="16"/>
      <c r="X9" s="15"/>
      <c r="Y9" s="16"/>
    </row>
    <row r="10" spans="1:25" x14ac:dyDescent="0.25">
      <c r="A10" s="11" t="s">
        <v>16</v>
      </c>
      <c r="B10" s="12">
        <f t="shared" si="0"/>
        <v>7077.88339</v>
      </c>
      <c r="C10" s="13">
        <f t="shared" si="1"/>
        <v>0.94903853419421469</v>
      </c>
      <c r="D10" s="12">
        <f t="shared" si="2"/>
        <v>7077.88339</v>
      </c>
      <c r="E10" s="13">
        <f t="shared" si="3"/>
        <v>1.0878194128178049</v>
      </c>
      <c r="F10" s="12">
        <f t="shared" si="4"/>
        <v>882415</v>
      </c>
      <c r="G10" s="14">
        <f t="shared" si="5"/>
        <v>0.91088188053033403</v>
      </c>
      <c r="H10" s="8"/>
      <c r="I10" s="16"/>
      <c r="J10" s="15"/>
      <c r="K10" s="16"/>
      <c r="L10" s="15"/>
      <c r="M10" s="17"/>
      <c r="N10" s="12"/>
      <c r="O10" s="13"/>
      <c r="P10" s="12"/>
      <c r="Q10" s="13"/>
      <c r="R10" s="12"/>
      <c r="S10" s="14"/>
      <c r="T10" s="15"/>
      <c r="U10" s="16"/>
      <c r="V10" s="15"/>
      <c r="W10" s="16"/>
      <c r="X10" s="15"/>
      <c r="Y10" s="16"/>
    </row>
    <row r="11" spans="1:25" x14ac:dyDescent="0.25">
      <c r="A11" s="11" t="s">
        <v>17</v>
      </c>
      <c r="B11" s="12">
        <f t="shared" si="0"/>
        <v>14.247410000000002</v>
      </c>
      <c r="C11" s="13">
        <f t="shared" si="1"/>
        <v>1.9103650565319638E-3</v>
      </c>
      <c r="D11" s="12">
        <f t="shared" si="2"/>
        <v>-347.12986000000001</v>
      </c>
      <c r="E11" s="13">
        <f t="shared" si="3"/>
        <v>-5.335134526378893E-2</v>
      </c>
      <c r="F11" s="12">
        <f t="shared" si="4"/>
        <v>5086</v>
      </c>
      <c r="G11" s="14">
        <f t="shared" si="5"/>
        <v>5.2500753549942812E-3</v>
      </c>
      <c r="H11" s="8"/>
      <c r="I11" s="16"/>
      <c r="J11" s="15"/>
      <c r="K11" s="16"/>
      <c r="L11" s="15"/>
      <c r="M11" s="17"/>
      <c r="N11" s="12"/>
      <c r="O11" s="13"/>
      <c r="P11" s="12"/>
      <c r="Q11" s="13"/>
      <c r="R11" s="12"/>
      <c r="S11" s="14"/>
      <c r="T11" s="15"/>
      <c r="U11" s="16"/>
      <c r="V11" s="15"/>
      <c r="W11" s="16"/>
      <c r="X11" s="15"/>
      <c r="Y11" s="16"/>
    </row>
    <row r="12" spans="1:25" x14ac:dyDescent="0.25">
      <c r="A12" s="11" t="s">
        <v>18</v>
      </c>
      <c r="B12" s="12">
        <f t="shared" si="0"/>
        <v>134.74528000000001</v>
      </c>
      <c r="C12" s="13">
        <f t="shared" si="1"/>
        <v>1.8067331146125173E-2</v>
      </c>
      <c r="D12" s="12">
        <f t="shared" si="2"/>
        <v>134.74528000000001</v>
      </c>
      <c r="E12" s="13">
        <f t="shared" si="3"/>
        <v>2.0709373592769902E-2</v>
      </c>
      <c r="F12" s="12">
        <f t="shared" si="4"/>
        <v>23370</v>
      </c>
      <c r="G12" s="14">
        <f t="shared" si="5"/>
        <v>2.4123920771965464E-2</v>
      </c>
      <c r="H12" s="8"/>
      <c r="I12" s="16"/>
      <c r="J12" s="15"/>
      <c r="K12" s="16"/>
      <c r="L12" s="15"/>
      <c r="M12" s="17"/>
      <c r="N12" s="12"/>
      <c r="O12" s="13"/>
      <c r="P12" s="12"/>
      <c r="Q12" s="13"/>
      <c r="R12" s="12"/>
      <c r="S12" s="14"/>
      <c r="T12" s="15"/>
      <c r="U12" s="16"/>
      <c r="V12" s="15"/>
      <c r="W12" s="16"/>
      <c r="X12" s="15"/>
      <c r="Y12" s="16"/>
    </row>
    <row r="13" spans="1:25" x14ac:dyDescent="0.25">
      <c r="A13" s="11" t="s">
        <v>19</v>
      </c>
      <c r="B13" s="12">
        <f t="shared" si="0"/>
        <v>-1</v>
      </c>
      <c r="C13" s="13">
        <f t="shared" si="1"/>
        <v>-1.3408507627224621E-4</v>
      </c>
      <c r="D13" s="12">
        <f t="shared" si="2"/>
        <v>0.52372000000000007</v>
      </c>
      <c r="E13" s="13">
        <f t="shared" si="3"/>
        <v>8.0491970761465299E-5</v>
      </c>
      <c r="F13" s="12">
        <f t="shared" si="4"/>
        <v>17</v>
      </c>
      <c r="G13" s="14">
        <f t="shared" si="5"/>
        <v>1.7548423325777189E-5</v>
      </c>
      <c r="H13" s="8"/>
      <c r="I13" s="16"/>
      <c r="J13" s="15"/>
      <c r="K13" s="16"/>
      <c r="L13" s="15"/>
      <c r="M13" s="17"/>
      <c r="N13" s="12"/>
      <c r="O13" s="13"/>
      <c r="P13" s="12"/>
      <c r="Q13" s="13"/>
      <c r="R13" s="12"/>
      <c r="S13" s="14"/>
      <c r="T13" s="15"/>
      <c r="U13" s="16"/>
      <c r="V13" s="15"/>
      <c r="W13" s="16"/>
      <c r="X13" s="15"/>
      <c r="Y13" s="16"/>
    </row>
    <row r="14" spans="1:25" x14ac:dyDescent="0.25">
      <c r="A14" s="11" t="s">
        <v>20</v>
      </c>
      <c r="B14" s="12">
        <f t="shared" si="0"/>
        <v>0</v>
      </c>
      <c r="C14" s="13">
        <f t="shared" si="1"/>
        <v>0</v>
      </c>
      <c r="D14" s="12">
        <f t="shared" si="2"/>
        <v>0</v>
      </c>
      <c r="E14" s="13">
        <f t="shared" si="3"/>
        <v>0</v>
      </c>
      <c r="F14" s="12">
        <f t="shared" si="4"/>
        <v>0</v>
      </c>
      <c r="G14" s="14">
        <f t="shared" si="5"/>
        <v>0</v>
      </c>
      <c r="H14" s="8"/>
      <c r="I14" s="16"/>
      <c r="J14" s="15"/>
      <c r="K14" s="16"/>
      <c r="L14" s="15"/>
      <c r="M14" s="17"/>
      <c r="N14" s="12"/>
      <c r="O14" s="13"/>
      <c r="P14" s="12"/>
      <c r="Q14" s="13"/>
      <c r="R14" s="12"/>
      <c r="S14" s="14"/>
      <c r="T14" s="15"/>
      <c r="U14" s="16"/>
      <c r="V14" s="15"/>
      <c r="W14" s="16"/>
      <c r="X14" s="15"/>
      <c r="Y14" s="16"/>
    </row>
    <row r="15" spans="1:25" x14ac:dyDescent="0.25">
      <c r="A15" s="11" t="s">
        <v>21</v>
      </c>
      <c r="B15" s="12">
        <f t="shared" si="0"/>
        <v>0</v>
      </c>
      <c r="C15" s="13">
        <f t="shared" si="1"/>
        <v>0</v>
      </c>
      <c r="D15" s="12">
        <f t="shared" si="2"/>
        <v>0</v>
      </c>
      <c r="E15" s="13">
        <f t="shared" si="3"/>
        <v>0</v>
      </c>
      <c r="F15" s="12">
        <f t="shared" si="4"/>
        <v>0</v>
      </c>
      <c r="G15" s="14">
        <f t="shared" si="5"/>
        <v>0</v>
      </c>
      <c r="H15" s="8"/>
      <c r="I15" s="16"/>
      <c r="J15" s="15"/>
      <c r="K15" s="16"/>
      <c r="L15" s="15"/>
      <c r="M15" s="17"/>
      <c r="N15" s="12"/>
      <c r="O15" s="13"/>
      <c r="P15" s="12"/>
      <c r="Q15" s="13"/>
      <c r="R15" s="12"/>
      <c r="S15" s="14"/>
      <c r="T15" s="15"/>
      <c r="U15" s="16"/>
      <c r="V15" s="15"/>
      <c r="W15" s="16"/>
      <c r="X15" s="15"/>
      <c r="Y15" s="16"/>
    </row>
    <row r="16" spans="1:25" x14ac:dyDescent="0.25">
      <c r="A16" s="11" t="s">
        <v>22</v>
      </c>
      <c r="B16" s="12">
        <f t="shared" si="0"/>
        <v>3.6339999999999999</v>
      </c>
      <c r="C16" s="13">
        <f t="shared" si="1"/>
        <v>4.8726516717334279E-4</v>
      </c>
      <c r="D16" s="12">
        <f t="shared" si="2"/>
        <v>3.6339999999999999</v>
      </c>
      <c r="E16" s="13">
        <f t="shared" si="3"/>
        <v>5.5851947939197441E-4</v>
      </c>
      <c r="F16" s="12">
        <f t="shared" si="4"/>
        <v>2049</v>
      </c>
      <c r="G16" s="14">
        <f t="shared" si="5"/>
        <v>2.1151011408539681E-3</v>
      </c>
      <c r="H16" s="8"/>
      <c r="I16" s="16"/>
      <c r="J16" s="15"/>
      <c r="K16" s="16"/>
      <c r="L16" s="15"/>
      <c r="M16" s="17"/>
      <c r="N16" s="12"/>
      <c r="O16" s="13"/>
      <c r="P16" s="12"/>
      <c r="Q16" s="13"/>
      <c r="R16" s="12"/>
      <c r="S16" s="14"/>
      <c r="T16" s="15"/>
      <c r="U16" s="16"/>
      <c r="V16" s="15"/>
      <c r="W16" s="16"/>
      <c r="X16" s="15"/>
      <c r="Y16" s="16"/>
    </row>
    <row r="17" spans="1:25" x14ac:dyDescent="0.25">
      <c r="A17" s="11" t="s">
        <v>23</v>
      </c>
      <c r="B17" s="12">
        <f t="shared" si="0"/>
        <v>0</v>
      </c>
      <c r="C17" s="13">
        <f t="shared" si="1"/>
        <v>0</v>
      </c>
      <c r="D17" s="12">
        <f t="shared" si="2"/>
        <v>0</v>
      </c>
      <c r="E17" s="13">
        <f t="shared" si="3"/>
        <v>0</v>
      </c>
      <c r="F17" s="12">
        <f t="shared" si="4"/>
        <v>0</v>
      </c>
      <c r="G17" s="14">
        <f t="shared" si="5"/>
        <v>0</v>
      </c>
      <c r="H17" s="8"/>
      <c r="I17" s="16"/>
      <c r="J17" s="15"/>
      <c r="K17" s="16"/>
      <c r="L17" s="15"/>
      <c r="M17" s="17"/>
      <c r="N17" s="12"/>
      <c r="O17" s="13"/>
      <c r="P17" s="12"/>
      <c r="Q17" s="13"/>
      <c r="R17" s="12"/>
      <c r="S17" s="14"/>
      <c r="T17" s="15"/>
      <c r="U17" s="16"/>
      <c r="V17" s="15"/>
      <c r="W17" s="16"/>
      <c r="X17" s="15"/>
      <c r="Y17" s="16"/>
    </row>
    <row r="18" spans="1:25" x14ac:dyDescent="0.25">
      <c r="A18" s="11" t="s">
        <v>24</v>
      </c>
      <c r="B18" s="12">
        <f t="shared" si="0"/>
        <v>0</v>
      </c>
      <c r="C18" s="13">
        <f t="shared" si="1"/>
        <v>0</v>
      </c>
      <c r="D18" s="12">
        <f t="shared" si="2"/>
        <v>0</v>
      </c>
      <c r="E18" s="13">
        <f t="shared" si="3"/>
        <v>0</v>
      </c>
      <c r="F18" s="12">
        <f t="shared" si="4"/>
        <v>0</v>
      </c>
      <c r="G18" s="14">
        <f t="shared" si="5"/>
        <v>0</v>
      </c>
      <c r="H18" s="8"/>
      <c r="I18" s="16"/>
      <c r="J18" s="15"/>
      <c r="K18" s="16"/>
      <c r="L18" s="15"/>
      <c r="M18" s="17"/>
      <c r="N18" s="12"/>
      <c r="O18" s="13"/>
      <c r="P18" s="12"/>
      <c r="Q18" s="13"/>
      <c r="R18" s="12"/>
      <c r="S18" s="14"/>
      <c r="T18" s="15"/>
      <c r="U18" s="16"/>
      <c r="V18" s="15"/>
      <c r="W18" s="16"/>
      <c r="X18" s="15"/>
      <c r="Y18" s="16"/>
    </row>
    <row r="19" spans="1:25" x14ac:dyDescent="0.25">
      <c r="A19" s="11" t="s">
        <v>25</v>
      </c>
      <c r="B19" s="12">
        <f t="shared" si="0"/>
        <v>0</v>
      </c>
      <c r="C19" s="13">
        <f t="shared" si="1"/>
        <v>0</v>
      </c>
      <c r="D19" s="12">
        <f t="shared" si="2"/>
        <v>0</v>
      </c>
      <c r="E19" s="13">
        <f t="shared" si="3"/>
        <v>0</v>
      </c>
      <c r="F19" s="12">
        <f t="shared" si="4"/>
        <v>0</v>
      </c>
      <c r="G19" s="14">
        <f t="shared" si="5"/>
        <v>0</v>
      </c>
      <c r="H19" s="8"/>
      <c r="I19" s="16"/>
      <c r="J19" s="15"/>
      <c r="K19" s="16"/>
      <c r="L19" s="15"/>
      <c r="M19" s="17"/>
      <c r="N19" s="12"/>
      <c r="O19" s="13"/>
      <c r="P19" s="12"/>
      <c r="Q19" s="13"/>
      <c r="R19" s="12"/>
      <c r="S19" s="14"/>
      <c r="T19" s="15"/>
      <c r="U19" s="16"/>
      <c r="V19" s="15"/>
      <c r="W19" s="16"/>
      <c r="X19" s="15"/>
      <c r="Y19" s="16"/>
    </row>
    <row r="20" spans="1:25" x14ac:dyDescent="0.25">
      <c r="A20" s="11" t="s">
        <v>26</v>
      </c>
      <c r="B20" s="12">
        <f t="shared" si="0"/>
        <v>0</v>
      </c>
      <c r="C20" s="13">
        <f t="shared" si="1"/>
        <v>0</v>
      </c>
      <c r="D20" s="12">
        <f t="shared" si="2"/>
        <v>0</v>
      </c>
      <c r="E20" s="13">
        <f t="shared" si="3"/>
        <v>0</v>
      </c>
      <c r="F20" s="12">
        <f t="shared" si="4"/>
        <v>0</v>
      </c>
      <c r="G20" s="14">
        <f t="shared" si="5"/>
        <v>0</v>
      </c>
      <c r="H20" s="8"/>
      <c r="I20" s="16"/>
      <c r="J20" s="15"/>
      <c r="K20" s="16"/>
      <c r="L20" s="15"/>
      <c r="M20" s="17"/>
      <c r="N20" s="12"/>
      <c r="O20" s="13"/>
      <c r="P20" s="12"/>
      <c r="Q20" s="13"/>
      <c r="R20" s="12"/>
      <c r="S20" s="14"/>
      <c r="T20" s="15"/>
      <c r="U20" s="16"/>
      <c r="V20" s="15"/>
      <c r="W20" s="16"/>
      <c r="X20" s="15"/>
      <c r="Y20" s="16"/>
    </row>
    <row r="21" spans="1:25" x14ac:dyDescent="0.25">
      <c r="A21" s="18" t="s">
        <v>27</v>
      </c>
      <c r="B21" s="19">
        <f t="shared" ref="B21:G21" si="6">SUM(B8:B20)</f>
        <v>7457.9515319781067</v>
      </c>
      <c r="C21" s="42">
        <f t="shared" si="6"/>
        <v>1</v>
      </c>
      <c r="D21" s="19">
        <f t="shared" si="6"/>
        <v>6506.4874800000007</v>
      </c>
      <c r="E21" s="42">
        <f t="shared" si="6"/>
        <v>1</v>
      </c>
      <c r="F21" s="19">
        <f t="shared" si="6"/>
        <v>968748</v>
      </c>
      <c r="G21" s="42">
        <f t="shared" si="6"/>
        <v>1</v>
      </c>
      <c r="H21" s="21"/>
      <c r="I21" s="22"/>
      <c r="J21" s="21"/>
      <c r="K21" s="22"/>
      <c r="L21" s="21"/>
      <c r="M21" s="23"/>
      <c r="N21" s="19"/>
      <c r="O21" s="42"/>
      <c r="P21" s="19"/>
      <c r="Q21" s="42"/>
      <c r="R21" s="19"/>
      <c r="S21" s="20"/>
      <c r="T21" s="21"/>
      <c r="U21" s="44"/>
      <c r="V21" s="21"/>
      <c r="W21" s="22"/>
      <c r="X21" s="21"/>
      <c r="Y21" s="23"/>
    </row>
    <row r="22" spans="1:25" x14ac:dyDescent="0.25">
      <c r="A22" s="25" t="s">
        <v>28</v>
      </c>
      <c r="B22" s="5">
        <f>B47</f>
        <v>7457.9515319781067</v>
      </c>
      <c r="C22" s="7">
        <f>B22/$B$24</f>
        <v>1</v>
      </c>
      <c r="D22" s="5">
        <f>D47</f>
        <v>6506.4874800000007</v>
      </c>
      <c r="E22" s="7">
        <f>D22/$D$24</f>
        <v>1</v>
      </c>
      <c r="F22" s="26">
        <f>F47</f>
        <v>968748</v>
      </c>
      <c r="G22" s="7">
        <f>F22/$F$24</f>
        <v>1</v>
      </c>
      <c r="H22" s="8"/>
      <c r="I22" s="10"/>
      <c r="J22" s="8"/>
      <c r="K22" s="10"/>
      <c r="L22" s="27"/>
      <c r="M22" s="10"/>
      <c r="N22" s="5"/>
      <c r="O22" s="7"/>
      <c r="P22" s="5"/>
      <c r="Q22" s="7"/>
      <c r="R22" s="26"/>
      <c r="S22" s="7"/>
      <c r="T22" s="8"/>
      <c r="U22" s="10"/>
      <c r="V22" s="8"/>
      <c r="W22" s="10"/>
      <c r="X22" s="27"/>
      <c r="Y22" s="10"/>
    </row>
    <row r="23" spans="1:25" x14ac:dyDescent="0.25">
      <c r="A23" s="28" t="s">
        <v>29</v>
      </c>
      <c r="B23" s="12">
        <f>B48</f>
        <v>0</v>
      </c>
      <c r="C23" s="14">
        <f>B23/$B$24</f>
        <v>0</v>
      </c>
      <c r="D23" s="12">
        <f>D48</f>
        <v>0</v>
      </c>
      <c r="E23" s="14">
        <f>D23/$D$24</f>
        <v>0</v>
      </c>
      <c r="F23" s="29">
        <f>F48</f>
        <v>0</v>
      </c>
      <c r="G23" s="14">
        <f>F23/$F$24</f>
        <v>0</v>
      </c>
      <c r="H23" s="15"/>
      <c r="I23" s="17"/>
      <c r="J23" s="15"/>
      <c r="K23" s="17"/>
      <c r="L23" s="30"/>
      <c r="M23" s="17"/>
      <c r="N23" s="12"/>
      <c r="O23" s="14"/>
      <c r="P23" s="12"/>
      <c r="Q23" s="14"/>
      <c r="R23" s="29"/>
      <c r="S23" s="14"/>
      <c r="T23" s="15"/>
      <c r="U23" s="17"/>
      <c r="V23" s="15"/>
      <c r="W23" s="17"/>
      <c r="X23" s="30"/>
      <c r="Y23" s="17"/>
    </row>
    <row r="24" spans="1:25" x14ac:dyDescent="0.25">
      <c r="A24" s="31" t="s">
        <v>27</v>
      </c>
      <c r="B24" s="32">
        <f t="shared" ref="B24:G24" si="7">B22+B23</f>
        <v>7457.9515319781067</v>
      </c>
      <c r="C24" s="33">
        <f t="shared" si="7"/>
        <v>1</v>
      </c>
      <c r="D24" s="32">
        <f t="shared" si="7"/>
        <v>6506.4874800000007</v>
      </c>
      <c r="E24" s="33">
        <f t="shared" si="7"/>
        <v>1</v>
      </c>
      <c r="F24" s="32">
        <f t="shared" si="7"/>
        <v>968748</v>
      </c>
      <c r="G24" s="33">
        <f t="shared" si="7"/>
        <v>1</v>
      </c>
      <c r="H24" s="34"/>
      <c r="I24" s="35"/>
      <c r="J24" s="34"/>
      <c r="K24" s="35"/>
      <c r="L24" s="34"/>
      <c r="M24" s="35"/>
      <c r="N24" s="32"/>
      <c r="O24" s="33"/>
      <c r="P24" s="32"/>
      <c r="Q24" s="33"/>
      <c r="R24" s="32"/>
      <c r="S24" s="33"/>
      <c r="T24" s="34"/>
      <c r="U24" s="35"/>
      <c r="V24" s="34"/>
      <c r="W24" s="35"/>
      <c r="X24" s="36"/>
      <c r="Y24" s="35"/>
    </row>
    <row r="25" spans="1:25" x14ac:dyDescent="0.25">
      <c r="A25" s="25" t="s">
        <v>30</v>
      </c>
      <c r="B25" s="5">
        <f>B50</f>
        <v>242.68886197810662</v>
      </c>
      <c r="C25" s="7">
        <f>B25/$B$27</f>
        <v>3.2540954568759065E-2</v>
      </c>
      <c r="D25" s="5">
        <f>D50</f>
        <v>-710.29890999999952</v>
      </c>
      <c r="E25" s="7">
        <f>D25/$D$27</f>
        <v>-0.10916779786072829</v>
      </c>
      <c r="F25" s="26">
        <f>F50</f>
        <v>60897</v>
      </c>
      <c r="G25" s="7">
        <f>F25/$F$27</f>
        <v>6.2861549133520794E-2</v>
      </c>
      <c r="H25" s="8"/>
      <c r="I25" s="10"/>
      <c r="J25" s="8"/>
      <c r="K25" s="10"/>
      <c r="L25" s="27"/>
      <c r="M25" s="10"/>
      <c r="N25" s="5"/>
      <c r="O25" s="7"/>
      <c r="P25" s="5"/>
      <c r="Q25" s="7"/>
      <c r="R25" s="26"/>
      <c r="S25" s="7"/>
      <c r="T25" s="8"/>
      <c r="U25" s="10"/>
      <c r="V25" s="8"/>
      <c r="W25" s="10"/>
      <c r="X25" s="27"/>
      <c r="Y25" s="10"/>
    </row>
    <row r="26" spans="1:25" x14ac:dyDescent="0.25">
      <c r="A26" s="28" t="s">
        <v>31</v>
      </c>
      <c r="B26" s="12">
        <f>B51</f>
        <v>7215.2626700000001</v>
      </c>
      <c r="C26" s="14">
        <f>B26/$B$27</f>
        <v>0.96745904543124095</v>
      </c>
      <c r="D26" s="12">
        <f>D51</f>
        <v>7216.7863900000002</v>
      </c>
      <c r="E26" s="14">
        <f>D26/$D$27</f>
        <v>1.1091677978607284</v>
      </c>
      <c r="F26" s="29">
        <f>F51</f>
        <v>907851</v>
      </c>
      <c r="G26" s="14">
        <f>F26/$F$27</f>
        <v>0.93713845086647918</v>
      </c>
      <c r="H26" s="15"/>
      <c r="I26" s="17"/>
      <c r="J26" s="15"/>
      <c r="K26" s="17"/>
      <c r="L26" s="30"/>
      <c r="M26" s="17"/>
      <c r="N26" s="12"/>
      <c r="O26" s="14"/>
      <c r="P26" s="12"/>
      <c r="Q26" s="14"/>
      <c r="R26" s="29"/>
      <c r="S26" s="14"/>
      <c r="T26" s="15"/>
      <c r="U26" s="17"/>
      <c r="V26" s="15"/>
      <c r="W26" s="17"/>
      <c r="X26" s="30"/>
      <c r="Y26" s="17"/>
    </row>
    <row r="27" spans="1:25" x14ac:dyDescent="0.25">
      <c r="A27" s="47" t="s">
        <v>27</v>
      </c>
      <c r="B27" s="48">
        <f t="shared" ref="B27:G27" si="8">B25+B26</f>
        <v>7457.9515319781067</v>
      </c>
      <c r="C27" s="49">
        <f t="shared" si="8"/>
        <v>1</v>
      </c>
      <c r="D27" s="48">
        <f t="shared" si="8"/>
        <v>6506.4874800000007</v>
      </c>
      <c r="E27" s="49">
        <f t="shared" si="8"/>
        <v>1</v>
      </c>
      <c r="F27" s="48">
        <f t="shared" si="8"/>
        <v>968748</v>
      </c>
      <c r="G27" s="49">
        <f t="shared" si="8"/>
        <v>1</v>
      </c>
      <c r="H27" s="50"/>
      <c r="I27" s="51"/>
      <c r="J27" s="50"/>
      <c r="K27" s="51"/>
      <c r="L27" s="50"/>
      <c r="M27" s="51"/>
      <c r="N27" s="48"/>
      <c r="O27" s="49"/>
      <c r="P27" s="48"/>
      <c r="Q27" s="49"/>
      <c r="R27" s="48"/>
      <c r="S27" s="49"/>
      <c r="T27" s="50"/>
      <c r="U27" s="51"/>
      <c r="V27" s="50"/>
      <c r="W27" s="51"/>
      <c r="X27" s="52"/>
      <c r="Y27" s="51"/>
    </row>
    <row r="28" spans="1:25" x14ac:dyDescent="0.25"/>
    <row r="29" spans="1:25" ht="18.75" x14ac:dyDescent="0.3">
      <c r="A29" s="56" t="s">
        <v>38</v>
      </c>
      <c r="B29" s="57" t="s">
        <v>39</v>
      </c>
      <c r="C29" s="57" t="s">
        <v>40</v>
      </c>
      <c r="D29" s="57" t="s">
        <v>41</v>
      </c>
      <c r="E29" s="57" t="s">
        <v>42</v>
      </c>
      <c r="F29" s="57" t="s">
        <v>43</v>
      </c>
      <c r="G29" s="57" t="s">
        <v>44</v>
      </c>
      <c r="H29" s="57" t="s">
        <v>45</v>
      </c>
      <c r="I29" s="57" t="s">
        <v>46</v>
      </c>
      <c r="J29" s="57" t="s">
        <v>47</v>
      </c>
      <c r="K29" s="57" t="s">
        <v>48</v>
      </c>
      <c r="L29" s="57" t="s">
        <v>49</v>
      </c>
      <c r="M29" s="57" t="s">
        <v>50</v>
      </c>
      <c r="N29" s="57" t="s">
        <v>51</v>
      </c>
      <c r="O29" s="57" t="s">
        <v>52</v>
      </c>
      <c r="P29" s="57" t="s">
        <v>53</v>
      </c>
      <c r="Q29" s="57" t="s">
        <v>54</v>
      </c>
      <c r="R29" s="57" t="s">
        <v>55</v>
      </c>
      <c r="S29" s="57" t="s">
        <v>56</v>
      </c>
      <c r="T29" s="57" t="s">
        <v>57</v>
      </c>
      <c r="U29" s="57" t="s">
        <v>58</v>
      </c>
      <c r="V29" s="57" t="s">
        <v>59</v>
      </c>
      <c r="W29" s="57" t="s">
        <v>60</v>
      </c>
      <c r="X29" s="57" t="s">
        <v>61</v>
      </c>
      <c r="Y29" s="57" t="s">
        <v>62</v>
      </c>
    </row>
    <row r="30" spans="1:25" ht="54" customHeight="1" x14ac:dyDescent="0.3">
      <c r="A30" s="56" t="s">
        <v>32</v>
      </c>
      <c r="B30" s="57" t="s">
        <v>5</v>
      </c>
      <c r="C30" s="57" t="s">
        <v>5</v>
      </c>
      <c r="D30" s="57" t="s">
        <v>5</v>
      </c>
      <c r="E30" s="57" t="s">
        <v>5</v>
      </c>
      <c r="F30" s="57" t="s">
        <v>5</v>
      </c>
      <c r="G30" s="57" t="s">
        <v>5</v>
      </c>
      <c r="H30" s="57" t="s">
        <v>33</v>
      </c>
      <c r="I30" s="57" t="s">
        <v>33</v>
      </c>
      <c r="J30" s="57" t="s">
        <v>33</v>
      </c>
      <c r="K30" s="57" t="s">
        <v>33</v>
      </c>
      <c r="L30" s="57" t="s">
        <v>33</v>
      </c>
      <c r="M30" s="57" t="s">
        <v>33</v>
      </c>
      <c r="N30" s="57" t="s">
        <v>34</v>
      </c>
      <c r="O30" s="57" t="s">
        <v>34</v>
      </c>
      <c r="P30" s="57" t="s">
        <v>34</v>
      </c>
      <c r="Q30" s="57" t="s">
        <v>34</v>
      </c>
      <c r="R30" s="57" t="s">
        <v>34</v>
      </c>
      <c r="S30" s="57" t="s">
        <v>34</v>
      </c>
      <c r="T30" s="57" t="s">
        <v>35</v>
      </c>
      <c r="U30" s="57" t="s">
        <v>35</v>
      </c>
      <c r="V30" s="57" t="s">
        <v>35</v>
      </c>
      <c r="W30" s="57" t="s">
        <v>35</v>
      </c>
      <c r="X30" s="57" t="s">
        <v>35</v>
      </c>
      <c r="Y30" s="57" t="s">
        <v>35</v>
      </c>
    </row>
    <row r="31" spans="1:25" ht="60" x14ac:dyDescent="0.3">
      <c r="A31" s="58">
        <v>2020</v>
      </c>
      <c r="B31" s="59" t="s">
        <v>9</v>
      </c>
      <c r="C31" s="59" t="s">
        <v>9</v>
      </c>
      <c r="D31" s="59" t="s">
        <v>10</v>
      </c>
      <c r="E31" s="59" t="s">
        <v>10</v>
      </c>
      <c r="F31" s="59" t="s">
        <v>11</v>
      </c>
      <c r="G31" s="59" t="s">
        <v>11</v>
      </c>
      <c r="H31" s="59" t="s">
        <v>9</v>
      </c>
      <c r="I31" s="59" t="s">
        <v>9</v>
      </c>
      <c r="J31" s="59" t="s">
        <v>10</v>
      </c>
      <c r="K31" s="59" t="s">
        <v>10</v>
      </c>
      <c r="L31" s="59" t="s">
        <v>11</v>
      </c>
      <c r="M31" s="59" t="s">
        <v>11</v>
      </c>
      <c r="N31" s="59" t="s">
        <v>9</v>
      </c>
      <c r="O31" s="59" t="s">
        <v>9</v>
      </c>
      <c r="P31" s="59" t="s">
        <v>10</v>
      </c>
      <c r="Q31" s="59" t="s">
        <v>10</v>
      </c>
      <c r="R31" s="59" t="s">
        <v>11</v>
      </c>
      <c r="S31" s="59" t="s">
        <v>11</v>
      </c>
      <c r="T31" s="59" t="s">
        <v>9</v>
      </c>
      <c r="U31" s="59" t="s">
        <v>9</v>
      </c>
      <c r="V31" s="59" t="s">
        <v>10</v>
      </c>
      <c r="W31" s="59" t="s">
        <v>10</v>
      </c>
      <c r="X31" s="59" t="s">
        <v>11</v>
      </c>
      <c r="Y31" s="59" t="s">
        <v>11</v>
      </c>
    </row>
    <row r="32" spans="1:25" x14ac:dyDescent="0.25">
      <c r="A32" s="66"/>
      <c r="B32" s="67" t="s">
        <v>12</v>
      </c>
      <c r="C32" s="67" t="s">
        <v>13</v>
      </c>
      <c r="D32" s="67" t="s">
        <v>12</v>
      </c>
      <c r="E32" s="67" t="s">
        <v>13</v>
      </c>
      <c r="F32" s="67" t="s">
        <v>12</v>
      </c>
      <c r="G32" s="67" t="s">
        <v>13</v>
      </c>
      <c r="H32" s="67" t="s">
        <v>12</v>
      </c>
      <c r="I32" s="67" t="s">
        <v>13</v>
      </c>
      <c r="J32" s="67" t="s">
        <v>12</v>
      </c>
      <c r="K32" s="67" t="s">
        <v>13</v>
      </c>
      <c r="L32" s="67" t="s">
        <v>12</v>
      </c>
      <c r="M32" s="67" t="s">
        <v>13</v>
      </c>
      <c r="N32" s="67" t="s">
        <v>12</v>
      </c>
      <c r="O32" s="67" t="s">
        <v>13</v>
      </c>
      <c r="P32" s="67" t="s">
        <v>12</v>
      </c>
      <c r="Q32" s="67" t="s">
        <v>13</v>
      </c>
      <c r="R32" s="67" t="s">
        <v>12</v>
      </c>
      <c r="S32" s="67" t="s">
        <v>13</v>
      </c>
      <c r="T32" s="67" t="s">
        <v>12</v>
      </c>
      <c r="U32" s="67" t="s">
        <v>13</v>
      </c>
      <c r="V32" s="67" t="s">
        <v>12</v>
      </c>
      <c r="W32" s="67" t="s">
        <v>13</v>
      </c>
      <c r="X32" s="67" t="s">
        <v>12</v>
      </c>
      <c r="Y32" s="67" t="s">
        <v>13</v>
      </c>
    </row>
    <row r="33" spans="1:25" x14ac:dyDescent="0.25">
      <c r="A33" s="38" t="s">
        <v>14</v>
      </c>
      <c r="B33" s="5">
        <f>'[1]1-3.20'!B6</f>
        <v>0.18209</v>
      </c>
      <c r="C33" s="45">
        <f t="shared" ref="C33:C45" si="9">B33/$B$46</f>
        <v>2.4415551538413315E-5</v>
      </c>
      <c r="D33" s="5">
        <f>'[1]1-3.20'!D6</f>
        <v>0.18209</v>
      </c>
      <c r="E33" s="14">
        <f t="shared" ref="E33:E45" si="10">D33/$D$46</f>
        <v>2.7985914144877441E-5</v>
      </c>
      <c r="F33" s="5">
        <f>'[1]1-3.20'!F6</f>
        <v>17810</v>
      </c>
      <c r="G33" s="14">
        <f t="shared" ref="G33:G45" si="11">F33/$F$46</f>
        <v>1.8384554084240692E-2</v>
      </c>
      <c r="H33" s="8"/>
      <c r="I33" s="9"/>
      <c r="J33" s="8"/>
      <c r="K33" s="9"/>
      <c r="L33" s="8"/>
      <c r="M33" s="9"/>
      <c r="N33" s="5"/>
      <c r="O33" s="14"/>
      <c r="P33" s="5"/>
      <c r="Q33" s="14"/>
      <c r="R33" s="5"/>
      <c r="S33" s="14"/>
      <c r="T33" s="8"/>
      <c r="U33" s="9"/>
      <c r="V33" s="8"/>
      <c r="W33" s="9"/>
      <c r="X33" s="8"/>
      <c r="Y33" s="9"/>
    </row>
    <row r="34" spans="1:25" x14ac:dyDescent="0.25">
      <c r="A34" s="39" t="s">
        <v>15</v>
      </c>
      <c r="B34" s="12">
        <f>'[1]1-3.20'!B7</f>
        <v>228.25936197810631</v>
      </c>
      <c r="C34" s="45">
        <f t="shared" si="9"/>
        <v>3.0606173960688644E-2</v>
      </c>
      <c r="D34" s="12">
        <f>'[1]1-3.20'!D7</f>
        <v>-363.35113999999999</v>
      </c>
      <c r="E34" s="14">
        <f t="shared" si="10"/>
        <v>-5.5844438511084317E-2</v>
      </c>
      <c r="F34" s="12">
        <f>'[1]1-3.20'!F7</f>
        <v>38001</v>
      </c>
      <c r="G34" s="14">
        <f t="shared" si="11"/>
        <v>3.9226919694285822E-2</v>
      </c>
      <c r="H34" s="15"/>
      <c r="I34" s="16"/>
      <c r="J34" s="15"/>
      <c r="K34" s="16"/>
      <c r="L34" s="15"/>
      <c r="M34" s="16"/>
      <c r="N34" s="12"/>
      <c r="O34" s="14"/>
      <c r="P34" s="12"/>
      <c r="Q34" s="14"/>
      <c r="R34" s="12"/>
      <c r="S34" s="14"/>
      <c r="T34" s="15"/>
      <c r="U34" s="16"/>
      <c r="V34" s="15"/>
      <c r="W34" s="16"/>
      <c r="X34" s="15"/>
      <c r="Y34" s="16"/>
    </row>
    <row r="35" spans="1:25" x14ac:dyDescent="0.25">
      <c r="A35" s="39" t="s">
        <v>16</v>
      </c>
      <c r="B35" s="12">
        <f>'[1]1-3.20'!B8</f>
        <v>7077.88339</v>
      </c>
      <c r="C35" s="45">
        <f t="shared" si="9"/>
        <v>0.94903853419421469</v>
      </c>
      <c r="D35" s="12">
        <f>'[1]1-3.20'!D8</f>
        <v>7077.88339</v>
      </c>
      <c r="E35" s="14">
        <f t="shared" si="10"/>
        <v>1.0878194128178049</v>
      </c>
      <c r="F35" s="12">
        <f>'[1]1-3.20'!F8</f>
        <v>882415</v>
      </c>
      <c r="G35" s="14">
        <f t="shared" si="11"/>
        <v>0.91088188053033403</v>
      </c>
      <c r="H35" s="15"/>
      <c r="I35" s="16"/>
      <c r="J35" s="15"/>
      <c r="K35" s="16"/>
      <c r="L35" s="15"/>
      <c r="M35" s="16"/>
      <c r="N35" s="12"/>
      <c r="O35" s="14"/>
      <c r="P35" s="12"/>
      <c r="Q35" s="14"/>
      <c r="R35" s="12"/>
      <c r="S35" s="14"/>
      <c r="T35" s="15"/>
      <c r="U35" s="16"/>
      <c r="V35" s="15"/>
      <c r="W35" s="16"/>
      <c r="X35" s="15"/>
      <c r="Y35" s="16"/>
    </row>
    <row r="36" spans="1:25" x14ac:dyDescent="0.25">
      <c r="A36" s="39" t="s">
        <v>17</v>
      </c>
      <c r="B36" s="12">
        <f>'[1]1-3.20'!B9</f>
        <v>14.247410000000002</v>
      </c>
      <c r="C36" s="45">
        <f t="shared" si="9"/>
        <v>1.9103650565319638E-3</v>
      </c>
      <c r="D36" s="12">
        <f>'[1]1-3.20'!D9</f>
        <v>-347.12986000000001</v>
      </c>
      <c r="E36" s="14">
        <f t="shared" si="10"/>
        <v>-5.335134526378893E-2</v>
      </c>
      <c r="F36" s="12">
        <f>'[1]1-3.20'!F9</f>
        <v>5086</v>
      </c>
      <c r="G36" s="14">
        <f t="shared" si="11"/>
        <v>5.2500753549942812E-3</v>
      </c>
      <c r="H36" s="15"/>
      <c r="I36" s="16"/>
      <c r="J36" s="15"/>
      <c r="K36" s="16"/>
      <c r="L36" s="15"/>
      <c r="M36" s="16"/>
      <c r="N36" s="12"/>
      <c r="O36" s="14"/>
      <c r="P36" s="12"/>
      <c r="Q36" s="14"/>
      <c r="R36" s="12"/>
      <c r="S36" s="14"/>
      <c r="T36" s="15"/>
      <c r="U36" s="16"/>
      <c r="V36" s="15"/>
      <c r="W36" s="16"/>
      <c r="X36" s="15"/>
      <c r="Y36" s="16"/>
    </row>
    <row r="37" spans="1:25" x14ac:dyDescent="0.25">
      <c r="A37" s="39" t="s">
        <v>18</v>
      </c>
      <c r="B37" s="12">
        <f>'[1]1-3.20'!B10</f>
        <v>134.74528000000001</v>
      </c>
      <c r="C37" s="45">
        <f t="shared" si="9"/>
        <v>1.8067331146125173E-2</v>
      </c>
      <c r="D37" s="12">
        <f>'[1]1-3.20'!D10</f>
        <v>134.74528000000001</v>
      </c>
      <c r="E37" s="14">
        <f t="shared" si="10"/>
        <v>2.0709373592769902E-2</v>
      </c>
      <c r="F37" s="12">
        <f>'[1]1-3.20'!F10</f>
        <v>23370</v>
      </c>
      <c r="G37" s="14">
        <f t="shared" si="11"/>
        <v>2.4123920771965464E-2</v>
      </c>
      <c r="H37" s="15"/>
      <c r="I37" s="16"/>
      <c r="J37" s="15"/>
      <c r="K37" s="16"/>
      <c r="L37" s="15"/>
      <c r="M37" s="16"/>
      <c r="N37" s="12"/>
      <c r="O37" s="14"/>
      <c r="P37" s="12"/>
      <c r="Q37" s="14"/>
      <c r="R37" s="12"/>
      <c r="S37" s="14"/>
      <c r="T37" s="15"/>
      <c r="U37" s="16"/>
      <c r="V37" s="15"/>
      <c r="W37" s="16"/>
      <c r="X37" s="15"/>
      <c r="Y37" s="16"/>
    </row>
    <row r="38" spans="1:25" x14ac:dyDescent="0.25">
      <c r="A38" s="39" t="s">
        <v>19</v>
      </c>
      <c r="B38" s="12">
        <f>'[1]1-3.20'!B11</f>
        <v>-1</v>
      </c>
      <c r="C38" s="45">
        <f t="shared" si="9"/>
        <v>-1.3408507627224621E-4</v>
      </c>
      <c r="D38" s="12">
        <f>'[1]1-3.20'!D11</f>
        <v>0.52372000000000007</v>
      </c>
      <c r="E38" s="14">
        <f t="shared" si="10"/>
        <v>8.0491970761465299E-5</v>
      </c>
      <c r="F38" s="12">
        <f>'[1]1-3.20'!F11</f>
        <v>17</v>
      </c>
      <c r="G38" s="14">
        <f t="shared" si="11"/>
        <v>1.7548423325777189E-5</v>
      </c>
      <c r="H38" s="15"/>
      <c r="I38" s="16"/>
      <c r="J38" s="15"/>
      <c r="K38" s="16"/>
      <c r="L38" s="15"/>
      <c r="M38" s="16"/>
      <c r="N38" s="12"/>
      <c r="O38" s="14"/>
      <c r="P38" s="12"/>
      <c r="Q38" s="14"/>
      <c r="R38" s="12"/>
      <c r="S38" s="14"/>
      <c r="T38" s="15"/>
      <c r="U38" s="16"/>
      <c r="V38" s="15"/>
      <c r="W38" s="16"/>
      <c r="X38" s="15"/>
      <c r="Y38" s="16"/>
    </row>
    <row r="39" spans="1:25" x14ac:dyDescent="0.25">
      <c r="A39" s="39" t="s">
        <v>20</v>
      </c>
      <c r="B39" s="12">
        <v>0</v>
      </c>
      <c r="C39" s="45">
        <f t="shared" si="9"/>
        <v>0</v>
      </c>
      <c r="D39" s="12">
        <v>0</v>
      </c>
      <c r="E39" s="14">
        <f t="shared" si="10"/>
        <v>0</v>
      </c>
      <c r="F39" s="12">
        <v>0</v>
      </c>
      <c r="G39" s="14">
        <f t="shared" si="11"/>
        <v>0</v>
      </c>
      <c r="H39" s="15"/>
      <c r="I39" s="16"/>
      <c r="J39" s="15"/>
      <c r="K39" s="16"/>
      <c r="L39" s="15"/>
      <c r="M39" s="16"/>
      <c r="N39" s="12"/>
      <c r="O39" s="14"/>
      <c r="P39" s="12"/>
      <c r="Q39" s="14"/>
      <c r="R39" s="12"/>
      <c r="S39" s="14"/>
      <c r="T39" s="15"/>
      <c r="U39" s="16"/>
      <c r="V39" s="15"/>
      <c r="W39" s="16"/>
      <c r="X39" s="15"/>
      <c r="Y39" s="16"/>
    </row>
    <row r="40" spans="1:25" x14ac:dyDescent="0.25">
      <c r="A40" s="39" t="s">
        <v>21</v>
      </c>
      <c r="B40" s="12">
        <v>0</v>
      </c>
      <c r="C40" s="45">
        <f t="shared" si="9"/>
        <v>0</v>
      </c>
      <c r="D40" s="12">
        <v>0</v>
      </c>
      <c r="E40" s="14">
        <f t="shared" si="10"/>
        <v>0</v>
      </c>
      <c r="F40" s="12">
        <v>0</v>
      </c>
      <c r="G40" s="14">
        <f t="shared" si="11"/>
        <v>0</v>
      </c>
      <c r="H40" s="15"/>
      <c r="I40" s="16"/>
      <c r="J40" s="15"/>
      <c r="K40" s="16"/>
      <c r="L40" s="15"/>
      <c r="M40" s="16"/>
      <c r="N40" s="12"/>
      <c r="O40" s="14"/>
      <c r="P40" s="12"/>
      <c r="Q40" s="14"/>
      <c r="R40" s="12"/>
      <c r="S40" s="14"/>
      <c r="T40" s="15"/>
      <c r="U40" s="16"/>
      <c r="V40" s="15"/>
      <c r="W40" s="16"/>
      <c r="X40" s="15"/>
      <c r="Y40" s="16"/>
    </row>
    <row r="41" spans="1:25" x14ac:dyDescent="0.25">
      <c r="A41" s="39" t="s">
        <v>22</v>
      </c>
      <c r="B41" s="12">
        <f>'[1]1-3.20'!B12</f>
        <v>3.6339999999999999</v>
      </c>
      <c r="C41" s="45">
        <f t="shared" si="9"/>
        <v>4.8726516717334279E-4</v>
      </c>
      <c r="D41" s="12">
        <f>'[1]1-3.20'!D12</f>
        <v>3.6339999999999999</v>
      </c>
      <c r="E41" s="14">
        <f t="shared" si="10"/>
        <v>5.5851947939197441E-4</v>
      </c>
      <c r="F41" s="12">
        <f>'[1]1-3.20'!F12</f>
        <v>2049</v>
      </c>
      <c r="G41" s="14">
        <f t="shared" si="11"/>
        <v>2.1151011408539681E-3</v>
      </c>
      <c r="H41" s="15"/>
      <c r="I41" s="16"/>
      <c r="J41" s="15"/>
      <c r="K41" s="16"/>
      <c r="L41" s="15"/>
      <c r="M41" s="16"/>
      <c r="N41" s="12"/>
      <c r="O41" s="14"/>
      <c r="P41" s="12"/>
      <c r="Q41" s="14"/>
      <c r="R41" s="12"/>
      <c r="S41" s="14"/>
      <c r="T41" s="15"/>
      <c r="U41" s="16"/>
      <c r="V41" s="15"/>
      <c r="W41" s="16"/>
      <c r="X41" s="15"/>
      <c r="Y41" s="16"/>
    </row>
    <row r="42" spans="1:25" x14ac:dyDescent="0.25">
      <c r="A42" s="39" t="s">
        <v>23</v>
      </c>
      <c r="B42" s="12">
        <v>0</v>
      </c>
      <c r="C42" s="45">
        <f t="shared" si="9"/>
        <v>0</v>
      </c>
      <c r="D42" s="12">
        <v>0</v>
      </c>
      <c r="E42" s="14">
        <f t="shared" si="10"/>
        <v>0</v>
      </c>
      <c r="F42" s="12">
        <v>0</v>
      </c>
      <c r="G42" s="14">
        <f t="shared" si="11"/>
        <v>0</v>
      </c>
      <c r="H42" s="15"/>
      <c r="I42" s="16"/>
      <c r="J42" s="15"/>
      <c r="K42" s="16"/>
      <c r="L42" s="15"/>
      <c r="M42" s="16"/>
      <c r="N42" s="12"/>
      <c r="O42" s="14"/>
      <c r="P42" s="12"/>
      <c r="Q42" s="14"/>
      <c r="R42" s="12"/>
      <c r="S42" s="14"/>
      <c r="T42" s="15"/>
      <c r="U42" s="16"/>
      <c r="V42" s="15"/>
      <c r="W42" s="16"/>
      <c r="X42" s="15"/>
      <c r="Y42" s="16"/>
    </row>
    <row r="43" spans="1:25" x14ac:dyDescent="0.25">
      <c r="A43" s="39" t="s">
        <v>24</v>
      </c>
      <c r="B43" s="12">
        <v>0</v>
      </c>
      <c r="C43" s="45">
        <f t="shared" si="9"/>
        <v>0</v>
      </c>
      <c r="D43" s="12">
        <v>0</v>
      </c>
      <c r="E43" s="14">
        <f t="shared" si="10"/>
        <v>0</v>
      </c>
      <c r="F43" s="12">
        <v>0</v>
      </c>
      <c r="G43" s="14">
        <f t="shared" si="11"/>
        <v>0</v>
      </c>
      <c r="H43" s="15"/>
      <c r="I43" s="16"/>
      <c r="J43" s="15"/>
      <c r="K43" s="16"/>
      <c r="L43" s="15"/>
      <c r="M43" s="16"/>
      <c r="N43" s="12"/>
      <c r="O43" s="14"/>
      <c r="P43" s="12"/>
      <c r="Q43" s="14"/>
      <c r="R43" s="12"/>
      <c r="S43" s="14"/>
      <c r="T43" s="15"/>
      <c r="U43" s="16"/>
      <c r="V43" s="15"/>
      <c r="W43" s="16"/>
      <c r="X43" s="15"/>
      <c r="Y43" s="16"/>
    </row>
    <row r="44" spans="1:25" x14ac:dyDescent="0.25">
      <c r="A44" s="39" t="s">
        <v>25</v>
      </c>
      <c r="B44" s="12">
        <v>0</v>
      </c>
      <c r="C44" s="45">
        <f t="shared" si="9"/>
        <v>0</v>
      </c>
      <c r="D44" s="12">
        <v>0</v>
      </c>
      <c r="E44" s="14">
        <f t="shared" si="10"/>
        <v>0</v>
      </c>
      <c r="F44" s="12">
        <v>0</v>
      </c>
      <c r="G44" s="14">
        <f t="shared" si="11"/>
        <v>0</v>
      </c>
      <c r="H44" s="15"/>
      <c r="I44" s="16"/>
      <c r="J44" s="15"/>
      <c r="K44" s="16"/>
      <c r="L44" s="15"/>
      <c r="M44" s="16"/>
      <c r="N44" s="12"/>
      <c r="O44" s="14"/>
      <c r="P44" s="12"/>
      <c r="Q44" s="14"/>
      <c r="R44" s="12"/>
      <c r="S44" s="14"/>
      <c r="T44" s="15"/>
      <c r="U44" s="16"/>
      <c r="V44" s="15"/>
      <c r="W44" s="16"/>
      <c r="X44" s="15"/>
      <c r="Y44" s="16"/>
    </row>
    <row r="45" spans="1:25" x14ac:dyDescent="0.25">
      <c r="A45" s="39" t="s">
        <v>26</v>
      </c>
      <c r="B45" s="12">
        <v>0</v>
      </c>
      <c r="C45" s="45">
        <f t="shared" si="9"/>
        <v>0</v>
      </c>
      <c r="D45" s="12">
        <v>0</v>
      </c>
      <c r="E45" s="14">
        <f t="shared" si="10"/>
        <v>0</v>
      </c>
      <c r="F45" s="12">
        <v>0</v>
      </c>
      <c r="G45" s="14">
        <f t="shared" si="11"/>
        <v>0</v>
      </c>
      <c r="H45" s="15"/>
      <c r="I45" s="16"/>
      <c r="J45" s="15"/>
      <c r="K45" s="16"/>
      <c r="L45" s="15"/>
      <c r="M45" s="16"/>
      <c r="N45" s="12"/>
      <c r="O45" s="14"/>
      <c r="P45" s="12"/>
      <c r="Q45" s="14"/>
      <c r="R45" s="12"/>
      <c r="S45" s="14"/>
      <c r="T45" s="15"/>
      <c r="U45" s="16"/>
      <c r="V45" s="15"/>
      <c r="W45" s="16"/>
      <c r="X45" s="15"/>
      <c r="Y45" s="16"/>
    </row>
    <row r="46" spans="1:25" x14ac:dyDescent="0.25">
      <c r="A46" s="18" t="s">
        <v>27</v>
      </c>
      <c r="B46" s="46">
        <f t="shared" ref="B46:G46" si="12">SUM(B33:B45)</f>
        <v>7457.9515319781067</v>
      </c>
      <c r="C46" s="42">
        <f t="shared" si="12"/>
        <v>1</v>
      </c>
      <c r="D46" s="19">
        <f t="shared" si="12"/>
        <v>6506.4874800000007</v>
      </c>
      <c r="E46" s="42">
        <f t="shared" si="12"/>
        <v>1</v>
      </c>
      <c r="F46" s="19">
        <f t="shared" si="12"/>
        <v>968748</v>
      </c>
      <c r="G46" s="42">
        <f t="shared" si="12"/>
        <v>1</v>
      </c>
      <c r="H46" s="21"/>
      <c r="I46" s="44"/>
      <c r="J46" s="21"/>
      <c r="K46" s="44"/>
      <c r="L46" s="21"/>
      <c r="M46" s="44"/>
      <c r="N46" s="19"/>
      <c r="O46" s="42"/>
      <c r="P46" s="19"/>
      <c r="Q46" s="43"/>
      <c r="R46" s="19"/>
      <c r="S46" s="43"/>
      <c r="T46" s="21"/>
      <c r="U46" s="44"/>
      <c r="V46" s="21"/>
      <c r="W46" s="44"/>
      <c r="X46" s="21"/>
      <c r="Y46" s="23"/>
    </row>
    <row r="47" spans="1:25" x14ac:dyDescent="0.25">
      <c r="A47" s="38" t="s">
        <v>28</v>
      </c>
      <c r="B47" s="5">
        <f>'[1]1-3.20'!B22</f>
        <v>7457.9515319781067</v>
      </c>
      <c r="C47" s="7">
        <f>B47/B49</f>
        <v>1</v>
      </c>
      <c r="D47" s="5">
        <f>'[1]1-3.20'!D22</f>
        <v>6506.4874800000007</v>
      </c>
      <c r="E47" s="7">
        <f>D47/D49</f>
        <v>1</v>
      </c>
      <c r="F47" s="5">
        <f>'[1]1-3.20'!F22</f>
        <v>968748</v>
      </c>
      <c r="G47" s="7">
        <f>F47/F49</f>
        <v>1</v>
      </c>
      <c r="H47" s="8"/>
      <c r="I47" s="10"/>
      <c r="J47" s="8"/>
      <c r="K47" s="10"/>
      <c r="L47" s="27"/>
      <c r="M47" s="10"/>
      <c r="N47" s="5"/>
      <c r="O47" s="7"/>
      <c r="P47" s="5"/>
      <c r="Q47" s="7"/>
      <c r="R47" s="26"/>
      <c r="S47" s="7"/>
      <c r="T47" s="15"/>
      <c r="U47" s="16"/>
      <c r="V47" s="8"/>
      <c r="W47" s="16"/>
      <c r="X47" s="27"/>
      <c r="Y47" s="10"/>
    </row>
    <row r="48" spans="1:25" x14ac:dyDescent="0.25">
      <c r="A48" s="39" t="s">
        <v>29</v>
      </c>
      <c r="B48" s="5">
        <f>'[1]1-3.20'!B23</f>
        <v>0</v>
      </c>
      <c r="C48" s="14">
        <f>B48/B49</f>
        <v>0</v>
      </c>
      <c r="D48" s="5">
        <f>'[1]1-3.20'!D23</f>
        <v>0</v>
      </c>
      <c r="E48" s="14">
        <f>D48/D49</f>
        <v>0</v>
      </c>
      <c r="F48" s="5">
        <f>'[1]1-3.20'!F23</f>
        <v>0</v>
      </c>
      <c r="G48" s="14">
        <f>F48/F49</f>
        <v>0</v>
      </c>
      <c r="H48" s="15"/>
      <c r="I48" s="17"/>
      <c r="J48" s="15"/>
      <c r="K48" s="17"/>
      <c r="L48" s="30"/>
      <c r="M48" s="17"/>
      <c r="N48" s="12"/>
      <c r="O48" s="14"/>
      <c r="P48" s="12"/>
      <c r="Q48" s="14"/>
      <c r="R48" s="29"/>
      <c r="S48" s="14"/>
      <c r="T48" s="15"/>
      <c r="U48" s="16"/>
      <c r="V48" s="15"/>
      <c r="W48" s="16"/>
      <c r="X48" s="30"/>
      <c r="Y48" s="17"/>
    </row>
    <row r="49" spans="1:25" x14ac:dyDescent="0.25">
      <c r="A49" s="40" t="s">
        <v>27</v>
      </c>
      <c r="B49" s="19">
        <f>SUM(B47:B48)</f>
        <v>7457.9515319781067</v>
      </c>
      <c r="C49" s="33">
        <f>C47+C48</f>
        <v>1</v>
      </c>
      <c r="D49" s="19">
        <f>SUM(D47:D48)</f>
        <v>6506.4874800000007</v>
      </c>
      <c r="E49" s="33">
        <f>E48+E47</f>
        <v>1</v>
      </c>
      <c r="F49" s="19">
        <f>SUM(F47:F48)</f>
        <v>968748</v>
      </c>
      <c r="G49" s="33">
        <f>G48+G47</f>
        <v>1</v>
      </c>
      <c r="H49" s="21"/>
      <c r="I49" s="44"/>
      <c r="J49" s="21"/>
      <c r="K49" s="44"/>
      <c r="L49" s="36"/>
      <c r="M49" s="35"/>
      <c r="N49" s="32"/>
      <c r="O49" s="41"/>
      <c r="P49" s="32"/>
      <c r="Q49" s="33"/>
      <c r="R49" s="32"/>
      <c r="S49" s="33"/>
      <c r="T49" s="34"/>
      <c r="U49" s="35"/>
      <c r="V49" s="34"/>
      <c r="W49" s="35"/>
      <c r="X49" s="36"/>
      <c r="Y49" s="35"/>
    </row>
    <row r="50" spans="1:25" x14ac:dyDescent="0.25">
      <c r="A50" s="25" t="s">
        <v>30</v>
      </c>
      <c r="B50" s="5">
        <f>'[1]1-3.20'!B32</f>
        <v>242.68886197810662</v>
      </c>
      <c r="C50" s="7">
        <f>B50/B52</f>
        <v>3.2540954568759065E-2</v>
      </c>
      <c r="D50" s="5">
        <f>'[1]1-3.20'!D32</f>
        <v>-710.29890999999952</v>
      </c>
      <c r="E50" s="7">
        <f>D50/D52</f>
        <v>-0.10916779786072829</v>
      </c>
      <c r="F50" s="5">
        <f>'[1]1-3.20'!F32</f>
        <v>60897</v>
      </c>
      <c r="G50" s="7">
        <f>F50/F52</f>
        <v>6.2861549133520794E-2</v>
      </c>
      <c r="H50" s="8"/>
      <c r="I50" s="10"/>
      <c r="J50" s="8"/>
      <c r="K50" s="10"/>
      <c r="L50" s="27"/>
      <c r="M50" s="10"/>
      <c r="N50" s="5"/>
      <c r="O50" s="7"/>
      <c r="P50" s="5"/>
      <c r="Q50" s="7"/>
      <c r="R50" s="26"/>
      <c r="S50" s="7"/>
      <c r="T50" s="8"/>
      <c r="U50" s="10"/>
      <c r="V50" s="8"/>
      <c r="W50" s="10"/>
      <c r="X50" s="27"/>
      <c r="Y50" s="10"/>
    </row>
    <row r="51" spans="1:25" x14ac:dyDescent="0.25">
      <c r="A51" s="28" t="s">
        <v>31</v>
      </c>
      <c r="B51" s="5">
        <f>'[1]1-3.20'!B33</f>
        <v>7215.2626700000001</v>
      </c>
      <c r="C51" s="14">
        <f>B51/B52</f>
        <v>0.96745904543124095</v>
      </c>
      <c r="D51" s="5">
        <f>'[1]1-3.20'!D33</f>
        <v>7216.7863900000002</v>
      </c>
      <c r="E51" s="14">
        <f>D51/D52</f>
        <v>1.1091677978607284</v>
      </c>
      <c r="F51" s="5">
        <f>'[1]1-3.20'!F33</f>
        <v>907851</v>
      </c>
      <c r="G51" s="14">
        <f>F51/F52</f>
        <v>0.93713845086647918</v>
      </c>
      <c r="H51" s="15"/>
      <c r="I51" s="17"/>
      <c r="J51" s="15"/>
      <c r="K51" s="10"/>
      <c r="L51" s="30"/>
      <c r="M51" s="17"/>
      <c r="N51" s="12"/>
      <c r="O51" s="14"/>
      <c r="P51" s="12"/>
      <c r="Q51" s="14"/>
      <c r="R51" s="29"/>
      <c r="S51" s="14"/>
      <c r="T51" s="15"/>
      <c r="U51" s="17"/>
      <c r="V51" s="15"/>
      <c r="W51" s="17"/>
      <c r="X51" s="30"/>
      <c r="Y51" s="17"/>
    </row>
    <row r="52" spans="1:25" x14ac:dyDescent="0.25">
      <c r="A52" s="47" t="s">
        <v>27</v>
      </c>
      <c r="B52" s="53">
        <f>SUM(B50:B51)</f>
        <v>7457.9515319781067</v>
      </c>
      <c r="C52" s="49">
        <f>C51+C50</f>
        <v>1</v>
      </c>
      <c r="D52" s="53">
        <f>SUM(D50:D51)</f>
        <v>6506.4874800000007</v>
      </c>
      <c r="E52" s="49">
        <f>E50+E51</f>
        <v>1</v>
      </c>
      <c r="F52" s="53">
        <f>SUM(F50:F51)</f>
        <v>968748</v>
      </c>
      <c r="G52" s="49">
        <f>G51+G50</f>
        <v>1</v>
      </c>
      <c r="H52" s="54"/>
      <c r="I52" s="55"/>
      <c r="J52" s="54"/>
      <c r="K52" s="55"/>
      <c r="L52" s="52"/>
      <c r="M52" s="51"/>
      <c r="N52" s="48"/>
      <c r="O52" s="49"/>
      <c r="P52" s="48"/>
      <c r="Q52" s="49"/>
      <c r="R52" s="48"/>
      <c r="S52" s="49"/>
      <c r="T52" s="50"/>
      <c r="U52" s="51"/>
      <c r="V52" s="50"/>
      <c r="W52" s="51"/>
      <c r="X52" s="52"/>
      <c r="Y52" s="51"/>
    </row>
    <row r="53" spans="1:25" hidden="1" x14ac:dyDescent="0.25"/>
    <row r="54" spans="1:25" hidden="1" x14ac:dyDescent="0.25"/>
    <row r="55" spans="1:25" hidden="1" x14ac:dyDescent="0.25"/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62D570-5802-45F4-9F37-40230F420B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DD1A1A-47E9-4984-A76B-BE4D1CE35151}">
  <ds:schemaRefs>
    <ds:schemaRef ds:uri="http://www.w3.org/XML/1998/namespace"/>
    <ds:schemaRef ds:uri="http://schemas.microsoft.com/office/2006/documentManagement/types"/>
    <ds:schemaRef ds:uri="1ca4df27-5183-4bee-9dbd-0c46c9c4aa40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B792F0A-C79D-40BB-AB45-8C98B8C9FA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כללי והון</vt:lpstr>
      <vt:lpstr>חיים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חיים ואלמנטר להגשה רבעון 1 20 - ערכים</dc:title>
  <dc:creator>עדן יעקב, רו"ח</dc:creator>
  <cp:lastModifiedBy>User</cp:lastModifiedBy>
  <dcterms:created xsi:type="dcterms:W3CDTF">2019-12-08T06:51:24Z</dcterms:created>
  <dcterms:modified xsi:type="dcterms:W3CDTF">2022-01-23T19:52:39Z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