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ables/table44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xl/tables/table45.xml" ContentType="application/vnd.openxmlformats-officedocument.spreadsheetml.table+xml"/>
  <Override PartName="/customXml/itemProps1.xml" ContentType="application/vnd.openxmlformats-officedocument.customXmlProperties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customXml/itemProps2.xml" ContentType="application/vnd.openxmlformats-officedocument.customXml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8.xml" ContentType="application/vnd.openxmlformats-officedocument.spreadsheetml.table+xml"/>
  <Override PartName="/xl/tables/table1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6.xml" ContentType="application/vnd.openxmlformats-officedocument.spreadsheetml.table+xml"/>
  <Override PartName="/xl/tables/table35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3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895" firstSheet="2" activeTab="2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פסגות  כללי" sheetId="20" r:id="rId15"/>
    <sheet name="פסגות אג&quot;ח ממשלת ישראל" sheetId="19" r:id="rId16"/>
    <sheet name=" פסגות מניות" sheetId="18" r:id="rId17"/>
    <sheet name="אלטשולר כללי " sheetId="25" r:id="rId18"/>
    <sheet name="אלטשולר אג&quot;ח ממשלת ישראל" sheetId="24" r:id="rId19"/>
    <sheet name=" אלטשולר מניות" sheetId="23" r:id="rId20"/>
    <sheet name="מיטב דש כללי" sheetId="28" r:id="rId21"/>
    <sheet name="מיטב דש אג&quot;ח ממשלת ישראל" sheetId="30" r:id="rId22"/>
    <sheet name=" מיטב דש מניות " sheetId="29" r:id="rId23"/>
    <sheet name="אקסלנס כללי פאסיבי" sheetId="38" r:id="rId24"/>
  </sheets>
  <definedNames>
    <definedName name="_xlnm.Print_Area" localSheetId="19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I34" i="38" l="1"/>
  <c r="G34" i="38"/>
  <c r="E34" i="38"/>
  <c r="C34" i="38"/>
  <c r="Y4" i="38"/>
  <c r="W4" i="38"/>
  <c r="U4" i="38"/>
  <c r="S4" i="38"/>
  <c r="Q4" i="38"/>
  <c r="O4" i="38"/>
  <c r="M4" i="38"/>
  <c r="K4" i="38"/>
  <c r="I4" i="38"/>
  <c r="G4" i="38"/>
  <c r="E4" i="38"/>
  <c r="C4" i="38"/>
  <c r="I34" i="30"/>
  <c r="G34" i="30"/>
  <c r="E34" i="30"/>
  <c r="C34" i="30"/>
  <c r="Y4" i="30"/>
  <c r="W4" i="30"/>
  <c r="U4" i="30"/>
  <c r="S4" i="30"/>
  <c r="Q4" i="30"/>
  <c r="O4" i="30"/>
  <c r="M4" i="30"/>
  <c r="K4" i="30"/>
  <c r="I4" i="30"/>
  <c r="G4" i="30"/>
  <c r="E4" i="30"/>
  <c r="C4" i="30"/>
  <c r="I34" i="28"/>
  <c r="G34" i="28"/>
  <c r="E34" i="28"/>
  <c r="C34" i="28"/>
  <c r="Y4" i="28"/>
  <c r="W4" i="28"/>
  <c r="U4" i="28"/>
  <c r="S4" i="28"/>
  <c r="Q4" i="28"/>
  <c r="O4" i="28"/>
  <c r="M4" i="28"/>
  <c r="K4" i="28"/>
  <c r="I4" i="28"/>
  <c r="G4" i="28"/>
  <c r="E4" i="28"/>
  <c r="C4" i="28"/>
  <c r="I34" i="23"/>
  <c r="G34" i="23"/>
  <c r="E34" i="23"/>
  <c r="C34" i="23"/>
  <c r="Y4" i="23"/>
  <c r="W4" i="23"/>
  <c r="U4" i="23"/>
  <c r="S4" i="23"/>
  <c r="Q4" i="23"/>
  <c r="O4" i="23"/>
  <c r="M4" i="23"/>
  <c r="K4" i="23"/>
  <c r="I4" i="23"/>
  <c r="G4" i="23"/>
  <c r="E4" i="23"/>
  <c r="C4" i="23"/>
  <c r="I34" i="24"/>
  <c r="G34" i="24"/>
  <c r="E34" i="24"/>
  <c r="C34" i="24"/>
  <c r="Y4" i="24"/>
  <c r="W4" i="24"/>
  <c r="U4" i="24"/>
  <c r="S4" i="24"/>
  <c r="Q4" i="24"/>
  <c r="O4" i="24"/>
  <c r="M4" i="24"/>
  <c r="K4" i="24"/>
  <c r="I4" i="24"/>
  <c r="G4" i="24"/>
  <c r="E4" i="24"/>
  <c r="C4" i="24"/>
  <c r="I34" i="25"/>
  <c r="G34" i="25"/>
  <c r="E34" i="25"/>
  <c r="C34" i="25"/>
  <c r="Y4" i="25"/>
  <c r="W4" i="25"/>
  <c r="U4" i="25"/>
  <c r="S4" i="25"/>
  <c r="Q4" i="25"/>
  <c r="O4" i="25"/>
  <c r="M4" i="25"/>
  <c r="K4" i="25"/>
  <c r="I4" i="25"/>
  <c r="G4" i="25"/>
  <c r="E4" i="25"/>
  <c r="C4" i="25"/>
  <c r="I34" i="18"/>
  <c r="G34" i="18"/>
  <c r="E34" i="18"/>
  <c r="C34" i="18"/>
  <c r="Y4" i="18"/>
  <c r="W4" i="18"/>
  <c r="U4" i="18"/>
  <c r="S4" i="18"/>
  <c r="Q4" i="18"/>
  <c r="O4" i="18"/>
  <c r="M4" i="18"/>
  <c r="K4" i="18"/>
  <c r="I4" i="18"/>
  <c r="G4" i="18"/>
  <c r="E4" i="18"/>
  <c r="C4" i="18"/>
  <c r="I34" i="19"/>
  <c r="G34" i="19"/>
  <c r="E34" i="19"/>
  <c r="C34" i="19"/>
  <c r="Y4" i="19"/>
  <c r="W4" i="19"/>
  <c r="U4" i="19"/>
  <c r="S4" i="19"/>
  <c r="Q4" i="19"/>
  <c r="O4" i="19"/>
  <c r="M4" i="19"/>
  <c r="K4" i="19"/>
  <c r="I4" i="19"/>
  <c r="G4" i="19"/>
  <c r="E4" i="19"/>
  <c r="C4" i="19"/>
  <c r="I34" i="20"/>
  <c r="G34" i="20"/>
  <c r="E34" i="20"/>
  <c r="C34" i="20"/>
  <c r="Y4" i="20"/>
  <c r="W4" i="20"/>
  <c r="U4" i="20"/>
  <c r="S4" i="20"/>
  <c r="Q4" i="20"/>
  <c r="O4" i="20"/>
  <c r="M4" i="20"/>
  <c r="K4" i="20"/>
  <c r="I4" i="20"/>
  <c r="G4" i="20"/>
  <c r="E4" i="20"/>
  <c r="C4" i="20"/>
  <c r="I34" i="16"/>
  <c r="G34" i="16"/>
  <c r="E34" i="16"/>
  <c r="C34" i="16"/>
  <c r="Y4" i="16"/>
  <c r="W4" i="16"/>
  <c r="U4" i="16"/>
  <c r="S4" i="16"/>
  <c r="Q4" i="16"/>
  <c r="O4" i="16"/>
  <c r="M4" i="16"/>
  <c r="K4" i="16"/>
  <c r="I4" i="16"/>
  <c r="G4" i="16"/>
  <c r="E4" i="16"/>
  <c r="C4" i="16"/>
  <c r="I34" i="15"/>
  <c r="G34" i="15"/>
  <c r="E34" i="15"/>
  <c r="C34" i="15"/>
  <c r="Y4" i="15"/>
  <c r="W4" i="15"/>
  <c r="U4" i="15"/>
  <c r="S4" i="15"/>
  <c r="Q4" i="15"/>
  <c r="O4" i="15"/>
  <c r="M4" i="15"/>
  <c r="K4" i="15"/>
  <c r="I4" i="15"/>
  <c r="G4" i="15"/>
  <c r="E4" i="15"/>
  <c r="C4" i="15"/>
  <c r="I34" i="17"/>
  <c r="G34" i="17"/>
  <c r="E34" i="17"/>
  <c r="C34" i="17"/>
  <c r="Y4" i="17"/>
  <c r="W4" i="17"/>
  <c r="U4" i="17"/>
  <c r="S4" i="17"/>
  <c r="Q4" i="17"/>
  <c r="O4" i="17"/>
  <c r="M4" i="17"/>
  <c r="K4" i="17"/>
  <c r="I4" i="17"/>
  <c r="G4" i="17"/>
  <c r="E4" i="17"/>
  <c r="C4" i="17"/>
  <c r="I34" i="36"/>
  <c r="G34" i="36"/>
  <c r="E34" i="36"/>
  <c r="C34" i="36"/>
  <c r="Y4" i="36"/>
  <c r="W4" i="36"/>
  <c r="U4" i="36"/>
  <c r="S4" i="36"/>
  <c r="Q4" i="36"/>
  <c r="O4" i="36"/>
  <c r="M4" i="36"/>
  <c r="K4" i="36"/>
  <c r="I4" i="36"/>
  <c r="G4" i="36"/>
  <c r="E4" i="36"/>
  <c r="C4" i="36"/>
  <c r="I34" i="33"/>
  <c r="G34" i="33"/>
  <c r="E34" i="33"/>
  <c r="C34" i="33"/>
  <c r="Y4" i="33"/>
  <c r="W4" i="33"/>
  <c r="U4" i="33"/>
  <c r="S4" i="33"/>
  <c r="Q4" i="33"/>
  <c r="O4" i="33"/>
  <c r="M4" i="33"/>
  <c r="K4" i="33"/>
  <c r="I4" i="33"/>
  <c r="G4" i="33"/>
  <c r="E4" i="33"/>
  <c r="C4" i="33"/>
  <c r="I34" i="34"/>
  <c r="G34" i="34"/>
  <c r="E34" i="34"/>
  <c r="C34" i="34"/>
  <c r="Y4" i="34"/>
  <c r="W4" i="34"/>
  <c r="U4" i="34"/>
  <c r="S4" i="34"/>
  <c r="Q4" i="34"/>
  <c r="O4" i="34"/>
  <c r="M4" i="34"/>
  <c r="K4" i="34"/>
  <c r="I4" i="34"/>
  <c r="G4" i="34"/>
  <c r="E4" i="34"/>
  <c r="C4" i="34"/>
  <c r="I34" i="35"/>
  <c r="G34" i="35"/>
  <c r="E34" i="35"/>
  <c r="C34" i="35"/>
  <c r="Y4" i="35"/>
  <c r="W4" i="35"/>
  <c r="U4" i="35"/>
  <c r="S4" i="35"/>
  <c r="Q4" i="35"/>
  <c r="O4" i="35"/>
  <c r="M4" i="35"/>
  <c r="K4" i="35"/>
  <c r="I4" i="35"/>
  <c r="G4" i="35"/>
  <c r="E4" i="35"/>
  <c r="C4" i="35"/>
  <c r="I34" i="31"/>
  <c r="G34" i="31"/>
  <c r="E34" i="31"/>
  <c r="C34" i="31"/>
  <c r="Y4" i="31"/>
  <c r="W4" i="31"/>
  <c r="U4" i="31"/>
  <c r="S4" i="31"/>
  <c r="Q4" i="31"/>
  <c r="O4" i="31"/>
  <c r="M4" i="31"/>
  <c r="K4" i="31"/>
  <c r="I4" i="31"/>
  <c r="G4" i="31"/>
  <c r="E4" i="31"/>
  <c r="C4" i="31"/>
  <c r="I34" i="6"/>
  <c r="G34" i="6"/>
  <c r="E34" i="6"/>
  <c r="C34" i="6"/>
  <c r="Y4" i="6"/>
  <c r="W4" i="6"/>
  <c r="U4" i="6"/>
  <c r="S4" i="6"/>
  <c r="Q4" i="6"/>
  <c r="O4" i="6"/>
  <c r="M4" i="6"/>
  <c r="K4" i="6"/>
  <c r="I4" i="6"/>
  <c r="G4" i="6"/>
  <c r="E4" i="6"/>
  <c r="C4" i="6"/>
  <c r="I34" i="5"/>
  <c r="G34" i="5"/>
  <c r="E34" i="5"/>
  <c r="C34" i="5"/>
  <c r="Y4" i="5"/>
  <c r="W4" i="5"/>
  <c r="U4" i="5"/>
  <c r="S4" i="5"/>
  <c r="Q4" i="5"/>
  <c r="O4" i="5"/>
  <c r="M4" i="5"/>
  <c r="K4" i="5"/>
  <c r="I4" i="5"/>
  <c r="G4" i="5"/>
  <c r="E4" i="5"/>
  <c r="C4" i="5"/>
  <c r="I34" i="4"/>
  <c r="G34" i="4"/>
  <c r="E34" i="4"/>
  <c r="C34" i="4"/>
  <c r="Y4" i="4"/>
  <c r="W4" i="4"/>
  <c r="U4" i="4"/>
  <c r="S4" i="4"/>
  <c r="Q4" i="4"/>
  <c r="O4" i="4"/>
  <c r="M4" i="4"/>
  <c r="K4" i="4"/>
  <c r="I4" i="4"/>
  <c r="G4" i="4"/>
  <c r="E4" i="4"/>
  <c r="C4" i="4"/>
  <c r="H46" i="36" l="1"/>
  <c r="H50" i="36"/>
  <c r="H36" i="36"/>
  <c r="H36" i="33"/>
  <c r="H39" i="4"/>
  <c r="H42" i="4"/>
  <c r="H47" i="4"/>
  <c r="H48" i="4"/>
  <c r="H49" i="4"/>
  <c r="H50" i="4"/>
  <c r="H51" i="4"/>
  <c r="H52" i="4"/>
  <c r="H53" i="4"/>
  <c r="H54" i="4"/>
  <c r="H39" i="35"/>
  <c r="H42" i="35"/>
  <c r="H49" i="35"/>
  <c r="H50" i="35"/>
  <c r="H51" i="35"/>
  <c r="H52" i="35"/>
  <c r="H53" i="35"/>
  <c r="H54" i="35"/>
  <c r="H38" i="36"/>
  <c r="H39" i="36"/>
  <c r="H42" i="36"/>
  <c r="H44" i="36"/>
  <c r="H45" i="36"/>
  <c r="H47" i="36"/>
  <c r="H48" i="36"/>
  <c r="H49" i="36"/>
  <c r="H51" i="36"/>
  <c r="H52" i="36"/>
  <c r="H53" i="36"/>
  <c r="H54" i="36"/>
  <c r="H38" i="33"/>
  <c r="H39" i="33"/>
  <c r="H40" i="33"/>
  <c r="H49" i="33"/>
  <c r="H51" i="33"/>
  <c r="H52" i="33"/>
  <c r="H53" i="33"/>
  <c r="H54" i="33"/>
  <c r="X25" i="33"/>
  <c r="H46" i="27"/>
  <c r="H47" i="27"/>
  <c r="H42" i="27"/>
  <c r="H38" i="27"/>
  <c r="H39" i="27"/>
  <c r="H48" i="27"/>
  <c r="H49" i="27"/>
  <c r="H50" i="27"/>
  <c r="H51" i="27"/>
  <c r="H52" i="27"/>
  <c r="H54" i="27"/>
  <c r="X25" i="26"/>
  <c r="H55" i="26"/>
  <c r="H38" i="4"/>
  <c r="H38" i="35"/>
  <c r="H38" i="34"/>
  <c r="H39" i="34"/>
  <c r="H42" i="34"/>
  <c r="H47" i="34"/>
  <c r="H48" i="34"/>
  <c r="H49" i="34"/>
  <c r="H50" i="34"/>
  <c r="H51" i="34"/>
  <c r="H52" i="34"/>
  <c r="H53" i="34"/>
  <c r="H54" i="34"/>
  <c r="H38" i="5"/>
  <c r="H39" i="5"/>
  <c r="H41" i="5"/>
  <c r="H42" i="5"/>
  <c r="H49" i="5"/>
  <c r="H51" i="5"/>
  <c r="H52" i="5"/>
  <c r="H53" i="5"/>
  <c r="H54" i="5"/>
  <c r="H50" i="6"/>
  <c r="H38" i="6"/>
  <c r="H39" i="6"/>
  <c r="H40" i="6"/>
  <c r="H41" i="6"/>
  <c r="H42" i="6"/>
  <c r="H43" i="6"/>
  <c r="H44" i="6"/>
  <c r="H45" i="6"/>
  <c r="H46" i="6"/>
  <c r="H47" i="6"/>
  <c r="H48" i="6"/>
  <c r="H49" i="6"/>
  <c r="H51" i="6"/>
  <c r="H52" i="6"/>
  <c r="H53" i="6"/>
  <c r="H54" i="6"/>
  <c r="X25" i="34"/>
  <c r="X25" i="6"/>
  <c r="H36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8"/>
  <c r="I55" i="18"/>
  <c r="H55" i="19"/>
  <c r="I55" i="19"/>
  <c r="H55" i="20"/>
  <c r="I55" i="20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0"/>
  <c r="I62" i="19"/>
  <c r="I62" i="18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0"/>
  <c r="I59" i="19"/>
  <c r="I59" i="18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0"/>
  <c r="T32" i="19"/>
  <c r="T32" i="18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0"/>
  <c r="U32" i="19"/>
  <c r="U32" i="18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0"/>
  <c r="T29" i="19"/>
  <c r="T29" i="18"/>
  <c r="T29" i="25"/>
  <c r="T29" i="24"/>
  <c r="T29" i="23"/>
  <c r="T29" i="28"/>
  <c r="T29" i="30"/>
  <c r="T29" i="29"/>
  <c r="T29" i="4"/>
  <c r="U29" i="5"/>
  <c r="U29" i="6"/>
  <c r="U29" i="31"/>
  <c r="U29" i="35"/>
  <c r="U29" i="34"/>
  <c r="U29" i="33"/>
  <c r="U29" i="17"/>
  <c r="U29" i="15"/>
  <c r="U29" i="16"/>
  <c r="U29" i="20"/>
  <c r="U29" i="19"/>
  <c r="U29" i="18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0"/>
  <c r="T25" i="19"/>
  <c r="T25" i="18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0"/>
  <c r="U25" i="19"/>
  <c r="U25" i="18"/>
  <c r="U25" i="25"/>
  <c r="U25" i="24"/>
  <c r="U25" i="23"/>
  <c r="U25" i="28"/>
  <c r="U25" i="30"/>
  <c r="U25" i="29"/>
  <c r="U25" i="4"/>
  <c r="F55" i="29"/>
  <c r="F62" i="27"/>
  <c r="G62" i="27"/>
  <c r="F59" i="27"/>
  <c r="G59" i="27"/>
  <c r="G55" i="26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8"/>
  <c r="G59" i="18"/>
  <c r="G55" i="18"/>
  <c r="G62" i="19"/>
  <c r="G59" i="19"/>
  <c r="G55" i="19"/>
  <c r="G62" i="20"/>
  <c r="G59" i="20"/>
  <c r="G55" i="20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P32" i="29"/>
  <c r="Q32" i="29"/>
  <c r="P29" i="29"/>
  <c r="Q29" i="29"/>
  <c r="P25" i="29"/>
  <c r="Q25" i="29"/>
  <c r="P25" i="4"/>
  <c r="Q25" i="4"/>
  <c r="P29" i="4"/>
  <c r="Q29" i="4"/>
  <c r="P32" i="4"/>
  <c r="Q32" i="4"/>
  <c r="O32" i="29"/>
  <c r="N32" i="29"/>
  <c r="O29" i="29"/>
  <c r="N29" i="29"/>
  <c r="O25" i="29"/>
  <c r="N25" i="29"/>
  <c r="N4" i="4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62" i="16"/>
  <c r="D62" i="16"/>
  <c r="E59" i="16"/>
  <c r="D59" i="16"/>
  <c r="E62" i="36"/>
  <c r="D62" i="36"/>
  <c r="E59" i="36"/>
  <c r="D59" i="36"/>
  <c r="E55" i="27"/>
  <c r="M25" i="27"/>
  <c r="L25" i="19"/>
  <c r="M29" i="16"/>
  <c r="L29" i="16"/>
  <c r="L25" i="16"/>
  <c r="M32" i="20"/>
  <c r="L32" i="20"/>
  <c r="M29" i="20"/>
  <c r="L29" i="20"/>
  <c r="L25" i="20"/>
  <c r="M25" i="20"/>
  <c r="M32" i="15"/>
  <c r="L32" i="15"/>
  <c r="M29" i="15"/>
  <c r="L29" i="15"/>
  <c r="J25" i="15"/>
  <c r="H25" i="15"/>
  <c r="E62" i="27"/>
  <c r="D62" i="27"/>
  <c r="E59" i="27"/>
  <c r="D59" i="27"/>
  <c r="E55" i="26"/>
  <c r="D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0"/>
  <c r="D55" i="20"/>
  <c r="E55" i="19"/>
  <c r="D55" i="19"/>
  <c r="E55" i="18"/>
  <c r="D55" i="18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8"/>
  <c r="L32" i="18"/>
  <c r="I32" i="18"/>
  <c r="H32" i="18"/>
  <c r="M29" i="18"/>
  <c r="L29" i="18"/>
  <c r="I29" i="18"/>
  <c r="H29" i="18"/>
  <c r="M25" i="18"/>
  <c r="L25" i="18"/>
  <c r="I25" i="18"/>
  <c r="H25" i="18"/>
  <c r="I32" i="19"/>
  <c r="H32" i="19"/>
  <c r="I29" i="19"/>
  <c r="H29" i="19"/>
  <c r="I25" i="19"/>
  <c r="H25" i="19"/>
  <c r="M32" i="19"/>
  <c r="L32" i="19"/>
  <c r="M29" i="19"/>
  <c r="L29" i="19"/>
  <c r="M25" i="19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20"/>
  <c r="I25" i="6"/>
  <c r="I25" i="17"/>
  <c r="I32" i="36"/>
  <c r="I29" i="36"/>
  <c r="I25" i="36"/>
  <c r="I25" i="33"/>
  <c r="I25" i="35"/>
  <c r="I25" i="4"/>
  <c r="B61" i="38"/>
  <c r="B62" i="38" s="1"/>
  <c r="B38" i="38"/>
  <c r="B39" i="38"/>
  <c r="B41" i="38"/>
  <c r="B44" i="38"/>
  <c r="B45" i="38"/>
  <c r="B46" i="38"/>
  <c r="B48" i="38"/>
  <c r="B49" i="38"/>
  <c r="B50" i="38"/>
  <c r="B51" i="38"/>
  <c r="B52" i="38"/>
  <c r="B53" i="38"/>
  <c r="B54" i="38"/>
  <c r="B62" i="29"/>
  <c r="B59" i="29"/>
  <c r="B54" i="29"/>
  <c r="B38" i="29"/>
  <c r="B39" i="29"/>
  <c r="B44" i="29"/>
  <c r="B45" i="29"/>
  <c r="B46" i="29"/>
  <c r="B47" i="29"/>
  <c r="B48" i="29"/>
  <c r="B49" i="29"/>
  <c r="B50" i="29"/>
  <c r="B51" i="29"/>
  <c r="B52" i="29"/>
  <c r="B53" i="29"/>
  <c r="B61" i="30"/>
  <c r="B60" i="30"/>
  <c r="B58" i="30"/>
  <c r="B5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37" i="29"/>
  <c r="B36" i="30"/>
  <c r="B61" i="28"/>
  <c r="B60" i="28"/>
  <c r="B38" i="28"/>
  <c r="B39" i="28"/>
  <c r="B41" i="28"/>
  <c r="B44" i="28"/>
  <c r="B45" i="28"/>
  <c r="B46" i="28"/>
  <c r="B47" i="28"/>
  <c r="B48" i="28"/>
  <c r="B49" i="28"/>
  <c r="B50" i="28"/>
  <c r="B51" i="28"/>
  <c r="B52" i="28"/>
  <c r="B53" i="28"/>
  <c r="B54" i="28"/>
  <c r="B38" i="23"/>
  <c r="B39" i="23"/>
  <c r="B40" i="23"/>
  <c r="B41" i="23"/>
  <c r="B45" i="23"/>
  <c r="B49" i="23"/>
  <c r="B50" i="23"/>
  <c r="B51" i="23"/>
  <c r="B52" i="23"/>
  <c r="B53" i="23"/>
  <c r="B54" i="23"/>
  <c r="B61" i="24"/>
  <c r="B60" i="24"/>
  <c r="B58" i="24"/>
  <c r="B57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38" i="25"/>
  <c r="B39" i="25"/>
  <c r="B49" i="25"/>
  <c r="B50" i="25"/>
  <c r="B51" i="25"/>
  <c r="B52" i="25"/>
  <c r="B53" i="25"/>
  <c r="B54" i="25"/>
  <c r="B61" i="18"/>
  <c r="B37" i="18"/>
  <c r="B38" i="18"/>
  <c r="B39" i="18"/>
  <c r="B40" i="18"/>
  <c r="B41" i="18"/>
  <c r="B44" i="18"/>
  <c r="B45" i="18"/>
  <c r="B46" i="18"/>
  <c r="B48" i="18"/>
  <c r="B49" i="18"/>
  <c r="B50" i="18"/>
  <c r="B51" i="18"/>
  <c r="B52" i="18"/>
  <c r="B53" i="18"/>
  <c r="B54" i="18"/>
  <c r="B61" i="19"/>
  <c r="B60" i="19"/>
  <c r="B58" i="19"/>
  <c r="B5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36" i="25"/>
  <c r="B36" i="24"/>
  <c r="B36" i="23"/>
  <c r="B36" i="28"/>
  <c r="B36" i="19"/>
  <c r="B61" i="20"/>
  <c r="B62" i="20" s="1"/>
  <c r="B37" i="20"/>
  <c r="B38" i="20"/>
  <c r="B39" i="20"/>
  <c r="B41" i="20"/>
  <c r="B44" i="20"/>
  <c r="B45" i="20"/>
  <c r="B46" i="20"/>
  <c r="B47" i="20"/>
  <c r="B48" i="20"/>
  <c r="B49" i="20"/>
  <c r="B50" i="20"/>
  <c r="B51" i="20"/>
  <c r="B52" i="20"/>
  <c r="B53" i="20"/>
  <c r="B54" i="20"/>
  <c r="B38" i="16"/>
  <c r="B39" i="16"/>
  <c r="B41" i="16"/>
  <c r="B44" i="16"/>
  <c r="B45" i="16"/>
  <c r="B48" i="16"/>
  <c r="B49" i="16"/>
  <c r="B50" i="16"/>
  <c r="B51" i="16"/>
  <c r="B52" i="16"/>
  <c r="B53" i="16"/>
  <c r="B54" i="16"/>
  <c r="B36" i="20"/>
  <c r="B61" i="36"/>
  <c r="B62" i="36" s="1"/>
  <c r="B58" i="36"/>
  <c r="B59" i="36" s="1"/>
  <c r="B54" i="36"/>
  <c r="B53" i="36"/>
  <c r="B52" i="36"/>
  <c r="B51" i="36"/>
  <c r="B50" i="36"/>
  <c r="B49" i="36"/>
  <c r="B48" i="36"/>
  <c r="B47" i="36"/>
  <c r="B46" i="36"/>
  <c r="B45" i="36"/>
  <c r="B44" i="36"/>
  <c r="B42" i="36"/>
  <c r="B41" i="36"/>
  <c r="B39" i="36"/>
  <c r="B38" i="36"/>
  <c r="B37" i="36"/>
  <c r="B36" i="36"/>
  <c r="B62" i="17"/>
  <c r="B59" i="17"/>
  <c r="B54" i="17"/>
  <c r="B53" i="17"/>
  <c r="B52" i="17"/>
  <c r="B51" i="17"/>
  <c r="B50" i="17"/>
  <c r="B49" i="17"/>
  <c r="B48" i="17"/>
  <c r="B47" i="17"/>
  <c r="B46" i="17"/>
  <c r="B45" i="17"/>
  <c r="B44" i="17"/>
  <c r="B41" i="17"/>
  <c r="B39" i="17"/>
  <c r="B38" i="17"/>
  <c r="B36" i="17"/>
  <c r="B61" i="15"/>
  <c r="B60" i="15"/>
  <c r="B58" i="15"/>
  <c r="B57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6" i="15"/>
  <c r="B61" i="33"/>
  <c r="B62" i="33" s="1"/>
  <c r="B59" i="33"/>
  <c r="B54" i="33"/>
  <c r="B53" i="33"/>
  <c r="B52" i="33"/>
  <c r="B51" i="33"/>
  <c r="B50" i="33"/>
  <c r="B49" i="33"/>
  <c r="B48" i="33"/>
  <c r="B47" i="33"/>
  <c r="B46" i="33"/>
  <c r="B45" i="33"/>
  <c r="B44" i="33"/>
  <c r="B41" i="33"/>
  <c r="B39" i="33"/>
  <c r="B38" i="33"/>
  <c r="B36" i="33"/>
  <c r="B61" i="35"/>
  <c r="B62" i="35" s="1"/>
  <c r="B61" i="34"/>
  <c r="B62" i="34" s="1"/>
  <c r="B61" i="31"/>
  <c r="B60" i="31"/>
  <c r="B58" i="31"/>
  <c r="B57" i="31"/>
  <c r="B61" i="6"/>
  <c r="B62" i="6" s="1"/>
  <c r="B58" i="6"/>
  <c r="B59" i="6" s="1"/>
  <c r="B37" i="34"/>
  <c r="B38" i="34"/>
  <c r="B39" i="34"/>
  <c r="B41" i="34"/>
  <c r="B44" i="34"/>
  <c r="B45" i="34"/>
  <c r="B46" i="34"/>
  <c r="B47" i="34"/>
  <c r="B48" i="34"/>
  <c r="B49" i="34"/>
  <c r="B51" i="34"/>
  <c r="B52" i="34"/>
  <c r="B53" i="34"/>
  <c r="B54" i="34"/>
  <c r="B38" i="35"/>
  <c r="B39" i="35"/>
  <c r="B44" i="35"/>
  <c r="B45" i="35"/>
  <c r="B46" i="35"/>
  <c r="B48" i="35"/>
  <c r="B49" i="35"/>
  <c r="B51" i="35"/>
  <c r="B52" i="35"/>
  <c r="B53" i="35"/>
  <c r="B54" i="35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36" i="34"/>
  <c r="B36" i="31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36" i="6"/>
  <c r="B37" i="5"/>
  <c r="B38" i="5"/>
  <c r="B39" i="5"/>
  <c r="B41" i="5"/>
  <c r="B46" i="5"/>
  <c r="B48" i="5"/>
  <c r="B49" i="5"/>
  <c r="B50" i="5"/>
  <c r="B51" i="5"/>
  <c r="B52" i="5"/>
  <c r="B53" i="5"/>
  <c r="B54" i="5"/>
  <c r="B38" i="4"/>
  <c r="B39" i="4"/>
  <c r="B41" i="4"/>
  <c r="B44" i="4"/>
  <c r="B45" i="4"/>
  <c r="B46" i="4"/>
  <c r="B47" i="4"/>
  <c r="B48" i="4"/>
  <c r="B49" i="4"/>
  <c r="B50" i="4"/>
  <c r="B51" i="4"/>
  <c r="B52" i="4"/>
  <c r="B53" i="4"/>
  <c r="B54" i="4"/>
  <c r="B59" i="27"/>
  <c r="B62" i="27"/>
  <c r="B38" i="27"/>
  <c r="B39" i="27"/>
  <c r="B44" i="27"/>
  <c r="B45" i="27"/>
  <c r="B46" i="27"/>
  <c r="B47" i="27"/>
  <c r="B48" i="27"/>
  <c r="B49" i="27"/>
  <c r="B50" i="27"/>
  <c r="B51" i="27"/>
  <c r="B52" i="27"/>
  <c r="B53" i="27"/>
  <c r="B54" i="27"/>
  <c r="B46" i="26"/>
  <c r="B49" i="26"/>
  <c r="B51" i="26"/>
  <c r="B52" i="26"/>
  <c r="B53" i="26"/>
  <c r="B54" i="26"/>
  <c r="K25" i="16"/>
  <c r="I25" i="16"/>
  <c r="G32" i="29"/>
  <c r="F32" i="29"/>
  <c r="G29" i="29"/>
  <c r="F29" i="29"/>
  <c r="G25" i="29"/>
  <c r="F25" i="29"/>
  <c r="B4" i="38"/>
  <c r="D4" i="38"/>
  <c r="F4" i="38"/>
  <c r="H4" i="38"/>
  <c r="J4" i="38"/>
  <c r="L4" i="38"/>
  <c r="N4" i="38"/>
  <c r="P4" i="38"/>
  <c r="R4" i="38"/>
  <c r="T4" i="38"/>
  <c r="V4" i="38"/>
  <c r="X4" i="38"/>
  <c r="B25" i="38"/>
  <c r="C25" i="38"/>
  <c r="D25" i="38"/>
  <c r="E25" i="38"/>
  <c r="F25" i="38"/>
  <c r="G25" i="38"/>
  <c r="H25" i="38"/>
  <c r="J25" i="38"/>
  <c r="K25" i="38"/>
  <c r="N25" i="38"/>
  <c r="O25" i="38"/>
  <c r="P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P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P32" i="38"/>
  <c r="Q32" i="38"/>
  <c r="R32" i="38"/>
  <c r="S32" i="38"/>
  <c r="V32" i="38"/>
  <c r="W32" i="38"/>
  <c r="X32" i="38"/>
  <c r="Y32" i="38"/>
  <c r="B34" i="38"/>
  <c r="D34" i="38"/>
  <c r="F34" i="38"/>
  <c r="H34" i="38"/>
  <c r="F55" i="38"/>
  <c r="B59" i="38"/>
  <c r="F59" i="38"/>
  <c r="H59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4" i="30"/>
  <c r="D4" i="30"/>
  <c r="F4" i="30"/>
  <c r="H4" i="30"/>
  <c r="J4" i="30"/>
  <c r="L4" i="30"/>
  <c r="N4" i="30"/>
  <c r="P4" i="30"/>
  <c r="R4" i="30"/>
  <c r="T4" i="30"/>
  <c r="V4" i="30"/>
  <c r="X4" i="30"/>
  <c r="B25" i="30"/>
  <c r="C25" i="30"/>
  <c r="D25" i="30"/>
  <c r="E25" i="30"/>
  <c r="F25" i="30"/>
  <c r="G25" i="30"/>
  <c r="H25" i="30"/>
  <c r="J25" i="30"/>
  <c r="K25" i="30"/>
  <c r="N25" i="30"/>
  <c r="O25" i="30"/>
  <c r="P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P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P32" i="30"/>
  <c r="Q32" i="30"/>
  <c r="R32" i="30"/>
  <c r="S32" i="30"/>
  <c r="V32" i="30"/>
  <c r="W32" i="30"/>
  <c r="X32" i="30"/>
  <c r="Y32" i="30"/>
  <c r="B34" i="30"/>
  <c r="D34" i="30"/>
  <c r="F34" i="30"/>
  <c r="H34" i="30"/>
  <c r="F55" i="30"/>
  <c r="F59" i="30"/>
  <c r="H59" i="30"/>
  <c r="F62" i="30"/>
  <c r="H62" i="30"/>
  <c r="B4" i="28"/>
  <c r="D4" i="28"/>
  <c r="F4" i="28"/>
  <c r="H4" i="28"/>
  <c r="J4" i="28"/>
  <c r="L4" i="28"/>
  <c r="N4" i="28"/>
  <c r="P4" i="28"/>
  <c r="R4" i="28"/>
  <c r="T4" i="28"/>
  <c r="V4" i="28"/>
  <c r="X4" i="28"/>
  <c r="B25" i="28"/>
  <c r="C25" i="28"/>
  <c r="D25" i="28"/>
  <c r="E25" i="28"/>
  <c r="F25" i="28"/>
  <c r="G25" i="28"/>
  <c r="H25" i="28"/>
  <c r="J25" i="28"/>
  <c r="K25" i="28"/>
  <c r="N25" i="28"/>
  <c r="O25" i="28"/>
  <c r="P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P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P32" i="28"/>
  <c r="Q32" i="28"/>
  <c r="R32" i="28"/>
  <c r="S32" i="28"/>
  <c r="V32" i="28"/>
  <c r="W32" i="28"/>
  <c r="X32" i="28"/>
  <c r="Y32" i="28"/>
  <c r="B34" i="28"/>
  <c r="D34" i="28"/>
  <c r="F34" i="28"/>
  <c r="H34" i="28"/>
  <c r="F55" i="28"/>
  <c r="B59" i="28"/>
  <c r="F59" i="28"/>
  <c r="H59" i="28"/>
  <c r="F62" i="28"/>
  <c r="H62" i="28"/>
  <c r="B4" i="23"/>
  <c r="D4" i="23"/>
  <c r="F4" i="23"/>
  <c r="H4" i="23"/>
  <c r="J4" i="23"/>
  <c r="L4" i="23"/>
  <c r="N4" i="23"/>
  <c r="P4" i="23"/>
  <c r="R4" i="23"/>
  <c r="T4" i="23"/>
  <c r="V4" i="23"/>
  <c r="X4" i="23"/>
  <c r="B25" i="23"/>
  <c r="C25" i="23"/>
  <c r="D25" i="23"/>
  <c r="E25" i="23"/>
  <c r="F25" i="23"/>
  <c r="G25" i="23"/>
  <c r="J25" i="23"/>
  <c r="K25" i="23"/>
  <c r="N25" i="23"/>
  <c r="O25" i="23"/>
  <c r="P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P32" i="23"/>
  <c r="Q32" i="23"/>
  <c r="R32" i="23"/>
  <c r="S32" i="23"/>
  <c r="V32" i="23"/>
  <c r="W32" i="23"/>
  <c r="X32" i="23"/>
  <c r="Y32" i="23"/>
  <c r="B34" i="23"/>
  <c r="D34" i="23"/>
  <c r="F34" i="23"/>
  <c r="H34" i="23"/>
  <c r="F55" i="23"/>
  <c r="B59" i="23"/>
  <c r="F59" i="23"/>
  <c r="H59" i="23"/>
  <c r="B62" i="23"/>
  <c r="F62" i="23"/>
  <c r="H62" i="23"/>
  <c r="B4" i="24"/>
  <c r="D4" i="24"/>
  <c r="F4" i="24"/>
  <c r="H4" i="24"/>
  <c r="J4" i="24"/>
  <c r="L4" i="24"/>
  <c r="N4" i="24"/>
  <c r="P4" i="24"/>
  <c r="R4" i="24"/>
  <c r="T4" i="24"/>
  <c r="V4" i="24"/>
  <c r="X4" i="24"/>
  <c r="B25" i="24"/>
  <c r="C25" i="24"/>
  <c r="D25" i="24"/>
  <c r="E25" i="24"/>
  <c r="F25" i="24"/>
  <c r="G25" i="24"/>
  <c r="J25" i="24"/>
  <c r="N25" i="24"/>
  <c r="O25" i="24"/>
  <c r="P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P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P32" i="24"/>
  <c r="Q32" i="24"/>
  <c r="R32" i="24"/>
  <c r="S32" i="24"/>
  <c r="V32" i="24"/>
  <c r="W32" i="24"/>
  <c r="X32" i="24"/>
  <c r="Y32" i="24"/>
  <c r="B34" i="24"/>
  <c r="D34" i="24"/>
  <c r="F34" i="24"/>
  <c r="H34" i="24"/>
  <c r="F55" i="24"/>
  <c r="F59" i="24"/>
  <c r="H59" i="24"/>
  <c r="F62" i="24"/>
  <c r="H62" i="24"/>
  <c r="B4" i="25"/>
  <c r="D4" i="25"/>
  <c r="F4" i="25"/>
  <c r="H4" i="25"/>
  <c r="J4" i="25"/>
  <c r="L4" i="25"/>
  <c r="N4" i="25"/>
  <c r="P4" i="25"/>
  <c r="R4" i="25"/>
  <c r="T4" i="25"/>
  <c r="V4" i="25"/>
  <c r="X4" i="25"/>
  <c r="B25" i="25"/>
  <c r="C25" i="25"/>
  <c r="D25" i="25"/>
  <c r="E25" i="25"/>
  <c r="F25" i="25"/>
  <c r="G25" i="25"/>
  <c r="H25" i="25"/>
  <c r="I25" i="25"/>
  <c r="J25" i="25"/>
  <c r="K25" i="25"/>
  <c r="N25" i="25"/>
  <c r="O25" i="25"/>
  <c r="P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P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P32" i="25"/>
  <c r="Q32" i="25"/>
  <c r="R32" i="25"/>
  <c r="S32" i="25"/>
  <c r="V32" i="25"/>
  <c r="W32" i="25"/>
  <c r="X32" i="25"/>
  <c r="Y32" i="25"/>
  <c r="B34" i="25"/>
  <c r="D34" i="25"/>
  <c r="F34" i="25"/>
  <c r="H34" i="25"/>
  <c r="F55" i="25"/>
  <c r="B59" i="25"/>
  <c r="F59" i="25"/>
  <c r="H59" i="25"/>
  <c r="B62" i="25"/>
  <c r="F62" i="25"/>
  <c r="B4" i="18"/>
  <c r="D4" i="18"/>
  <c r="F4" i="18"/>
  <c r="H4" i="18"/>
  <c r="J4" i="18"/>
  <c r="L4" i="18"/>
  <c r="N4" i="18"/>
  <c r="P4" i="18"/>
  <c r="R4" i="18"/>
  <c r="T4" i="18"/>
  <c r="V4" i="18"/>
  <c r="X4" i="18"/>
  <c r="B25" i="18"/>
  <c r="C25" i="18"/>
  <c r="D25" i="18"/>
  <c r="E25" i="18"/>
  <c r="F25" i="18"/>
  <c r="G25" i="18"/>
  <c r="J25" i="18"/>
  <c r="K25" i="18"/>
  <c r="N25" i="18"/>
  <c r="O25" i="18"/>
  <c r="P25" i="18"/>
  <c r="Q25" i="18"/>
  <c r="R25" i="18"/>
  <c r="S25" i="18"/>
  <c r="V25" i="18"/>
  <c r="W25" i="18"/>
  <c r="X25" i="18"/>
  <c r="Y25" i="18"/>
  <c r="B29" i="18"/>
  <c r="C29" i="18"/>
  <c r="D29" i="18"/>
  <c r="E29" i="18"/>
  <c r="F29" i="18"/>
  <c r="G29" i="18"/>
  <c r="J29" i="18"/>
  <c r="K29" i="18"/>
  <c r="N29" i="18"/>
  <c r="O29" i="18"/>
  <c r="P29" i="18"/>
  <c r="Q29" i="18"/>
  <c r="R29" i="18"/>
  <c r="S29" i="18"/>
  <c r="V29" i="18"/>
  <c r="W29" i="18"/>
  <c r="X29" i="18"/>
  <c r="Y29" i="18"/>
  <c r="B32" i="18"/>
  <c r="C32" i="18"/>
  <c r="D32" i="18"/>
  <c r="E32" i="18"/>
  <c r="F32" i="18"/>
  <c r="G32" i="18"/>
  <c r="J32" i="18"/>
  <c r="K32" i="18"/>
  <c r="N32" i="18"/>
  <c r="O32" i="18"/>
  <c r="P32" i="18"/>
  <c r="Q32" i="18"/>
  <c r="R32" i="18"/>
  <c r="S32" i="18"/>
  <c r="V32" i="18"/>
  <c r="W32" i="18"/>
  <c r="X32" i="18"/>
  <c r="Y32" i="18"/>
  <c r="B34" i="18"/>
  <c r="D34" i="18"/>
  <c r="F34" i="18"/>
  <c r="H34" i="18"/>
  <c r="F55" i="18"/>
  <c r="B59" i="18"/>
  <c r="F59" i="18"/>
  <c r="H59" i="18"/>
  <c r="B62" i="18"/>
  <c r="F62" i="18"/>
  <c r="H62" i="18"/>
  <c r="B4" i="19"/>
  <c r="D4" i="19"/>
  <c r="F4" i="19"/>
  <c r="H4" i="19"/>
  <c r="J4" i="19"/>
  <c r="L4" i="19"/>
  <c r="N4" i="19"/>
  <c r="P4" i="19"/>
  <c r="R4" i="19"/>
  <c r="T4" i="19"/>
  <c r="V4" i="19"/>
  <c r="X4" i="19"/>
  <c r="B25" i="19"/>
  <c r="C25" i="19"/>
  <c r="D25" i="19"/>
  <c r="E25" i="19"/>
  <c r="F25" i="19"/>
  <c r="G25" i="19"/>
  <c r="J25" i="19"/>
  <c r="K25" i="19"/>
  <c r="N25" i="19"/>
  <c r="O25" i="19"/>
  <c r="P25" i="19"/>
  <c r="Q25" i="19"/>
  <c r="R25" i="19"/>
  <c r="S25" i="19"/>
  <c r="V25" i="19"/>
  <c r="W25" i="19"/>
  <c r="X25" i="19"/>
  <c r="Y25" i="19"/>
  <c r="B29" i="19"/>
  <c r="C29" i="19"/>
  <c r="D29" i="19"/>
  <c r="E29" i="19"/>
  <c r="F29" i="19"/>
  <c r="G29" i="19"/>
  <c r="J29" i="19"/>
  <c r="K29" i="19"/>
  <c r="N29" i="19"/>
  <c r="O29" i="19"/>
  <c r="P29" i="19"/>
  <c r="Q29" i="19"/>
  <c r="R29" i="19"/>
  <c r="S29" i="19"/>
  <c r="V29" i="19"/>
  <c r="W29" i="19"/>
  <c r="X29" i="19"/>
  <c r="Y29" i="19"/>
  <c r="B32" i="19"/>
  <c r="C32" i="19"/>
  <c r="D32" i="19"/>
  <c r="E32" i="19"/>
  <c r="F32" i="19"/>
  <c r="G32" i="19"/>
  <c r="J32" i="19"/>
  <c r="K32" i="19"/>
  <c r="N32" i="19"/>
  <c r="O32" i="19"/>
  <c r="P32" i="19"/>
  <c r="Q32" i="19"/>
  <c r="R32" i="19"/>
  <c r="S32" i="19"/>
  <c r="V32" i="19"/>
  <c r="W32" i="19"/>
  <c r="X32" i="19"/>
  <c r="Y32" i="19"/>
  <c r="B34" i="19"/>
  <c r="D34" i="19"/>
  <c r="F34" i="19"/>
  <c r="H34" i="19"/>
  <c r="F55" i="19"/>
  <c r="F59" i="19"/>
  <c r="H59" i="19"/>
  <c r="F62" i="19"/>
  <c r="H62" i="19"/>
  <c r="B4" i="20"/>
  <c r="D4" i="20"/>
  <c r="F4" i="20"/>
  <c r="H4" i="20"/>
  <c r="J4" i="20"/>
  <c r="L4" i="20"/>
  <c r="N4" i="20"/>
  <c r="P4" i="20"/>
  <c r="R4" i="20"/>
  <c r="T4" i="20"/>
  <c r="V4" i="20"/>
  <c r="X4" i="20"/>
  <c r="B25" i="20"/>
  <c r="C25" i="20"/>
  <c r="D25" i="20"/>
  <c r="E25" i="20"/>
  <c r="F25" i="20"/>
  <c r="G25" i="20"/>
  <c r="J25" i="20"/>
  <c r="K25" i="20"/>
  <c r="N25" i="20"/>
  <c r="O25" i="20"/>
  <c r="P25" i="20"/>
  <c r="Q25" i="20"/>
  <c r="R25" i="20"/>
  <c r="S25" i="20"/>
  <c r="V25" i="20"/>
  <c r="W25" i="20"/>
  <c r="X25" i="20"/>
  <c r="Y25" i="20"/>
  <c r="B29" i="20"/>
  <c r="C29" i="20"/>
  <c r="D29" i="20"/>
  <c r="E29" i="20"/>
  <c r="F29" i="20"/>
  <c r="G29" i="20"/>
  <c r="J29" i="20"/>
  <c r="K29" i="20"/>
  <c r="N29" i="20"/>
  <c r="O29" i="20"/>
  <c r="P29" i="20"/>
  <c r="Q29" i="20"/>
  <c r="R29" i="20"/>
  <c r="S29" i="20"/>
  <c r="V29" i="20"/>
  <c r="W29" i="20"/>
  <c r="X29" i="20"/>
  <c r="Y29" i="20"/>
  <c r="B32" i="20"/>
  <c r="C32" i="20"/>
  <c r="D32" i="20"/>
  <c r="E32" i="20"/>
  <c r="F32" i="20"/>
  <c r="G32" i="20"/>
  <c r="J32" i="20"/>
  <c r="K32" i="20"/>
  <c r="N32" i="20"/>
  <c r="O32" i="20"/>
  <c r="P32" i="20"/>
  <c r="Q32" i="20"/>
  <c r="R32" i="20"/>
  <c r="S32" i="20"/>
  <c r="V32" i="20"/>
  <c r="W32" i="20"/>
  <c r="X32" i="20"/>
  <c r="Y32" i="20"/>
  <c r="B34" i="20"/>
  <c r="D34" i="20"/>
  <c r="F34" i="20"/>
  <c r="H34" i="20"/>
  <c r="F55" i="20"/>
  <c r="B59" i="20"/>
  <c r="F59" i="20"/>
  <c r="H59" i="20"/>
  <c r="F62" i="20"/>
  <c r="H62" i="20"/>
  <c r="B4" i="16"/>
  <c r="D4" i="16"/>
  <c r="F4" i="16"/>
  <c r="H4" i="16"/>
  <c r="J4" i="16"/>
  <c r="L4" i="16"/>
  <c r="N4" i="16"/>
  <c r="P4" i="16"/>
  <c r="R4" i="16"/>
  <c r="T4" i="16"/>
  <c r="V4" i="16"/>
  <c r="X4" i="16"/>
  <c r="B25" i="16"/>
  <c r="C25" i="16"/>
  <c r="D25" i="16"/>
  <c r="E25" i="16"/>
  <c r="F25" i="16"/>
  <c r="G25" i="16"/>
  <c r="H25" i="16"/>
  <c r="J25" i="16"/>
  <c r="N25" i="16"/>
  <c r="O25" i="16"/>
  <c r="P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P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H32" i="16"/>
  <c r="I32" i="16"/>
  <c r="J32" i="16"/>
  <c r="K32" i="16"/>
  <c r="N32" i="16"/>
  <c r="O32" i="16"/>
  <c r="P32" i="16"/>
  <c r="Q32" i="16"/>
  <c r="R32" i="16"/>
  <c r="S32" i="16"/>
  <c r="V32" i="16"/>
  <c r="W32" i="16"/>
  <c r="X32" i="16"/>
  <c r="Y32" i="16"/>
  <c r="B34" i="16"/>
  <c r="D34" i="16"/>
  <c r="F34" i="16"/>
  <c r="H34" i="16"/>
  <c r="F55" i="16"/>
  <c r="B59" i="16"/>
  <c r="F59" i="16"/>
  <c r="H59" i="16"/>
  <c r="B62" i="16"/>
  <c r="F62" i="16"/>
  <c r="H62" i="16"/>
  <c r="B4" i="15"/>
  <c r="D4" i="15"/>
  <c r="F4" i="15"/>
  <c r="H4" i="15"/>
  <c r="J4" i="15"/>
  <c r="L4" i="15"/>
  <c r="N4" i="15"/>
  <c r="P4" i="15"/>
  <c r="R4" i="15"/>
  <c r="T4" i="15"/>
  <c r="V4" i="15"/>
  <c r="X4" i="15"/>
  <c r="B25" i="15"/>
  <c r="C25" i="15"/>
  <c r="D25" i="15"/>
  <c r="E25" i="15"/>
  <c r="F25" i="15"/>
  <c r="G25" i="15"/>
  <c r="K25" i="15"/>
  <c r="N25" i="15"/>
  <c r="O25" i="15"/>
  <c r="P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P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P32" i="15"/>
  <c r="Q32" i="15"/>
  <c r="R32" i="15"/>
  <c r="S32" i="15"/>
  <c r="V32" i="15"/>
  <c r="W32" i="15"/>
  <c r="X32" i="15"/>
  <c r="Y32" i="15"/>
  <c r="B34" i="15"/>
  <c r="D34" i="15"/>
  <c r="F34" i="15"/>
  <c r="H34" i="15"/>
  <c r="F55" i="15"/>
  <c r="F59" i="15"/>
  <c r="H59" i="15"/>
  <c r="F62" i="15"/>
  <c r="H62" i="15"/>
  <c r="B4" i="17"/>
  <c r="D4" i="17"/>
  <c r="F4" i="17"/>
  <c r="H4" i="17"/>
  <c r="J4" i="17"/>
  <c r="L4" i="17"/>
  <c r="N4" i="17"/>
  <c r="P4" i="17"/>
  <c r="R4" i="17"/>
  <c r="T4" i="17"/>
  <c r="V4" i="17"/>
  <c r="X4" i="17"/>
  <c r="B25" i="17"/>
  <c r="C25" i="17"/>
  <c r="D25" i="17"/>
  <c r="E25" i="17"/>
  <c r="F25" i="17"/>
  <c r="G25" i="17"/>
  <c r="H25" i="17"/>
  <c r="J25" i="17"/>
  <c r="N25" i="17"/>
  <c r="O25" i="17"/>
  <c r="P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P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P32" i="17"/>
  <c r="Q32" i="17"/>
  <c r="R32" i="17"/>
  <c r="S32" i="17"/>
  <c r="V32" i="17"/>
  <c r="W32" i="17"/>
  <c r="X32" i="17"/>
  <c r="Y32" i="17"/>
  <c r="B34" i="17"/>
  <c r="D34" i="17"/>
  <c r="F34" i="17"/>
  <c r="H34" i="17"/>
  <c r="F55" i="17"/>
  <c r="F59" i="17"/>
  <c r="H59" i="17"/>
  <c r="F62" i="17"/>
  <c r="H62" i="17"/>
  <c r="B4" i="36"/>
  <c r="D4" i="36"/>
  <c r="F4" i="36"/>
  <c r="H4" i="36"/>
  <c r="J4" i="36"/>
  <c r="L4" i="36"/>
  <c r="N4" i="36"/>
  <c r="P4" i="36"/>
  <c r="R4" i="36"/>
  <c r="T4" i="36"/>
  <c r="V4" i="36"/>
  <c r="X4" i="36"/>
  <c r="B25" i="36"/>
  <c r="C25" i="36"/>
  <c r="D25" i="36"/>
  <c r="E25" i="36"/>
  <c r="F25" i="36"/>
  <c r="G25" i="36"/>
  <c r="H25" i="36"/>
  <c r="J25" i="36"/>
  <c r="N25" i="36"/>
  <c r="O25" i="36"/>
  <c r="P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P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P32" i="36"/>
  <c r="Q32" i="36"/>
  <c r="R32" i="36"/>
  <c r="S32" i="36"/>
  <c r="V32" i="36"/>
  <c r="W32" i="36"/>
  <c r="X32" i="36"/>
  <c r="Y32" i="36"/>
  <c r="B34" i="36"/>
  <c r="D34" i="36"/>
  <c r="F34" i="36"/>
  <c r="H34" i="36"/>
  <c r="F55" i="36"/>
  <c r="F59" i="36"/>
  <c r="H59" i="36"/>
  <c r="F62" i="36"/>
  <c r="H62" i="36"/>
  <c r="B4" i="33"/>
  <c r="D4" i="33"/>
  <c r="F4" i="33"/>
  <c r="H4" i="33"/>
  <c r="J4" i="33"/>
  <c r="L4" i="33"/>
  <c r="N4" i="33"/>
  <c r="P4" i="33"/>
  <c r="R4" i="33"/>
  <c r="T4" i="33"/>
  <c r="V4" i="33"/>
  <c r="X4" i="33"/>
  <c r="B25" i="33"/>
  <c r="C25" i="33"/>
  <c r="D25" i="33"/>
  <c r="E25" i="33"/>
  <c r="F25" i="33"/>
  <c r="G25" i="33"/>
  <c r="H25" i="33"/>
  <c r="J25" i="33"/>
  <c r="K25" i="33"/>
  <c r="N25" i="33"/>
  <c r="O25" i="33"/>
  <c r="P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P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P32" i="33"/>
  <c r="Q32" i="33"/>
  <c r="R32" i="33"/>
  <c r="S32" i="33"/>
  <c r="V32" i="33"/>
  <c r="W32" i="33"/>
  <c r="X32" i="33"/>
  <c r="Y32" i="33"/>
  <c r="B34" i="33"/>
  <c r="D34" i="33"/>
  <c r="F34" i="33"/>
  <c r="H34" i="33"/>
  <c r="F55" i="33"/>
  <c r="F59" i="33"/>
  <c r="H59" i="33"/>
  <c r="F62" i="33"/>
  <c r="H62" i="33"/>
  <c r="B4" i="34"/>
  <c r="D4" i="34"/>
  <c r="F4" i="34"/>
  <c r="H4" i="34"/>
  <c r="J4" i="34"/>
  <c r="L4" i="34"/>
  <c r="N4" i="34"/>
  <c r="P4" i="34"/>
  <c r="R4" i="34"/>
  <c r="T4" i="34"/>
  <c r="V4" i="34"/>
  <c r="X4" i="34"/>
  <c r="B25" i="34"/>
  <c r="C25" i="34"/>
  <c r="D25" i="34"/>
  <c r="E25" i="34"/>
  <c r="F25" i="34"/>
  <c r="G25" i="34"/>
  <c r="H25" i="34"/>
  <c r="I25" i="34"/>
  <c r="J25" i="34"/>
  <c r="K25" i="34"/>
  <c r="N25" i="34"/>
  <c r="O25" i="34"/>
  <c r="P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P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P32" i="34"/>
  <c r="Q32" i="34"/>
  <c r="R32" i="34"/>
  <c r="S32" i="34"/>
  <c r="V32" i="34"/>
  <c r="W32" i="34"/>
  <c r="X32" i="34"/>
  <c r="Y32" i="34"/>
  <c r="B34" i="34"/>
  <c r="D34" i="34"/>
  <c r="F34" i="34"/>
  <c r="H34" i="34"/>
  <c r="F55" i="34"/>
  <c r="B59" i="34"/>
  <c r="F59" i="34"/>
  <c r="H59" i="34"/>
  <c r="F62" i="34"/>
  <c r="H62" i="34"/>
  <c r="B4" i="35"/>
  <c r="D4" i="35"/>
  <c r="F4" i="35"/>
  <c r="H4" i="35"/>
  <c r="J4" i="35"/>
  <c r="L4" i="35"/>
  <c r="N4" i="35"/>
  <c r="P4" i="35"/>
  <c r="R4" i="35"/>
  <c r="T4" i="35"/>
  <c r="V4" i="35"/>
  <c r="X4" i="35"/>
  <c r="B25" i="35"/>
  <c r="C25" i="35"/>
  <c r="D25" i="35"/>
  <c r="E25" i="35"/>
  <c r="F25" i="35"/>
  <c r="G25" i="35"/>
  <c r="H25" i="35"/>
  <c r="J25" i="35"/>
  <c r="N25" i="35"/>
  <c r="O25" i="35"/>
  <c r="P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P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P32" i="35"/>
  <c r="Q32" i="35"/>
  <c r="R32" i="35"/>
  <c r="S32" i="35"/>
  <c r="V32" i="35"/>
  <c r="W32" i="35"/>
  <c r="X32" i="35"/>
  <c r="Y32" i="35"/>
  <c r="B34" i="35"/>
  <c r="D34" i="35"/>
  <c r="F34" i="35"/>
  <c r="H34" i="35"/>
  <c r="F55" i="35"/>
  <c r="B59" i="35"/>
  <c r="F59" i="35"/>
  <c r="H59" i="35"/>
  <c r="F62" i="35"/>
  <c r="H62" i="35"/>
  <c r="B4" i="31"/>
  <c r="D4" i="31"/>
  <c r="F4" i="31"/>
  <c r="H4" i="31"/>
  <c r="J4" i="31"/>
  <c r="L4" i="31"/>
  <c r="N4" i="31"/>
  <c r="P4" i="31"/>
  <c r="R4" i="31"/>
  <c r="T4" i="31"/>
  <c r="V4" i="31"/>
  <c r="X4" i="31"/>
  <c r="B25" i="31"/>
  <c r="C25" i="31"/>
  <c r="D25" i="31"/>
  <c r="E25" i="31"/>
  <c r="F25" i="31"/>
  <c r="G25" i="31"/>
  <c r="H25" i="31"/>
  <c r="I25" i="31"/>
  <c r="J25" i="31"/>
  <c r="K25" i="31"/>
  <c r="M25" i="31"/>
  <c r="N25" i="31"/>
  <c r="O25" i="31"/>
  <c r="P25" i="31"/>
  <c r="Q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P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P32" i="31"/>
  <c r="Q32" i="31"/>
  <c r="R32" i="31"/>
  <c r="S32" i="31"/>
  <c r="V32" i="31"/>
  <c r="W32" i="31"/>
  <c r="X32" i="31"/>
  <c r="B34" i="31"/>
  <c r="D34" i="31"/>
  <c r="F34" i="31"/>
  <c r="H34" i="31"/>
  <c r="F55" i="31"/>
  <c r="F59" i="31"/>
  <c r="H59" i="31"/>
  <c r="F62" i="31"/>
  <c r="H62" i="31"/>
  <c r="B4" i="6"/>
  <c r="D4" i="6"/>
  <c r="F4" i="6"/>
  <c r="H4" i="6"/>
  <c r="J4" i="6"/>
  <c r="L4" i="6"/>
  <c r="N4" i="6"/>
  <c r="P4" i="6"/>
  <c r="R4" i="6"/>
  <c r="T4" i="6"/>
  <c r="V4" i="6"/>
  <c r="X4" i="6"/>
  <c r="B25" i="6"/>
  <c r="C25" i="6"/>
  <c r="D25" i="6"/>
  <c r="E25" i="6"/>
  <c r="F25" i="6"/>
  <c r="G25" i="6"/>
  <c r="H25" i="6"/>
  <c r="J25" i="6"/>
  <c r="L25" i="6"/>
  <c r="M25" i="6"/>
  <c r="N25" i="6"/>
  <c r="O25" i="6"/>
  <c r="P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P29" i="6"/>
  <c r="Q29" i="6"/>
  <c r="R29" i="6"/>
  <c r="S29" i="6"/>
  <c r="V29" i="6"/>
  <c r="W29" i="6"/>
  <c r="X29" i="6"/>
  <c r="Y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P32" i="6"/>
  <c r="Q32" i="6"/>
  <c r="R32" i="6"/>
  <c r="S32" i="6"/>
  <c r="V32" i="6"/>
  <c r="W32" i="6"/>
  <c r="X32" i="6"/>
  <c r="B34" i="6"/>
  <c r="D34" i="6"/>
  <c r="F34" i="6"/>
  <c r="H34" i="6"/>
  <c r="F55" i="6"/>
  <c r="F59" i="6"/>
  <c r="H59" i="6"/>
  <c r="F62" i="6"/>
  <c r="H62" i="6"/>
  <c r="B4" i="5"/>
  <c r="D4" i="5"/>
  <c r="F4" i="5"/>
  <c r="H4" i="5"/>
  <c r="J4" i="5"/>
  <c r="L4" i="5"/>
  <c r="N4" i="5"/>
  <c r="P4" i="5"/>
  <c r="R4" i="5"/>
  <c r="T4" i="5"/>
  <c r="V4" i="5"/>
  <c r="X4" i="5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P25" i="5"/>
  <c r="Q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V32" i="5"/>
  <c r="W32" i="5"/>
  <c r="X32" i="5"/>
  <c r="Y32" i="5"/>
  <c r="B34" i="5"/>
  <c r="D34" i="5"/>
  <c r="F34" i="5"/>
  <c r="H34" i="5"/>
  <c r="F55" i="5"/>
  <c r="B59" i="5"/>
  <c r="F59" i="5"/>
  <c r="H59" i="5"/>
  <c r="B62" i="5"/>
  <c r="F62" i="5"/>
  <c r="H62" i="5"/>
  <c r="B4" i="4"/>
  <c r="D4" i="4"/>
  <c r="F4" i="4"/>
  <c r="H4" i="4"/>
  <c r="J4" i="4"/>
  <c r="L4" i="4"/>
  <c r="P4" i="4"/>
  <c r="R4" i="4"/>
  <c r="T4" i="4"/>
  <c r="V4" i="4"/>
  <c r="X4" i="4"/>
  <c r="B25" i="4"/>
  <c r="C25" i="4"/>
  <c r="D25" i="4"/>
  <c r="E25" i="4"/>
  <c r="F25" i="4"/>
  <c r="G25" i="4"/>
  <c r="H25" i="4"/>
  <c r="J25" i="4"/>
  <c r="K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B34" i="4"/>
  <c r="D34" i="4"/>
  <c r="F34" i="4"/>
  <c r="H34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K25" i="27"/>
  <c r="L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B25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Q32" i="26"/>
  <c r="R32" i="26"/>
  <c r="S32" i="26"/>
  <c r="T32" i="26"/>
  <c r="U32" i="26"/>
  <c r="X32" i="26"/>
  <c r="Y32" i="26"/>
  <c r="F55" i="26"/>
  <c r="I55" i="26"/>
  <c r="B59" i="26"/>
  <c r="D59" i="26"/>
  <c r="E59" i="26"/>
  <c r="F59" i="26"/>
  <c r="G59" i="26"/>
  <c r="B62" i="26"/>
  <c r="D62" i="26"/>
  <c r="E62" i="26"/>
  <c r="F62" i="26"/>
  <c r="G62" i="26"/>
  <c r="B55" i="38" l="1"/>
  <c r="B55" i="29"/>
  <c r="B62" i="30"/>
  <c r="B55" i="30"/>
  <c r="B59" i="30"/>
  <c r="B62" i="28"/>
  <c r="B55" i="28"/>
  <c r="B55" i="23"/>
  <c r="B62" i="24"/>
  <c r="B59" i="24"/>
  <c r="B55" i="24"/>
  <c r="B55" i="25"/>
  <c r="B55" i="18"/>
  <c r="B59" i="19"/>
  <c r="B62" i="19"/>
  <c r="B55" i="19"/>
  <c r="B55" i="20"/>
  <c r="B55" i="16"/>
  <c r="B59" i="15"/>
  <c r="B62" i="15"/>
  <c r="B55" i="15"/>
  <c r="B55" i="17"/>
  <c r="H55" i="36"/>
  <c r="B55" i="36"/>
  <c r="H55" i="33"/>
  <c r="B55" i="33"/>
  <c r="H55" i="34"/>
  <c r="B55" i="34"/>
  <c r="H55" i="35"/>
  <c r="B55" i="35"/>
  <c r="B62" i="31"/>
  <c r="B55" i="31"/>
  <c r="B59" i="31"/>
  <c r="H55" i="6"/>
  <c r="B55" i="6"/>
  <c r="H55" i="5"/>
  <c r="B55" i="5"/>
  <c r="B55" i="4"/>
  <c r="H55" i="4"/>
  <c r="H55" i="27"/>
  <c r="B55" i="27"/>
  <c r="B55" i="26"/>
</calcChain>
</file>

<file path=xl/sharedStrings.xml><?xml version="1.0" encoding="utf-8"?>
<sst xmlns="http://schemas.openxmlformats.org/spreadsheetml/2006/main" count="2954" uniqueCount="92">
  <si>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</si>
  <si>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</si>
  <si>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</si>
  <si>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</si>
  <si>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</si>
  <si>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</si>
  <si>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</si>
  <si>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</si>
  <si>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</si>
  <si>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</si>
  <si>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</si>
  <si>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</si>
  <si>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</si>
  <si>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</si>
  <si>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</si>
  <si>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</si>
  <si>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</si>
  <si>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</si>
  <si>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</si>
  <si>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</si>
  <si>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</si>
  <si>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</si>
  <si>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</si>
  <si>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</si>
  <si>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</si>
  <si>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</si>
  <si>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</si>
  <si>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</si>
  <si>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</si>
  <si>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</si>
  <si>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</si>
  <si>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</si>
  <si>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</si>
  <si>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</si>
  <si>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</si>
  <si>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</si>
  <si>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</si>
  <si>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</si>
  <si>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</si>
  <si>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</si>
  <si>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</si>
  <si>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</si>
  <si>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</si>
  <si>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</si>
  <si>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פסגות כללי קופה 152</t>
  </si>
  <si>
    <t>הכשרה חברה לביטוח -  פסגות אג"ח ממשלת ישראל מספר קופה 150</t>
  </si>
  <si>
    <t>הכשרה חברה לביטוח - פסגות מניות מספר קופה 151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</si>
  <si>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</si>
  <si>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</si>
  <si>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</si>
  <si>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</si>
  <si>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</si>
  <si>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</si>
  <si>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</si>
  <si>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</si>
  <si>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</si>
  <si>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</si>
  <si>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</si>
  <si>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</si>
  <si>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</si>
  <si>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</si>
  <si>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</si>
  <si>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 יוני 2019</t>
  </si>
  <si>
    <t>ינואר - ספטמבר 2019</t>
  </si>
  <si>
    <t>ינואר - דצמבר 2019</t>
  </si>
  <si>
    <t>ינואר -יוני 2019</t>
  </si>
  <si>
    <t>קרנות סל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</si>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</sst>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4" x14ac:knownFonts="1">
    <font>
      <sz val="10"/>
      <name val="Arial"/>
      <charset val="177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0" fontId="11" fillId="2" borderId="2" xfId="3" applyNumberFormat="1" applyFont="1" applyFill="1" applyBorder="1"/>
    <xf numFmtId="10" fontId="11" fillId="2" borderId="3" xfId="3" applyNumberFormat="1" applyFont="1" applyFill="1" applyBorder="1"/>
    <xf numFmtId="10" fontId="12" fillId="2" borderId="2" xfId="3" applyNumberFormat="1" applyFont="1" applyFill="1" applyBorder="1"/>
    <xf numFmtId="10" fontId="12" fillId="2" borderId="4" xfId="3" applyNumberFormat="1" applyFont="1" applyFill="1" applyBorder="1"/>
    <xf numFmtId="0" fontId="12" fillId="3" borderId="7" xfId="0" applyFont="1" applyFill="1" applyBorder="1"/>
    <xf numFmtId="3" fontId="12" fillId="2" borderId="8" xfId="3" applyNumberFormat="1" applyFont="1" applyFill="1" applyBorder="1"/>
    <xf numFmtId="10" fontId="12" fillId="4" borderId="9" xfId="3" applyNumberFormat="1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0" fontId="11" fillId="5" borderId="2" xfId="3" applyNumberFormat="1" applyFont="1" applyFill="1" applyBorder="1"/>
    <xf numFmtId="10" fontId="11" fillId="5" borderId="3" xfId="3" applyNumberFormat="1" applyFont="1" applyFill="1" applyBorder="1"/>
    <xf numFmtId="10" fontId="12" fillId="5" borderId="10" xfId="3" applyNumberFormat="1" applyFont="1" applyFill="1" applyBorder="1"/>
    <xf numFmtId="10" fontId="12" fillId="5" borderId="4" xfId="3" applyNumberFormat="1" applyFont="1" applyFill="1" applyBorder="1"/>
    <xf numFmtId="3" fontId="12" fillId="5" borderId="8" xfId="3" applyNumberFormat="1" applyFont="1" applyFill="1" applyBorder="1"/>
    <xf numFmtId="0" fontId="11" fillId="6" borderId="11" xfId="0" applyFont="1" applyFill="1" applyBorder="1"/>
    <xf numFmtId="0" fontId="11" fillId="6" borderId="12" xfId="0" applyFont="1" applyFill="1" applyBorder="1"/>
    <xf numFmtId="0" fontId="12" fillId="6" borderId="13" xfId="0" applyFont="1" applyFill="1" applyBorder="1"/>
    <xf numFmtId="10" fontId="11" fillId="2" borderId="5" xfId="3" applyNumberFormat="1" applyFont="1" applyFill="1" applyBorder="1"/>
    <xf numFmtId="10" fontId="11" fillId="2" borderId="6" xfId="3" applyNumberFormat="1" applyFont="1" applyFill="1" applyBorder="1"/>
    <xf numFmtId="10" fontId="12" fillId="2" borderId="10" xfId="3" applyNumberFormat="1" applyFont="1" applyFill="1" applyBorder="1"/>
    <xf numFmtId="0" fontId="12" fillId="0" borderId="14" xfId="0" applyFont="1" applyBorder="1"/>
    <xf numFmtId="0" fontId="11" fillId="0" borderId="1" xfId="0" applyFont="1" applyBorder="1"/>
    <xf numFmtId="0" fontId="11" fillId="0" borderId="0" xfId="0" applyFont="1"/>
    <xf numFmtId="0" fontId="11" fillId="0" borderId="0" xfId="0" applyFont="1" applyFill="1"/>
    <xf numFmtId="10" fontId="11" fillId="5" borderId="5" xfId="3" applyNumberFormat="1" applyFont="1" applyFill="1" applyBorder="1"/>
    <xf numFmtId="10" fontId="11" fillId="5" borderId="6" xfId="3" applyNumberFormat="1" applyFont="1" applyFill="1" applyBorder="1"/>
    <xf numFmtId="0" fontId="5" fillId="0" borderId="0" xfId="0" applyFont="1"/>
    <xf numFmtId="10" fontId="0" fillId="0" borderId="0" xfId="0" applyNumberFormat="1"/>
    <xf numFmtId="165" fontId="12" fillId="2" borderId="10" xfId="3" applyNumberFormat="1" applyFont="1" applyFill="1" applyBorder="1"/>
    <xf numFmtId="0" fontId="6" fillId="0" borderId="0" xfId="0" applyFont="1"/>
    <xf numFmtId="10" fontId="11" fillId="5" borderId="2" xfId="5" applyNumberFormat="1" applyFont="1" applyFill="1" applyBorder="1"/>
    <xf numFmtId="10" fontId="11" fillId="5" borderId="3" xfId="5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3" fillId="0" borderId="0" xfId="0" applyNumberFormat="1" applyFont="1" applyFill="1"/>
    <xf numFmtId="10" fontId="12" fillId="5" borderId="10" xfId="5" applyNumberFormat="1" applyFont="1" applyFill="1" applyBorder="1"/>
    <xf numFmtId="3" fontId="12" fillId="5" borderId="8" xfId="5" applyNumberFormat="1" applyFont="1" applyFill="1" applyBorder="1"/>
    <xf numFmtId="10" fontId="12" fillId="4" borderId="9" xfId="5" applyNumberFormat="1" applyFont="1" applyFill="1" applyBorder="1"/>
    <xf numFmtId="10" fontId="11" fillId="5" borderId="5" xfId="5" applyNumberFormat="1" applyFont="1" applyFill="1" applyBorder="1"/>
    <xf numFmtId="10" fontId="11" fillId="5" borderId="6" xfId="5" applyNumberFormat="1" applyFont="1" applyFill="1" applyBorder="1"/>
    <xf numFmtId="10" fontId="12" fillId="5" borderId="4" xfId="5" applyNumberFormat="1" applyFont="1" applyFill="1" applyBorder="1"/>
    <xf numFmtId="2" fontId="0" fillId="0" borderId="0" xfId="0" applyNumberFormat="1"/>
    <xf numFmtId="164" fontId="0" fillId="0" borderId="0" xfId="1" applyFont="1"/>
    <xf numFmtId="10" fontId="11" fillId="2" borderId="16" xfId="3" applyNumberFormat="1" applyFont="1" applyFill="1" applyBorder="1"/>
    <xf numFmtId="0" fontId="2" fillId="0" borderId="14" xfId="0" applyFont="1" applyBorder="1"/>
    <xf numFmtId="0" fontId="12" fillId="3" borderId="17" xfId="0" applyFont="1" applyFill="1" applyBorder="1"/>
    <xf numFmtId="0" fontId="11" fillId="6" borderId="18" xfId="0" applyFont="1" applyFill="1" applyBorder="1"/>
    <xf numFmtId="0" fontId="12" fillId="6" borderId="18" xfId="0" applyFont="1" applyFill="1" applyBorder="1"/>
    <xf numFmtId="10" fontId="12" fillId="2" borderId="16" xfId="3" applyNumberFormat="1" applyFont="1" applyFill="1" applyBorder="1"/>
    <xf numFmtId="10" fontId="11" fillId="5" borderId="19" xfId="3" applyNumberFormat="1" applyFont="1" applyFill="1" applyBorder="1"/>
    <xf numFmtId="10" fontId="11" fillId="5" borderId="20" xfId="3" applyNumberFormat="1" applyFont="1" applyFill="1" applyBorder="1"/>
    <xf numFmtId="10" fontId="11" fillId="5" borderId="21" xfId="3" applyNumberFormat="1" applyFont="1" applyFill="1" applyBorder="1"/>
    <xf numFmtId="10" fontId="11" fillId="5" borderId="22" xfId="3" applyNumberFormat="1" applyFont="1" applyFill="1" applyBorder="1"/>
    <xf numFmtId="10" fontId="12" fillId="2" borderId="3" xfId="3" applyNumberFormat="1" applyFont="1" applyFill="1" applyBorder="1"/>
    <xf numFmtId="10" fontId="12" fillId="5" borderId="2" xfId="3" applyNumberFormat="1" applyFont="1" applyFill="1" applyBorder="1"/>
    <xf numFmtId="10" fontId="11" fillId="5" borderId="23" xfId="3" applyNumberFormat="1" applyFont="1" applyFill="1" applyBorder="1"/>
    <xf numFmtId="10" fontId="11" fillId="5" borderId="24" xfId="3" applyNumberFormat="1" applyFont="1" applyFill="1" applyBorder="1"/>
    <xf numFmtId="10" fontId="12" fillId="5" borderId="25" xfId="3" applyNumberFormat="1" applyFont="1" applyFill="1" applyBorder="1"/>
    <xf numFmtId="10" fontId="11" fillId="2" borderId="24" xfId="3" applyNumberFormat="1" applyFont="1" applyFill="1" applyBorder="1"/>
    <xf numFmtId="10" fontId="12" fillId="5" borderId="26" xfId="5" applyNumberFormat="1" applyFont="1" applyFill="1" applyBorder="1"/>
    <xf numFmtId="10" fontId="12" fillId="5" borderId="17" xfId="5" applyNumberFormat="1" applyFont="1" applyFill="1" applyBorder="1"/>
    <xf numFmtId="10" fontId="12" fillId="5" borderId="13" xfId="5" applyNumberFormat="1" applyFont="1" applyFill="1" applyBorder="1"/>
    <xf numFmtId="10" fontId="11" fillId="2" borderId="4" xfId="3" applyNumberFormat="1" applyFont="1" applyFill="1" applyBorder="1"/>
    <xf numFmtId="10" fontId="11" fillId="2" borderId="10" xfId="3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2" fillId="2" borderId="26" xfId="3" applyNumberFormat="1" applyFont="1" applyFill="1" applyBorder="1"/>
    <xf numFmtId="10" fontId="12" fillId="2" borderId="27" xfId="3" applyNumberFormat="1" applyFont="1" applyFill="1" applyBorder="1"/>
    <xf numFmtId="10" fontId="12" fillId="5" borderId="26" xfId="3" applyNumberFormat="1" applyFont="1" applyFill="1" applyBorder="1"/>
    <xf numFmtId="10" fontId="12" fillId="5" borderId="27" xfId="3" applyNumberFormat="1" applyFont="1" applyFill="1" applyBorder="1"/>
    <xf numFmtId="10" fontId="11" fillId="5" borderId="10" xfId="3" applyNumberFormat="1" applyFont="1" applyFill="1" applyBorder="1"/>
    <xf numFmtId="10" fontId="11" fillId="5" borderId="4" xfId="3" applyNumberFormat="1" applyFont="1" applyFill="1" applyBorder="1"/>
    <xf numFmtId="10" fontId="11" fillId="5" borderId="8" xfId="3" applyNumberFormat="1" applyFont="1" applyFill="1" applyBorder="1"/>
    <xf numFmtId="10" fontId="11" fillId="2" borderId="8" xfId="3" applyNumberFormat="1" applyFont="1" applyFill="1" applyBorder="1"/>
    <xf numFmtId="0" fontId="1" fillId="0" borderId="0" xfId="0" applyFont="1"/>
    <xf numFmtId="17" fontId="12" fillId="2" borderId="19" xfId="0" applyNumberFormat="1" applyFont="1" applyFill="1" applyBorder="1" applyAlignment="1">
      <alignment horizontal="center"/>
    </xf>
    <xf numFmtId="17" fontId="12" fillId="5" borderId="19" xfId="0" applyNumberFormat="1" applyFont="1" applyFill="1" applyBorder="1" applyAlignment="1">
      <alignment horizontal="center"/>
    </xf>
    <xf numFmtId="0" fontId="2" fillId="0" borderId="36" xfId="0" applyFont="1" applyBorder="1"/>
    <xf numFmtId="0" fontId="11" fillId="6" borderId="20" xfId="0" applyFont="1" applyFill="1" applyBorder="1"/>
    <xf numFmtId="0" fontId="11" fillId="6" borderId="22" xfId="0" applyFont="1" applyFill="1" applyBorder="1"/>
    <xf numFmtId="0" fontId="12" fillId="6" borderId="37" xfId="0" applyFont="1" applyFill="1" applyBorder="1"/>
    <xf numFmtId="0" fontId="12" fillId="3" borderId="15" xfId="0" applyFont="1" applyFill="1" applyBorder="1"/>
    <xf numFmtId="0" fontId="12" fillId="6" borderId="38" xfId="0" applyFont="1" applyFill="1" applyBorder="1"/>
    <xf numFmtId="10" fontId="12" fillId="2" borderId="39" xfId="3" applyNumberFormat="1" applyFont="1" applyFill="1" applyBorder="1"/>
    <xf numFmtId="10" fontId="12" fillId="2" borderId="40" xfId="3" applyNumberFormat="1" applyFont="1" applyFill="1" applyBorder="1"/>
    <xf numFmtId="10" fontId="12" fillId="5" borderId="39" xfId="3" applyNumberFormat="1" applyFont="1" applyFill="1" applyBorder="1"/>
    <xf numFmtId="10" fontId="12" fillId="5" borderId="40" xfId="3" applyNumberFormat="1" applyFont="1" applyFill="1" applyBorder="1"/>
    <xf numFmtId="10" fontId="12" fillId="5" borderId="39" xfId="5" applyNumberFormat="1" applyFont="1" applyFill="1" applyBorder="1"/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17" fontId="12" fillId="2" borderId="7" xfId="0" applyNumberFormat="1" applyFont="1" applyFill="1" applyBorder="1" applyAlignment="1">
      <alignment horizontal="center"/>
    </xf>
    <xf numFmtId="17" fontId="12" fillId="5" borderId="7" xfId="0" applyNumberFormat="1" applyFont="1" applyFill="1" applyBorder="1" applyAlignment="1">
      <alignment horizontal="center"/>
    </xf>
    <xf numFmtId="17" fontId="12" fillId="2" borderId="7" xfId="0" applyNumberFormat="1" applyFont="1" applyFill="1" applyBorder="1" applyAlignment="1"/>
    <xf numFmtId="17" fontId="12" fillId="5" borderId="7" xfId="0" applyNumberFormat="1" applyFont="1" applyFill="1" applyBorder="1" applyAlignment="1"/>
    <xf numFmtId="0" fontId="12" fillId="0" borderId="7" xfId="0" applyFont="1" applyBorder="1" applyAlignment="1">
      <alignment horizontal="center"/>
    </xf>
    <xf numFmtId="0" fontId="11" fillId="0" borderId="36" xfId="0" applyFont="1" applyBorder="1"/>
    <xf numFmtId="10" fontId="12" fillId="4" borderId="43" xfId="3" applyNumberFormat="1" applyFont="1" applyFill="1" applyBorder="1"/>
    <xf numFmtId="10" fontId="12" fillId="5" borderId="44" xfId="3" applyNumberFormat="1" applyFont="1" applyFill="1" applyBorder="1"/>
    <xf numFmtId="0" fontId="11" fillId="5" borderId="45" xfId="0" applyFont="1" applyFill="1" applyBorder="1" applyAlignment="1">
      <alignment horizontal="center" vertical="center" wrapText="1"/>
    </xf>
    <xf numFmtId="0" fontId="12" fillId="0" borderId="7" xfId="0" applyFont="1" applyBorder="1" applyAlignment="1"/>
    <xf numFmtId="17" fontId="12" fillId="2" borderId="28" xfId="0" applyNumberFormat="1" applyFont="1" applyFill="1" applyBorder="1" applyAlignment="1">
      <alignment horizontal="center"/>
    </xf>
    <xf numFmtId="17" fontId="12" fillId="2" borderId="29" xfId="0" applyNumberFormat="1" applyFont="1" applyFill="1" applyBorder="1" applyAlignment="1">
      <alignment horizontal="center"/>
    </xf>
    <xf numFmtId="17" fontId="12" fillId="2" borderId="19" xfId="0" applyNumberFormat="1" applyFont="1" applyFill="1" applyBorder="1" applyAlignment="1">
      <alignment horizontal="center"/>
    </xf>
    <xf numFmtId="17" fontId="12" fillId="2" borderId="20" xfId="0" applyNumberFormat="1" applyFont="1" applyFill="1" applyBorder="1" applyAlignment="1">
      <alignment horizontal="center"/>
    </xf>
    <xf numFmtId="17" fontId="12" fillId="2" borderId="30" xfId="0" applyNumberFormat="1" applyFont="1" applyFill="1" applyBorder="1" applyAlignment="1">
      <alignment horizontal="center"/>
    </xf>
    <xf numFmtId="17" fontId="12" fillId="5" borderId="31" xfId="0" applyNumberFormat="1" applyFont="1" applyFill="1" applyBorder="1" applyAlignment="1">
      <alignment horizontal="center"/>
    </xf>
    <xf numFmtId="17" fontId="12" fillId="5" borderId="32" xfId="0" applyNumberFormat="1" applyFont="1" applyFill="1" applyBorder="1" applyAlignment="1">
      <alignment horizontal="center"/>
    </xf>
    <xf numFmtId="17" fontId="12" fillId="5" borderId="33" xfId="0" applyNumberFormat="1" applyFont="1" applyFill="1" applyBorder="1" applyAlignment="1">
      <alignment horizontal="center"/>
    </xf>
    <xf numFmtId="17" fontId="12" fillId="5" borderId="34" xfId="0" applyNumberFormat="1" applyFont="1" applyFill="1" applyBorder="1" applyAlignment="1">
      <alignment horizontal="center"/>
    </xf>
    <xf numFmtId="17" fontId="12" fillId="5" borderId="35" xfId="0" applyNumberFormat="1" applyFont="1" applyFill="1" applyBorder="1" applyAlignment="1">
      <alignment horizontal="center"/>
    </xf>
    <xf numFmtId="17" fontId="12" fillId="2" borderId="5" xfId="0" applyNumberFormat="1" applyFont="1" applyFill="1" applyBorder="1" applyAlignment="1">
      <alignment horizontal="center"/>
    </xf>
    <xf numFmtId="17" fontId="12" fillId="5" borderId="5" xfId="0" applyNumberFormat="1" applyFont="1" applyFill="1" applyBorder="1" applyAlignment="1">
      <alignment horizontal="center"/>
    </xf>
    <xf numFmtId="17" fontId="12" fillId="2" borderId="19" xfId="0" applyNumberFormat="1" applyFont="1" applyFill="1" applyBorder="1" applyAlignment="1"/>
    <xf numFmtId="17" fontId="12" fillId="5" borderId="19" xfId="0" applyNumberFormat="1" applyFont="1" applyFill="1" applyBorder="1" applyAlignment="1"/>
    <xf numFmtId="0" fontId="12" fillId="0" borderId="0" xfId="0" applyFont="1" applyBorder="1"/>
    <xf numFmtId="17" fontId="12" fillId="2" borderId="8" xfId="0" applyNumberFormat="1" applyFont="1" applyFill="1" applyBorder="1" applyAlignment="1">
      <alignment horizontal="center"/>
    </xf>
    <xf numFmtId="17" fontId="12" fillId="5" borderId="8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17" fontId="12" fillId="2" borderId="46" xfId="0" applyNumberFormat="1" applyFont="1" applyFill="1" applyBorder="1" applyAlignment="1">
      <alignment horizontal="center"/>
    </xf>
    <xf numFmtId="17" fontId="12" fillId="5" borderId="46" xfId="0" applyNumberFormat="1" applyFont="1" applyFill="1" applyBorder="1" applyAlignment="1">
      <alignment horizontal="center"/>
    </xf>
    <xf numFmtId="0" fontId="12" fillId="6" borderId="47" xfId="0" applyFont="1" applyFill="1" applyBorder="1"/>
    <xf numFmtId="10" fontId="12" fillId="2" borderId="48" xfId="3" applyNumberFormat="1" applyFont="1" applyFill="1" applyBorder="1"/>
    <xf numFmtId="10" fontId="12" fillId="2" borderId="49" xfId="3" applyNumberFormat="1" applyFont="1" applyFill="1" applyBorder="1"/>
    <xf numFmtId="10" fontId="12" fillId="5" borderId="48" xfId="3" applyNumberFormat="1" applyFont="1" applyFill="1" applyBorder="1"/>
    <xf numFmtId="165" fontId="11" fillId="6" borderId="20" xfId="0" applyNumberFormat="1" applyFont="1" applyFill="1" applyBorder="1"/>
    <xf numFmtId="10" fontId="12" fillId="5" borderId="40" xfId="5" applyNumberFormat="1" applyFont="1" applyFill="1" applyBorder="1"/>
    <xf numFmtId="165" fontId="12" fillId="2" borderId="39" xfId="3" applyNumberFormat="1" applyFont="1" applyFill="1" applyBorder="1"/>
  </cellXfs>
  <cellStyles count="6">
    <cellStyle name="Comma" xfId="1" builtinId="3"/>
    <cellStyle name="Normal" xfId="0" builtinId="0"/>
    <cellStyle name="Normal 21" xfId="2"/>
    <cellStyle name="Percent" xfId="3" builtinId="5"/>
    <cellStyle name="Percent 2" xfId="4"/>
    <cellStyle name="Percent 3" xfId="5"/>
  </cellStyles>
  <dxfs count="1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טבלה1" displayName="טבלה1" ref="A3:Y32" totalsRowShown="0" tableBorderDxfId="12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headerRowDxfId="102" tableBorderDxfId="10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05" dataCellStyle="Percent"/>
    <tableColumn id="5" name="עמודה5" dataDxfId="104" dataCellStyle="Percent"/>
    <tableColumn id="6" name="עמודה6" dataDxfId="103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headerRowDxfId="99" tableBorderDxfId="10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100" dataCellStyle="Percent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headerRowDxfId="95" tableBorderDxfId="9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97" dataCellStyle="Percent"/>
    <tableColumn id="5" name="עמודה5" dataDxfId="96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headerRowDxfId="93" tableBorderDxfId="9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headerRowDxfId="89" tableBorderDxfId="9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91" dataCellStyle="Percent"/>
    <tableColumn id="5" name="עמודה5" dataDxfId="90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headerRowDxfId="87" tableBorderDxfId="8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headerRowDxfId="85" tableBorderDxfId="8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headerRowDxfId="83" tableBorderDxfId="8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headerRowDxfId="77" tableBorderDxfId="8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81" dataCellStyle="Percent"/>
    <tableColumn id="5" name="עמודה5" dataDxfId="80" dataCellStyle="Percent"/>
    <tableColumn id="6" name="עמודה6" dataDxfId="79" dataCellStyle="Percent"/>
    <tableColumn id="7" name="עמודה7"/>
    <tableColumn id="8" name="עמודה8" dataDxfId="78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headerRowDxfId="75" tableBorderDxfId="7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tableBorderDxfId="12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25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headerRowDxfId="73" tableBorderDxfId="7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headerRowDxfId="71" tableBorderDxfId="7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headerRowDxfId="69" tableBorderDxfId="7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headerRowDxfId="67" tableBorderDxfId="6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headerRowDxfId="63" tableBorderDxfId="6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5" dataCellStyle="Percent"/>
    <tableColumn id="5" name="עמודה5" dataDxfId="64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headerRowDxfId="61" tableBorderDxfId="6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headerRowDxfId="59" tableBorderDxfId="6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headerRowDxfId="57" tableBorderDxfId="5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headerRowDxfId="55" tableBorderDxfId="5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headerRowDxfId="51" tableBorderDxfId="5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 dataDxfId="53" dataCellStyle="Percent"/>
    <tableColumn id="11" name="עמודה11" dataDxfId="52" dataCellStyle="Percent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tableBorderDxfId="12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headerRowDxfId="47" tableBorderDxfId="5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9" dataCellStyle="Percent"/>
    <tableColumn id="5" name="עמודה5" dataDxfId="48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headerRowDxfId="45" tableBorderDxfId="4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headerRowDxfId="40" tableBorderDxfId="4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3" dataCellStyle="Percent"/>
    <tableColumn id="5" name="עמודה5" dataDxfId="42" dataCellStyle="Percent"/>
    <tableColumn id="6" name="עמודה6" dataDxfId="41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headerRowDxfId="38" tableBorderDxfId="3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headerRowDxfId="36" tableBorderDxfId="3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headerRowDxfId="34" tableBorderDxfId="3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headerRowDxfId="29" tableBorderDxfId="3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32" dataCellStyle="Percent"/>
    <tableColumn id="5" name="עמודה5" dataDxfId="31" dataCellStyle="Percent"/>
    <tableColumn id="6" name="עמודה6" dataDxfId="30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headerRowDxfId="27" tableBorderDxfId="2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headerRowDxfId="22" tableBorderDxfId="2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25" dataCellStyle="Percent"/>
    <tableColumn id="5" name="עמודה5" dataDxfId="24" dataCellStyle="Percent"/>
    <tableColumn id="6" name="עמודה6" dataDxfId="23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20" tableBorderDxfId="2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12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22" dataCellStyle="Percent"/>
    <tableColumn id="3" name="עמודה3"/>
    <tableColumn id="4" name="עמודה4"/>
    <tableColumn id="5" name="עמודה5"/>
    <tableColumn id="6" name="עמודה6" dataDxfId="121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headerRowDxfId="18" tableBorderDxfId="1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16" tableBorderDxfId="1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headerRowDxfId="12" tableBorderDxfId="1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4" dataCellStyle="Percent"/>
    <tableColumn id="5" name="עמודה5" dataDxfId="13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headerRowDxfId="10" tableBorderDxfId="1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8" dataCellStyle="Percent"/>
    <tableColumn id="5" name="עמודה5" dataDxfId="7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headerRowDxfId="5" tableBorderDxfId="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headerRowDxfId="0" tableBorderDxfId="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3" dataCellStyle="Percent"/>
    <tableColumn id="5" name="עמודה5" dataDxfId="2" dataCellStyle="Percent"/>
    <tableColumn id="6" name="עמודה6"/>
    <tableColumn id="7" name="עמודה7"/>
    <tableColumn id="8" name="עמודה8" dataDxfId="1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5" name="טבלה5" displayName="טבלה5" ref="A3:Y32" totalsRowShown="0" headerRowDxfId="119" tableBorderDxfId="12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6.xml><?xml version="1.0" encoding="utf-8"?>
<table xmlns="http://schemas.openxmlformats.org/spreadsheetml/2006/main" id="6" name="טבלה6" displayName="טבלה6" ref="A33:I62" totalsRowShown="0" headerRowDxfId="115" tableBorderDxfId="11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17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16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3:I62" totalsRowShown="0" headerRowDxfId="111" tableBorderDxfId="11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13" dataCellStyle="Percent"/>
    <tableColumn id="5" name="עמודה5" dataDxfId="112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8.xml><?xml version="1.0" encoding="utf-8"?>
<table xmlns="http://schemas.openxmlformats.org/spreadsheetml/2006/main" id="8" name="טבלה8" displayName="טבלה8" ref="A3:Y32" totalsRowShown="0" headerRowDxfId="109" tableBorderDxfId="1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9.xml><?xml version="1.0" encoding="utf-8"?>
<table xmlns="http://schemas.openxmlformats.org/spreadsheetml/2006/main" id="9" name="טבלה9" displayName="טבלה9" ref="A3:Y32" totalsRowShown="0" headerRowDxfId="107" tableBorderDxfId="10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2"/>
      <c r="B2" s="110" t="s">
        <v>53</v>
      </c>
      <c r="C2" s="111"/>
      <c r="D2" s="110" t="s">
        <v>54</v>
      </c>
      <c r="E2" s="111"/>
      <c r="F2" s="110" t="s">
        <v>55</v>
      </c>
      <c r="G2" s="111"/>
      <c r="H2" s="110" t="s">
        <v>57</v>
      </c>
      <c r="I2" s="111"/>
      <c r="J2" s="110" t="s">
        <v>56</v>
      </c>
      <c r="K2" s="114"/>
      <c r="L2" s="115" t="s">
        <v>53</v>
      </c>
      <c r="M2" s="116"/>
      <c r="N2" s="115" t="s">
        <v>54</v>
      </c>
      <c r="O2" s="116"/>
      <c r="P2" s="115" t="s">
        <v>55</v>
      </c>
      <c r="Q2" s="116"/>
      <c r="R2" s="115" t="s">
        <v>57</v>
      </c>
      <c r="S2" s="116"/>
      <c r="T2" s="119" t="s">
        <v>56</v>
      </c>
      <c r="U2" s="116"/>
    </row>
    <row r="3" spans="1:21" s="38" customFormat="1" ht="20.100000000000001" customHeight="1" x14ac:dyDescent="0.25">
      <c r="A3" s="25" t="s">
        <v>58</v>
      </c>
      <c r="B3" s="110" t="s">
        <v>61</v>
      </c>
      <c r="C3" s="111" t="s">
        <v>30</v>
      </c>
      <c r="D3" s="112" t="s">
        <v>61</v>
      </c>
      <c r="E3" s="113" t="s">
        <v>30</v>
      </c>
      <c r="F3" s="110" t="s">
        <v>61</v>
      </c>
      <c r="G3" s="111" t="s">
        <v>30</v>
      </c>
      <c r="H3" s="110" t="s">
        <v>61</v>
      </c>
      <c r="I3" s="111" t="s">
        <v>30</v>
      </c>
      <c r="J3" s="110" t="s">
        <v>61</v>
      </c>
      <c r="K3" s="111" t="s">
        <v>30</v>
      </c>
      <c r="L3" s="117" t="s">
        <v>65</v>
      </c>
      <c r="M3" s="118" t="s">
        <v>30</v>
      </c>
      <c r="N3" s="117" t="s">
        <v>65</v>
      </c>
      <c r="O3" s="118" t="s">
        <v>30</v>
      </c>
      <c r="P3" s="117" t="s">
        <v>65</v>
      </c>
      <c r="Q3" s="118" t="s">
        <v>30</v>
      </c>
      <c r="R3" s="117" t="s">
        <v>65</v>
      </c>
      <c r="S3" s="118" t="s">
        <v>30</v>
      </c>
      <c r="T3" s="117" t="s">
        <v>65</v>
      </c>
      <c r="U3" s="118" t="s">
        <v>30</v>
      </c>
    </row>
    <row r="4" spans="1:21" s="38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9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40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40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9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1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1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T2:U2"/>
    <mergeCell ref="N3:O3"/>
    <mergeCell ref="P3:Q3"/>
    <mergeCell ref="R3:S3"/>
    <mergeCell ref="T3:U3"/>
    <mergeCell ref="L2:M2"/>
    <mergeCell ref="L3:M3"/>
    <mergeCell ref="N2:O2"/>
    <mergeCell ref="P2:Q2"/>
    <mergeCell ref="R2:S2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51.7109375" customWidth="1"/>
    <col min="2" max="2" width="21.140625" customWidth="1"/>
    <col min="3" max="3" width="18.140625" customWidth="1"/>
    <col min="4" max="4" width="20.42578125" customWidth="1"/>
    <col min="5" max="5" width="21" customWidth="1"/>
    <col min="6" max="6" width="24" customWidth="1"/>
    <col min="7" max="7" width="19.28515625" customWidth="1"/>
    <col min="8" max="8" width="20.7109375" customWidth="1"/>
    <col min="9" max="9" width="17.855468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1E-3</v>
      </c>
      <c r="C6" s="6">
        <v>0.1065</v>
      </c>
      <c r="D6" s="14">
        <v>-1.1000000000000001E-3</v>
      </c>
      <c r="E6" s="15">
        <v>0.10050000000000001</v>
      </c>
      <c r="F6" s="5">
        <v>2.9999999999999997E-4</v>
      </c>
      <c r="G6" s="6">
        <v>6.0400000000000002E-2</v>
      </c>
      <c r="H6" s="14">
        <v>-2.0000000000000001E-4</v>
      </c>
      <c r="I6" s="15">
        <v>3.7100000000000001E-2</v>
      </c>
      <c r="J6" s="5">
        <v>2.9999999999999997E-4</v>
      </c>
      <c r="K6" s="6">
        <v>5.2200000000000003E-2</v>
      </c>
      <c r="L6" s="14">
        <v>-7.000000000000001E-4</v>
      </c>
      <c r="M6" s="15">
        <v>7.3399999999999993E-2</v>
      </c>
      <c r="N6" s="5">
        <v>1E-4</v>
      </c>
      <c r="O6" s="6">
        <v>0.1047</v>
      </c>
      <c r="P6" s="14">
        <v>4.0000000000000002E-4</v>
      </c>
      <c r="Q6" s="15">
        <v>6.2300000000000001E-2</v>
      </c>
      <c r="R6" s="5">
        <v>2.9999999999999997E-4</v>
      </c>
      <c r="S6" s="6">
        <v>6.5799999999999997E-2</v>
      </c>
      <c r="T6" s="14">
        <v>5.9999999999999995E-4</v>
      </c>
      <c r="U6" s="15">
        <v>3.1300000000000001E-2</v>
      </c>
      <c r="V6" s="5">
        <v>-2.9999999999999997E-4</v>
      </c>
      <c r="W6" s="6">
        <v>3.7699999999999997E-2</v>
      </c>
      <c r="X6" s="35">
        <v>0</v>
      </c>
      <c r="Y6" s="36">
        <v>4.6500000000000007E-2</v>
      </c>
    </row>
    <row r="7" spans="1:25" ht="14.25" x14ac:dyDescent="0.2">
      <c r="A7" s="87" t="s">
        <v>3</v>
      </c>
      <c r="B7" s="5">
        <v>4.4999999999999997E-3</v>
      </c>
      <c r="C7" s="6">
        <v>0.3412</v>
      </c>
      <c r="D7" s="14">
        <v>2.0999999999999999E-3</v>
      </c>
      <c r="E7" s="15">
        <v>0.33700000000000002</v>
      </c>
      <c r="F7" s="5">
        <v>2.3E-3</v>
      </c>
      <c r="G7" s="6">
        <v>0.35299999999999998</v>
      </c>
      <c r="H7" s="14">
        <v>8.9999999999999998E-4</v>
      </c>
      <c r="I7" s="15">
        <v>0.34670000000000001</v>
      </c>
      <c r="J7" s="5">
        <v>1.4E-3</v>
      </c>
      <c r="K7" s="6">
        <v>0.31219999999999998</v>
      </c>
      <c r="L7" s="14">
        <v>2.2000000000000001E-3</v>
      </c>
      <c r="M7" s="15">
        <v>0.30640000000000001</v>
      </c>
      <c r="N7" s="5">
        <v>4.3E-3</v>
      </c>
      <c r="O7" s="6">
        <v>0.29520000000000002</v>
      </c>
      <c r="P7" s="14">
        <v>1.8E-3</v>
      </c>
      <c r="Q7" s="15">
        <v>0.35189999999999999</v>
      </c>
      <c r="R7" s="5">
        <v>1E-3</v>
      </c>
      <c r="S7" s="6">
        <v>0.34759999999999996</v>
      </c>
      <c r="T7" s="14">
        <v>4.0000000000000002E-4</v>
      </c>
      <c r="U7" s="15">
        <v>0.33960000000000001</v>
      </c>
      <c r="V7" s="5">
        <v>2.9999999999999997E-4</v>
      </c>
      <c r="W7" s="6">
        <v>0.33079999999999998</v>
      </c>
      <c r="X7" s="35">
        <v>-2.9999999999999997E-4</v>
      </c>
      <c r="Y7" s="36">
        <v>0.31079999999999997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2.8E-3</v>
      </c>
      <c r="C10" s="6">
        <v>0.17219999999999999</v>
      </c>
      <c r="D10" s="14">
        <v>2.2000000000000001E-3</v>
      </c>
      <c r="E10" s="15">
        <v>0.18559999999999999</v>
      </c>
      <c r="F10" s="5">
        <v>2.3999999999999998E-3</v>
      </c>
      <c r="G10" s="6">
        <v>0.18779999999999999</v>
      </c>
      <c r="H10" s="14">
        <v>1.4E-3</v>
      </c>
      <c r="I10" s="15">
        <v>0.1908</v>
      </c>
      <c r="J10" s="5">
        <v>2.0000000000000001E-4</v>
      </c>
      <c r="K10" s="6">
        <v>0.18909999999999999</v>
      </c>
      <c r="L10" s="14">
        <v>1.4000000000000002E-3</v>
      </c>
      <c r="M10" s="15">
        <v>0.17920000000000003</v>
      </c>
      <c r="N10" s="5">
        <v>8.9999999999999998E-4</v>
      </c>
      <c r="O10" s="6">
        <v>0.16920000000000002</v>
      </c>
      <c r="P10" s="14">
        <v>1E-4</v>
      </c>
      <c r="Q10" s="15">
        <v>0.16070000000000001</v>
      </c>
      <c r="R10" s="5">
        <v>2.0000000000000001E-4</v>
      </c>
      <c r="S10" s="6">
        <v>0.16210000000000002</v>
      </c>
      <c r="T10" s="14">
        <v>2.3E-3</v>
      </c>
      <c r="U10" s="15">
        <v>0.17519999999999999</v>
      </c>
      <c r="V10" s="5">
        <v>2.9999999999999997E-4</v>
      </c>
      <c r="W10" s="6">
        <v>0.16320000000000001</v>
      </c>
      <c r="X10" s="35">
        <v>5.0000000000000001E-4</v>
      </c>
      <c r="Y10" s="36">
        <v>0.1618</v>
      </c>
    </row>
    <row r="11" spans="1:25" ht="14.25" x14ac:dyDescent="0.2">
      <c r="A11" s="87" t="s">
        <v>7</v>
      </c>
      <c r="B11" s="5">
        <v>4.0000000000000002E-4</v>
      </c>
      <c r="C11" s="6">
        <v>0.01</v>
      </c>
      <c r="D11" s="14">
        <v>2.9999999999999997E-4</v>
      </c>
      <c r="E11" s="15">
        <v>9.7999999999999997E-3</v>
      </c>
      <c r="F11" s="5">
        <v>2.0000000000000001E-4</v>
      </c>
      <c r="G11" s="6">
        <v>1.0200000000000001E-2</v>
      </c>
      <c r="H11" s="14">
        <v>2.9999999999999997E-4</v>
      </c>
      <c r="I11" s="15">
        <v>1.0500000000000001E-2</v>
      </c>
      <c r="J11" s="5">
        <v>-2.0000000000000001E-4</v>
      </c>
      <c r="K11" s="6">
        <v>1.12E-2</v>
      </c>
      <c r="L11" s="14">
        <v>2.0000000000000001E-4</v>
      </c>
      <c r="M11" s="15">
        <v>3.3E-3</v>
      </c>
      <c r="N11" s="5">
        <v>1E-4</v>
      </c>
      <c r="O11" s="6">
        <v>7.6E-3</v>
      </c>
      <c r="P11" s="14">
        <v>0</v>
      </c>
      <c r="Q11" s="15">
        <v>7.6E-3</v>
      </c>
      <c r="R11" s="5">
        <v>2.0000000000000001E-4</v>
      </c>
      <c r="S11" s="6">
        <v>7.6E-3</v>
      </c>
      <c r="T11" s="14">
        <v>0</v>
      </c>
      <c r="U11" s="15">
        <v>7.7000000000000002E-3</v>
      </c>
      <c r="V11" s="5">
        <v>1E-4</v>
      </c>
      <c r="W11" s="6">
        <v>7.7000000000000002E-3</v>
      </c>
      <c r="X11" s="35">
        <v>-5.1999999999999997E-5</v>
      </c>
      <c r="Y11" s="36">
        <v>1.1899999999999999E-2</v>
      </c>
    </row>
    <row r="12" spans="1:25" ht="14.25" x14ac:dyDescent="0.2">
      <c r="A12" s="87" t="s">
        <v>8</v>
      </c>
      <c r="B12" s="5">
        <v>4.1000000000000003E-3</v>
      </c>
      <c r="C12" s="6">
        <v>9.5600000000000004E-2</v>
      </c>
      <c r="D12" s="14">
        <v>2.7000000000000001E-3</v>
      </c>
      <c r="E12" s="15">
        <v>9.5000000000000001E-2</v>
      </c>
      <c r="F12" s="5">
        <v>-2E-3</v>
      </c>
      <c r="G12" s="6">
        <v>8.8900000000000007E-2</v>
      </c>
      <c r="H12" s="14">
        <v>1.8E-3</v>
      </c>
      <c r="I12" s="15">
        <v>9.9599999999999994E-2</v>
      </c>
      <c r="J12" s="5">
        <v>5.0000000000000001E-4</v>
      </c>
      <c r="K12" s="6">
        <v>0.10349999999999999</v>
      </c>
      <c r="L12" s="14">
        <v>4.5999999999999999E-3</v>
      </c>
      <c r="M12" s="15">
        <v>9.9000000000000005E-2</v>
      </c>
      <c r="N12" s="5">
        <v>5.4000000000000003E-3</v>
      </c>
      <c r="O12" s="6">
        <v>0.10099999999999999</v>
      </c>
      <c r="P12" s="14">
        <v>-3.4999999999999996E-3</v>
      </c>
      <c r="Q12" s="15">
        <v>9.6500000000000002E-2</v>
      </c>
      <c r="R12" s="5">
        <v>2.8999999999999998E-3</v>
      </c>
      <c r="S12" s="6">
        <v>9.8400000000000001E-2</v>
      </c>
      <c r="T12" s="14">
        <v>2.5000000000000001E-3</v>
      </c>
      <c r="U12" s="15">
        <v>0.1048</v>
      </c>
      <c r="V12" s="5">
        <v>1.78E-2</v>
      </c>
      <c r="W12" s="6">
        <v>0.12189999999999999</v>
      </c>
      <c r="X12" s="35">
        <v>-2.4580000000000001E-3</v>
      </c>
      <c r="Y12" s="36">
        <v>0.1512</v>
      </c>
    </row>
    <row r="13" spans="1:25" ht="14.25" x14ac:dyDescent="0.2">
      <c r="A13" s="87" t="s">
        <v>66</v>
      </c>
      <c r="B13" s="5">
        <v>6.0000000000000001E-3</v>
      </c>
      <c r="C13" s="6">
        <v>0.21879999999999999</v>
      </c>
      <c r="D13" s="14">
        <v>3.5999999999999999E-3</v>
      </c>
      <c r="E13" s="15">
        <v>0.20430000000000001</v>
      </c>
      <c r="F13" s="5">
        <v>2.5000000000000001E-3</v>
      </c>
      <c r="G13" s="6">
        <v>0.2152</v>
      </c>
      <c r="H13" s="14">
        <v>5.7000000000000002E-3</v>
      </c>
      <c r="I13" s="15">
        <v>0.2213</v>
      </c>
      <c r="J13" s="5">
        <v>-7.6E-3</v>
      </c>
      <c r="K13" s="6">
        <v>0.2311</v>
      </c>
      <c r="L13" s="14">
        <v>5.8999999999999999E-3</v>
      </c>
      <c r="M13" s="15">
        <v>0.23800000000000002</v>
      </c>
      <c r="N13" s="5">
        <v>-4.0000000000000001E-3</v>
      </c>
      <c r="O13" s="6">
        <v>0.22089999999999999</v>
      </c>
      <c r="P13" s="14">
        <v>5.0000000000000001E-4</v>
      </c>
      <c r="Q13" s="15">
        <v>0.22309999999999999</v>
      </c>
      <c r="R13" s="5">
        <v>8.9999999999999998E-4</v>
      </c>
      <c r="S13" s="6">
        <v>0.22109999999999999</v>
      </c>
      <c r="T13" s="14">
        <v>6.0999999999999995E-3</v>
      </c>
      <c r="U13" s="15">
        <v>0.23929999999999998</v>
      </c>
      <c r="V13" s="5">
        <v>2.8999999999999998E-3</v>
      </c>
      <c r="W13" s="6">
        <v>0.23719999999999999</v>
      </c>
      <c r="X13" s="35">
        <v>1.663E-3</v>
      </c>
      <c r="Y13" s="36">
        <v>0.22539999999999999</v>
      </c>
    </row>
    <row r="14" spans="1:25" ht="14.25" x14ac:dyDescent="0.2">
      <c r="A14" s="87" t="s">
        <v>10</v>
      </c>
      <c r="B14" s="5">
        <v>0</v>
      </c>
      <c r="C14" s="6">
        <v>4.7999999999999996E-3</v>
      </c>
      <c r="D14" s="14">
        <v>2.0000000000000001E-4</v>
      </c>
      <c r="E14" s="15">
        <v>3.7000000000000002E-3</v>
      </c>
      <c r="F14" s="5">
        <v>2.0000000000000001E-4</v>
      </c>
      <c r="G14" s="6">
        <v>3.8E-3</v>
      </c>
      <c r="H14" s="14">
        <v>2.0000000000000001E-4</v>
      </c>
      <c r="I14" s="15">
        <v>5.3E-3</v>
      </c>
      <c r="J14" s="5">
        <v>-5.9999999999999995E-4</v>
      </c>
      <c r="K14" s="6">
        <v>5.1999999999999998E-3</v>
      </c>
      <c r="L14" s="14">
        <v>2.0000000000000001E-4</v>
      </c>
      <c r="M14" s="15">
        <v>5.1999999999999998E-3</v>
      </c>
      <c r="N14" s="5">
        <v>-1E-4</v>
      </c>
      <c r="O14" s="6">
        <v>4.7999999999999996E-3</v>
      </c>
      <c r="P14" s="14">
        <v>-2.0000000000000001E-4</v>
      </c>
      <c r="Q14" s="15">
        <v>2.5999999999999999E-3</v>
      </c>
      <c r="R14" s="5">
        <v>1E-4</v>
      </c>
      <c r="S14" s="6">
        <v>2.5999999999999999E-3</v>
      </c>
      <c r="T14" s="14">
        <v>4.0000000000000002E-4</v>
      </c>
      <c r="U14" s="15">
        <v>3.0999999999999999E-3</v>
      </c>
      <c r="V14" s="5">
        <v>-2.0000000000000001E-4</v>
      </c>
      <c r="W14" s="6">
        <v>2.8000000000000004E-3</v>
      </c>
      <c r="X14" s="35">
        <v>1.21E-4</v>
      </c>
      <c r="Y14" s="36">
        <v>3.0000000000000001E-3</v>
      </c>
    </row>
    <row r="15" spans="1:25" ht="14.25" x14ac:dyDescent="0.2">
      <c r="A15" s="87" t="s">
        <v>11</v>
      </c>
      <c r="B15" s="5">
        <v>-8.0000000000000004E-4</v>
      </c>
      <c r="C15" s="6">
        <v>3.3099999999999997E-2</v>
      </c>
      <c r="D15" s="14">
        <v>4.0000000000000002E-4</v>
      </c>
      <c r="E15" s="15">
        <v>4.3200000000000002E-2</v>
      </c>
      <c r="F15" s="5">
        <v>4.0000000000000002E-4</v>
      </c>
      <c r="G15" s="6">
        <v>4.7600000000000003E-2</v>
      </c>
      <c r="H15" s="14">
        <v>0</v>
      </c>
      <c r="I15" s="15">
        <v>5.74E-2</v>
      </c>
      <c r="J15" s="5">
        <v>2.9999999999999997E-4</v>
      </c>
      <c r="K15" s="6">
        <v>6.3299999999999995E-2</v>
      </c>
      <c r="L15" s="14">
        <v>-7.000000000000001E-4</v>
      </c>
      <c r="M15" s="15">
        <v>6.13E-2</v>
      </c>
      <c r="N15" s="5">
        <v>2.0000000000000001E-4</v>
      </c>
      <c r="O15" s="6">
        <v>5.9500000000000004E-2</v>
      </c>
      <c r="P15" s="14">
        <v>5.0000000000000001E-4</v>
      </c>
      <c r="Q15" s="15">
        <v>6.2100000000000002E-2</v>
      </c>
      <c r="R15" s="5">
        <v>-2.9999999999999997E-4</v>
      </c>
      <c r="S15" s="6">
        <v>6.1600000000000002E-2</v>
      </c>
      <c r="T15" s="14">
        <v>-1E-4</v>
      </c>
      <c r="U15" s="15">
        <v>6.6600000000000006E-2</v>
      </c>
      <c r="V15" s="5">
        <v>4.0000000000000002E-4</v>
      </c>
      <c r="W15" s="6">
        <v>6.5799999999999997E-2</v>
      </c>
      <c r="X15" s="35">
        <v>1.274E-3</v>
      </c>
      <c r="Y15" s="36">
        <v>6.9900000000000004E-2</v>
      </c>
    </row>
    <row r="16" spans="1:25" ht="14.25" x14ac:dyDescent="0.2">
      <c r="A16" s="87" t="s">
        <v>12</v>
      </c>
      <c r="B16" s="5">
        <v>0</v>
      </c>
      <c r="C16" s="6">
        <v>1E-4</v>
      </c>
      <c r="D16" s="14">
        <v>1E-4</v>
      </c>
      <c r="E16" s="15">
        <v>1E-4</v>
      </c>
      <c r="F16" s="5">
        <v>1E-4</v>
      </c>
      <c r="G16" s="6">
        <v>1E-4</v>
      </c>
      <c r="H16" s="14">
        <v>1E-4</v>
      </c>
      <c r="I16" s="15">
        <v>1E-4</v>
      </c>
      <c r="J16" s="5">
        <v>-2.0000000000000001E-4</v>
      </c>
      <c r="K16" s="6">
        <v>2.0000000000000001E-4</v>
      </c>
      <c r="L16" s="14">
        <v>1E-4</v>
      </c>
      <c r="M16" s="15">
        <v>1E-4</v>
      </c>
      <c r="N16" s="5">
        <v>1E-4</v>
      </c>
      <c r="O16" s="6">
        <v>2.0000000000000001E-4</v>
      </c>
      <c r="P16" s="14">
        <v>-1E-4</v>
      </c>
      <c r="Q16" s="15">
        <v>1E-4</v>
      </c>
      <c r="R16" s="5">
        <v>0</v>
      </c>
      <c r="S16" s="6">
        <v>1E-4</v>
      </c>
      <c r="T16" s="14">
        <v>0</v>
      </c>
      <c r="U16" s="15">
        <v>1E-4</v>
      </c>
      <c r="V16" s="5">
        <v>0</v>
      </c>
      <c r="W16" s="6">
        <v>1E-4</v>
      </c>
      <c r="X16" s="35">
        <v>7.2000000000000002E-5</v>
      </c>
      <c r="Y16" s="36">
        <v>2.0000000000000001E-4</v>
      </c>
    </row>
    <row r="17" spans="1:25" ht="14.25" x14ac:dyDescent="0.2">
      <c r="A17" s="87" t="s">
        <v>13</v>
      </c>
      <c r="B17" s="5">
        <v>4.0000000000000002E-4</v>
      </c>
      <c r="C17" s="6">
        <v>2.3999999999999998E-3</v>
      </c>
      <c r="D17" s="14">
        <v>0</v>
      </c>
      <c r="E17" s="15">
        <v>2.8999999999999998E-3</v>
      </c>
      <c r="F17" s="5">
        <v>-1E-4</v>
      </c>
      <c r="G17" s="6">
        <v>2.8E-3</v>
      </c>
      <c r="H17" s="14">
        <v>2.0000000000000001E-4</v>
      </c>
      <c r="I17" s="15">
        <v>3.8999999999999998E-3</v>
      </c>
      <c r="J17" s="5">
        <v>-2.9999999999999997E-4</v>
      </c>
      <c r="K17" s="6">
        <v>1.8E-3</v>
      </c>
      <c r="L17" s="14">
        <v>-1E-4</v>
      </c>
      <c r="M17" s="15">
        <v>3.3E-3</v>
      </c>
      <c r="N17" s="5">
        <v>8.0000000000000004E-4</v>
      </c>
      <c r="O17" s="6">
        <v>4.0999999999999995E-3</v>
      </c>
      <c r="P17" s="14">
        <v>-7.000000000000001E-4</v>
      </c>
      <c r="Q17" s="15">
        <v>3.2000000000000002E-3</v>
      </c>
      <c r="R17" s="5">
        <v>5.0000000000000001E-4</v>
      </c>
      <c r="S17" s="6">
        <v>3.7000000000000002E-3</v>
      </c>
      <c r="T17" s="14">
        <v>-1.6000000000000001E-3</v>
      </c>
      <c r="U17" s="15">
        <v>2.3E-3</v>
      </c>
      <c r="V17" s="5">
        <v>8.0000000000000004E-4</v>
      </c>
      <c r="W17" s="6">
        <v>3.0999999999999999E-3</v>
      </c>
      <c r="X17" s="35">
        <v>-1.22E-4</v>
      </c>
      <c r="Y17" s="36">
        <v>3.2000000000000002E-3</v>
      </c>
    </row>
    <row r="18" spans="1:25" ht="14.25" x14ac:dyDescent="0.2">
      <c r="A18" s="87" t="s">
        <v>14</v>
      </c>
      <c r="B18" s="5">
        <v>-1E-4</v>
      </c>
      <c r="C18" s="6">
        <v>1E-4</v>
      </c>
      <c r="D18" s="14">
        <v>-5.0000000000000001E-4</v>
      </c>
      <c r="E18" s="15">
        <v>4.0000000000000002E-4</v>
      </c>
      <c r="F18" s="5">
        <v>-2.9999999999999997E-4</v>
      </c>
      <c r="G18" s="6">
        <v>2.9999999999999997E-4</v>
      </c>
      <c r="H18" s="14">
        <v>-4.0000000000000002E-4</v>
      </c>
      <c r="I18" s="15">
        <v>0</v>
      </c>
      <c r="J18" s="5">
        <v>2.9999999999999997E-4</v>
      </c>
      <c r="K18" s="6">
        <v>1.1000000000000001E-3</v>
      </c>
      <c r="L18" s="14">
        <v>1E-4</v>
      </c>
      <c r="M18" s="15">
        <v>4.0000000000000002E-4</v>
      </c>
      <c r="N18" s="5">
        <v>-4.0000000000000002E-4</v>
      </c>
      <c r="O18" s="6">
        <v>2.9999999999999997E-4</v>
      </c>
      <c r="P18" s="14">
        <v>1.1999999999999999E-3</v>
      </c>
      <c r="Q18" s="15">
        <v>7.000000000000001E-4</v>
      </c>
      <c r="R18" s="5">
        <v>-4.0000000000000002E-4</v>
      </c>
      <c r="S18" s="6">
        <v>7.000000000000001E-4</v>
      </c>
      <c r="T18" s="14">
        <v>-5.0000000000000001E-4</v>
      </c>
      <c r="U18" s="15">
        <v>2.9999999999999997E-4</v>
      </c>
      <c r="V18" s="5">
        <v>-5.0000000000000001E-4</v>
      </c>
      <c r="W18" s="6">
        <v>4.0000000000000002E-4</v>
      </c>
      <c r="X18" s="35">
        <v>-3.0899999999999998E-4</v>
      </c>
      <c r="Y18" s="36">
        <v>2.9999999999999997E-4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4.0000000000000002E-4</v>
      </c>
      <c r="C20" s="6">
        <v>1.52E-2</v>
      </c>
      <c r="D20" s="14">
        <v>6.9999999999999999E-4</v>
      </c>
      <c r="E20" s="15">
        <v>1.7500000000000002E-2</v>
      </c>
      <c r="F20" s="5">
        <v>1E-4</v>
      </c>
      <c r="G20" s="6">
        <v>2.9899999999999999E-2</v>
      </c>
      <c r="H20" s="14">
        <v>4.0000000000000002E-4</v>
      </c>
      <c r="I20" s="15">
        <v>2.7300000000000001E-2</v>
      </c>
      <c r="J20" s="5">
        <v>-1E-4</v>
      </c>
      <c r="K20" s="6">
        <v>2.9100000000000001E-2</v>
      </c>
      <c r="L20" s="14">
        <v>4.0000000000000002E-4</v>
      </c>
      <c r="M20" s="15">
        <v>3.04E-2</v>
      </c>
      <c r="N20" s="5">
        <v>7.000000000000001E-4</v>
      </c>
      <c r="O20" s="6">
        <v>3.2500000000000001E-2</v>
      </c>
      <c r="P20" s="14">
        <v>1E-4</v>
      </c>
      <c r="Q20" s="15">
        <v>2.92E-2</v>
      </c>
      <c r="R20" s="5">
        <v>0</v>
      </c>
      <c r="S20" s="6">
        <v>2.87E-2</v>
      </c>
      <c r="T20" s="14">
        <v>2.0000000000000001E-4</v>
      </c>
      <c r="U20" s="15">
        <v>2.9700000000000001E-2</v>
      </c>
      <c r="V20" s="5">
        <v>2.9999999999999997E-4</v>
      </c>
      <c r="W20" s="6">
        <v>2.9300000000000003E-2</v>
      </c>
      <c r="X20" s="35">
        <v>2.5999999999999999E-3</v>
      </c>
      <c r="Y20" s="36">
        <v>1.5800000000000002E-2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L25" si="0">SUM(B6:B24)</f>
        <v>1.8700000000000001E-2</v>
      </c>
      <c r="C25" s="8">
        <f t="shared" si="0"/>
        <v>1</v>
      </c>
      <c r="D25" s="16">
        <f t="shared" si="0"/>
        <v>1.0699999999999998E-2</v>
      </c>
      <c r="E25" s="17">
        <f t="shared" si="0"/>
        <v>1</v>
      </c>
      <c r="F25" s="7">
        <f t="shared" si="0"/>
        <v>6.0999999999999987E-3</v>
      </c>
      <c r="G25" s="8">
        <f t="shared" si="0"/>
        <v>1</v>
      </c>
      <c r="H25" s="16">
        <f t="shared" si="0"/>
        <v>1.04E-2</v>
      </c>
      <c r="I25" s="17">
        <f>SUM(I6:I24)</f>
        <v>0.99999999999999989</v>
      </c>
      <c r="J25" s="7">
        <f t="shared" si="0"/>
        <v>-6.0000000000000001E-3</v>
      </c>
      <c r="K25" s="8">
        <f t="shared" si="0"/>
        <v>1</v>
      </c>
      <c r="L25" s="16">
        <f t="shared" si="0"/>
        <v>1.3599999999999999E-2</v>
      </c>
      <c r="M25" s="17">
        <f>SUM(M6:M24)</f>
        <v>0.99999999999999989</v>
      </c>
      <c r="N25" s="7">
        <f>SUM(N6:N24)</f>
        <v>8.0999999999999996E-3</v>
      </c>
      <c r="O25" s="7">
        <f>SUM(O6:O24)</f>
        <v>1</v>
      </c>
      <c r="P25" s="16">
        <f>SUM(P6:P24)</f>
        <v>1.0000000000000022E-4</v>
      </c>
      <c r="Q25" s="16">
        <f>SUM(Q6:Q24)</f>
        <v>1</v>
      </c>
      <c r="R25" s="7">
        <f t="shared" ref="R25:W25" si="1">SUM(R6:R24)</f>
        <v>5.3999999999999994E-3</v>
      </c>
      <c r="S25" s="7">
        <f t="shared" si="1"/>
        <v>1.0000000000000002</v>
      </c>
      <c r="T25" s="16">
        <f>SUM(T6:T24)</f>
        <v>1.0299999999999998E-2</v>
      </c>
      <c r="U25" s="16">
        <f>SUM(U6:U24)</f>
        <v>0.99999999999999989</v>
      </c>
      <c r="V25" s="7">
        <f t="shared" si="1"/>
        <v>2.1900000000000003E-2</v>
      </c>
      <c r="W25" s="7">
        <f t="shared" si="1"/>
        <v>1</v>
      </c>
      <c r="X25" s="43">
        <f>SUM(X6:X24)</f>
        <v>2.9889999999999999E-3</v>
      </c>
      <c r="Y25" s="43">
        <f>SUM(Y6:Y24)</f>
        <v>0.99999999999999989</v>
      </c>
    </row>
    <row r="26" spans="1:25" ht="15" x14ac:dyDescent="0.25">
      <c r="A26" s="89" t="s">
        <v>28</v>
      </c>
      <c r="B26" s="10">
        <v>1143.395</v>
      </c>
      <c r="C26" s="11"/>
      <c r="D26" s="18">
        <v>684.9</v>
      </c>
      <c r="E26" s="11"/>
      <c r="F26" s="10">
        <v>360.1</v>
      </c>
      <c r="G26" s="11"/>
      <c r="H26" s="18">
        <v>1181.9000000000001</v>
      </c>
      <c r="I26" s="11"/>
      <c r="J26" s="10">
        <v>-377.61198937784297</v>
      </c>
      <c r="K26" s="11"/>
      <c r="L26" s="18">
        <v>803.31429214749903</v>
      </c>
      <c r="M26" s="11"/>
      <c r="N26" s="10">
        <v>497.40610903603664</v>
      </c>
      <c r="O26" s="11"/>
      <c r="P26" s="18">
        <v>8.8552653164398514</v>
      </c>
      <c r="Q26" s="11"/>
      <c r="R26" s="10">
        <v>344.14963071988007</v>
      </c>
      <c r="S26" s="11"/>
      <c r="T26" s="18">
        <v>657.15582753311003</v>
      </c>
      <c r="U26" s="11"/>
      <c r="V26" s="10">
        <v>1391.9442616004599</v>
      </c>
      <c r="W26" s="11"/>
      <c r="X26" s="44">
        <v>180.07120323381994</v>
      </c>
      <c r="Y26" s="45"/>
    </row>
    <row r="27" spans="1:25" ht="14.25" x14ac:dyDescent="0.2">
      <c r="A27" s="86" t="s">
        <v>22</v>
      </c>
      <c r="B27" s="22">
        <v>1.5599999999999999E-2</v>
      </c>
      <c r="C27" s="23">
        <v>0.85540000000000005</v>
      </c>
      <c r="D27" s="29">
        <v>6.6E-3</v>
      </c>
      <c r="E27" s="30">
        <v>0.8589</v>
      </c>
      <c r="F27" s="22">
        <v>2.5000000000000001E-3</v>
      </c>
      <c r="G27" s="23">
        <v>0.8427</v>
      </c>
      <c r="H27" s="29">
        <v>8.6E-3</v>
      </c>
      <c r="I27" s="30">
        <v>0.84250000000000003</v>
      </c>
      <c r="J27" s="22">
        <v>-2.9999999999999997E-4</v>
      </c>
      <c r="K27" s="23">
        <v>0.84089999999999998</v>
      </c>
      <c r="L27" s="29">
        <v>1.04E-2</v>
      </c>
      <c r="M27" s="30">
        <v>0.84150000000000003</v>
      </c>
      <c r="N27" s="22">
        <v>8.199999999999999E-3</v>
      </c>
      <c r="O27" s="23">
        <v>0.83479999999999999</v>
      </c>
      <c r="P27" s="29">
        <v>-4.0000000000000002E-4</v>
      </c>
      <c r="Q27" s="30">
        <v>0.84450000000000003</v>
      </c>
      <c r="R27" s="22">
        <v>8.0000000000000002E-3</v>
      </c>
      <c r="S27" s="23">
        <v>0.8458</v>
      </c>
      <c r="T27" s="29">
        <v>5.6000000000000008E-3</v>
      </c>
      <c r="U27" s="30">
        <v>0.82830000000000004</v>
      </c>
      <c r="V27" s="22">
        <v>2.0899999999999998E-2</v>
      </c>
      <c r="W27" s="23">
        <v>0.83290000000000008</v>
      </c>
      <c r="X27" s="46">
        <v>5.9999999999999995E-4</v>
      </c>
      <c r="Y27" s="47">
        <v>0.83519999999999994</v>
      </c>
    </row>
    <row r="28" spans="1:25" ht="14.25" x14ac:dyDescent="0.2">
      <c r="A28" s="87" t="s">
        <v>23</v>
      </c>
      <c r="B28" s="5">
        <v>3.0999999999999999E-3</v>
      </c>
      <c r="C28" s="6">
        <v>0.14460000000000001</v>
      </c>
      <c r="D28" s="14">
        <v>4.1000000000000003E-3</v>
      </c>
      <c r="E28" s="15">
        <v>0.1411</v>
      </c>
      <c r="F28" s="5">
        <v>3.5999999999999999E-3</v>
      </c>
      <c r="G28" s="6">
        <v>0.1573</v>
      </c>
      <c r="H28" s="14">
        <v>1.8E-3</v>
      </c>
      <c r="I28" s="15">
        <v>0.1575</v>
      </c>
      <c r="J28" s="5">
        <v>-5.7000000000000002E-3</v>
      </c>
      <c r="K28" s="6">
        <v>0.15909999999999999</v>
      </c>
      <c r="L28" s="14">
        <v>3.2000000000000002E-3</v>
      </c>
      <c r="M28" s="15">
        <v>0.1585</v>
      </c>
      <c r="N28" s="5">
        <v>-1E-4</v>
      </c>
      <c r="O28" s="6">
        <v>0.16519999999999999</v>
      </c>
      <c r="P28" s="14">
        <v>5.0000000000000001E-4</v>
      </c>
      <c r="Q28" s="15">
        <v>0.1555</v>
      </c>
      <c r="R28" s="5">
        <v>-2.5999999999999999E-3</v>
      </c>
      <c r="S28" s="6">
        <v>0.1542</v>
      </c>
      <c r="T28" s="14">
        <v>4.6999999999999993E-3</v>
      </c>
      <c r="U28" s="15">
        <v>0.17170000000000002</v>
      </c>
      <c r="V28" s="5">
        <v>1E-3</v>
      </c>
      <c r="W28" s="6">
        <v>0.1671</v>
      </c>
      <c r="X28" s="35">
        <v>2.3999999999999998E-3</v>
      </c>
      <c r="Y28" s="36">
        <v>0.1648</v>
      </c>
    </row>
    <row r="29" spans="1:25" ht="15" x14ac:dyDescent="0.25">
      <c r="A29" s="88" t="s">
        <v>21</v>
      </c>
      <c r="B29" s="24">
        <f t="shared" ref="B29:G29" si="2">SUM(B27:B28)</f>
        <v>1.8699999999999998E-2</v>
      </c>
      <c r="C29" s="8">
        <f t="shared" si="2"/>
        <v>1</v>
      </c>
      <c r="D29" s="16">
        <f t="shared" si="2"/>
        <v>1.0700000000000001E-2</v>
      </c>
      <c r="E29" s="17">
        <f t="shared" si="2"/>
        <v>1</v>
      </c>
      <c r="F29" s="24">
        <f t="shared" si="2"/>
        <v>6.0999999999999995E-3</v>
      </c>
      <c r="G29" s="8">
        <f t="shared" si="2"/>
        <v>1</v>
      </c>
      <c r="H29" s="16">
        <f t="shared" ref="H29:M29" si="3">SUM(H27:H28)</f>
        <v>1.04E-2</v>
      </c>
      <c r="I29" s="17">
        <f t="shared" si="3"/>
        <v>1</v>
      </c>
      <c r="J29" s="24">
        <f t="shared" si="3"/>
        <v>-6.0000000000000001E-3</v>
      </c>
      <c r="K29" s="8">
        <f t="shared" si="3"/>
        <v>1</v>
      </c>
      <c r="L29" s="16">
        <f t="shared" si="3"/>
        <v>1.3599999999999999E-2</v>
      </c>
      <c r="M29" s="17">
        <f t="shared" si="3"/>
        <v>1</v>
      </c>
      <c r="N29" s="24">
        <f>SUM(N27:N28)</f>
        <v>8.0999999999999996E-3</v>
      </c>
      <c r="O29" s="24">
        <f>SUM(O27:O28)</f>
        <v>1</v>
      </c>
      <c r="P29" s="16">
        <f>SUM(P27:P28)</f>
        <v>9.9999999999999991E-5</v>
      </c>
      <c r="Q29" s="17">
        <f>SUM(Q27:Q28)</f>
        <v>1</v>
      </c>
      <c r="R29" s="24">
        <f t="shared" ref="R29:W29" si="4">SUM(R27:R28)</f>
        <v>5.4000000000000003E-3</v>
      </c>
      <c r="S29" s="24">
        <f t="shared" si="4"/>
        <v>1</v>
      </c>
      <c r="T29" s="16">
        <f>SUM(T27:T28)</f>
        <v>1.03E-2</v>
      </c>
      <c r="U29" s="17">
        <f>SUM(U27:U28)</f>
        <v>1</v>
      </c>
      <c r="V29" s="24">
        <f t="shared" si="4"/>
        <v>2.1899999999999999E-2</v>
      </c>
      <c r="W29" s="24">
        <f t="shared" si="4"/>
        <v>1</v>
      </c>
      <c r="X29" s="43">
        <f>SUM(X27:X28)</f>
        <v>2.9999999999999996E-3</v>
      </c>
      <c r="Y29" s="48">
        <f>SUM(Y27:Y28)</f>
        <v>1</v>
      </c>
    </row>
    <row r="30" spans="1:25" ht="14.25" x14ac:dyDescent="0.2">
      <c r="A30" s="86" t="s">
        <v>24</v>
      </c>
      <c r="B30" s="22">
        <v>1.7399999999999999E-2</v>
      </c>
      <c r="C30" s="23">
        <v>0.93659999999999999</v>
      </c>
      <c r="D30" s="29">
        <v>8.8000000000000005E-3</v>
      </c>
      <c r="E30" s="30">
        <v>0.92569999999999997</v>
      </c>
      <c r="F30" s="22">
        <v>3.8E-3</v>
      </c>
      <c r="G30" s="23">
        <v>0.90849999999999997</v>
      </c>
      <c r="H30" s="29">
        <v>9.2999999999999992E-3</v>
      </c>
      <c r="I30" s="30">
        <v>0.90059999999999996</v>
      </c>
      <c r="J30" s="22">
        <v>-4.5999999999999999E-3</v>
      </c>
      <c r="K30" s="23">
        <v>0.89239999999999997</v>
      </c>
      <c r="L30" s="29">
        <v>1.2699999999999999E-2</v>
      </c>
      <c r="M30" s="30">
        <v>0.90029999999999999</v>
      </c>
      <c r="N30" s="22">
        <v>4.6999999999999993E-3</v>
      </c>
      <c r="O30" s="23">
        <v>0.89359999999999995</v>
      </c>
      <c r="P30" s="29">
        <v>2.0000000000000001E-4</v>
      </c>
      <c r="Q30" s="30">
        <v>0.8952</v>
      </c>
      <c r="R30" s="22">
        <v>4.8999999999999998E-3</v>
      </c>
      <c r="S30" s="23">
        <v>0.89480000000000004</v>
      </c>
      <c r="T30" s="29">
        <v>1.18E-2</v>
      </c>
      <c r="U30" s="30">
        <v>0.89019999999999999</v>
      </c>
      <c r="V30" s="22">
        <v>4.6999999999999993E-3</v>
      </c>
      <c r="W30" s="23">
        <v>0.87549999999999994</v>
      </c>
      <c r="X30" s="46">
        <v>1.4000000000000002E-3</v>
      </c>
      <c r="Y30" s="47">
        <v>0.8609</v>
      </c>
    </row>
    <row r="31" spans="1:25" ht="14.25" x14ac:dyDescent="0.2">
      <c r="A31" s="87" t="s">
        <v>25</v>
      </c>
      <c r="B31" s="5">
        <v>1.2999999999999999E-3</v>
      </c>
      <c r="C31" s="6">
        <v>6.3399999999999998E-2</v>
      </c>
      <c r="D31" s="14">
        <v>1.9E-3</v>
      </c>
      <c r="E31" s="15">
        <v>7.4300000000000005E-2</v>
      </c>
      <c r="F31" s="5">
        <v>2.3E-3</v>
      </c>
      <c r="G31" s="6">
        <v>9.1499999999999998E-2</v>
      </c>
      <c r="H31" s="14">
        <v>1.1000000000000001E-3</v>
      </c>
      <c r="I31" s="15">
        <v>9.9400000000000002E-2</v>
      </c>
      <c r="J31" s="5">
        <v>-1.4E-3</v>
      </c>
      <c r="K31" s="6">
        <v>0.1076</v>
      </c>
      <c r="L31" s="14">
        <v>8.9999999999999998E-4</v>
      </c>
      <c r="M31" s="15">
        <v>9.9700000000000011E-2</v>
      </c>
      <c r="N31" s="5">
        <v>3.4000000000000002E-3</v>
      </c>
      <c r="O31" s="6">
        <v>0.10640000000000001</v>
      </c>
      <c r="P31" s="14">
        <v>-1E-4</v>
      </c>
      <c r="Q31" s="15">
        <v>0.1048</v>
      </c>
      <c r="R31" s="5">
        <v>5.0000000000000001E-4</v>
      </c>
      <c r="S31" s="6">
        <v>0.1052</v>
      </c>
      <c r="T31" s="14">
        <v>-1.5E-3</v>
      </c>
      <c r="U31" s="15">
        <v>0.10980000000000001</v>
      </c>
      <c r="V31" s="5">
        <v>1.72E-2</v>
      </c>
      <c r="W31" s="6">
        <v>0.1245</v>
      </c>
      <c r="X31" s="35">
        <v>1.6000000000000001E-3</v>
      </c>
      <c r="Y31" s="36">
        <v>0.1391</v>
      </c>
    </row>
    <row r="32" spans="1:25" ht="15" x14ac:dyDescent="0.25">
      <c r="A32" s="90" t="s">
        <v>21</v>
      </c>
      <c r="B32" s="91">
        <f t="shared" ref="B32:G32" si="5">SUM(B30:B31)</f>
        <v>1.8699999999999998E-2</v>
      </c>
      <c r="C32" s="92">
        <f t="shared" si="5"/>
        <v>1</v>
      </c>
      <c r="D32" s="93">
        <f t="shared" si="5"/>
        <v>1.0700000000000001E-2</v>
      </c>
      <c r="E32" s="94">
        <f t="shared" si="5"/>
        <v>1</v>
      </c>
      <c r="F32" s="91">
        <f t="shared" si="5"/>
        <v>6.0999999999999995E-3</v>
      </c>
      <c r="G32" s="92">
        <f t="shared" si="5"/>
        <v>1</v>
      </c>
      <c r="H32" s="93">
        <f t="shared" ref="H32:M32" si="6">SUM(H30:H31)</f>
        <v>1.04E-2</v>
      </c>
      <c r="I32" s="94">
        <f t="shared" si="6"/>
        <v>1</v>
      </c>
      <c r="J32" s="91">
        <f t="shared" si="6"/>
        <v>-6.0000000000000001E-3</v>
      </c>
      <c r="K32" s="92">
        <f t="shared" si="6"/>
        <v>1</v>
      </c>
      <c r="L32" s="93">
        <f t="shared" si="6"/>
        <v>1.3599999999999999E-2</v>
      </c>
      <c r="M32" s="94">
        <f t="shared" si="6"/>
        <v>1</v>
      </c>
      <c r="N32" s="91">
        <f>SUM(N30:N31)</f>
        <v>8.0999999999999996E-3</v>
      </c>
      <c r="O32" s="91">
        <f>SUM(O30:O31)</f>
        <v>1</v>
      </c>
      <c r="P32" s="93">
        <f>SUM(P30:P31)</f>
        <v>1E-4</v>
      </c>
      <c r="Q32" s="94">
        <f>SUM(Q30:Q31)</f>
        <v>1</v>
      </c>
      <c r="R32" s="91">
        <f t="shared" ref="R32:W32" si="7">SUM(R30:R31)</f>
        <v>5.4000000000000003E-3</v>
      </c>
      <c r="S32" s="91">
        <f t="shared" si="7"/>
        <v>1</v>
      </c>
      <c r="T32" s="93">
        <f>SUM(T30:T31)</f>
        <v>1.03E-2</v>
      </c>
      <c r="U32" s="94">
        <f>SUM(U30:U31)</f>
        <v>1</v>
      </c>
      <c r="V32" s="91">
        <f t="shared" si="7"/>
        <v>2.1899999999999999E-2</v>
      </c>
      <c r="W32" s="91">
        <f t="shared" si="7"/>
        <v>1</v>
      </c>
      <c r="X32" s="95">
        <f>SUM(X30:X31)</f>
        <v>3.0000000000000001E-3</v>
      </c>
      <c r="Y32" s="136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1.9886966999993483E-4</v>
      </c>
      <c r="C36" s="6">
        <v>6.0400000000000002E-2</v>
      </c>
      <c r="D36" s="14">
        <v>-2.9999999999999997E-4</v>
      </c>
      <c r="E36" s="14">
        <v>7.3399999999999993E-2</v>
      </c>
      <c r="F36" s="5">
        <v>5.9999999999999995E-4</v>
      </c>
      <c r="G36" s="6">
        <v>6.5799999999999997E-2</v>
      </c>
      <c r="H36" s="14">
        <f>(1+F36)*(1+T6)*(1+V6)*(1+X6)-1</f>
        <v>8.9999989199984753E-4</v>
      </c>
      <c r="I36" s="15">
        <v>4.6500000000000007E-2</v>
      </c>
    </row>
    <row r="37" spans="1:9" ht="14.25" x14ac:dyDescent="0.2">
      <c r="A37" s="87" t="s">
        <v>3</v>
      </c>
      <c r="B37" s="5">
        <v>8.9999999999999993E-3</v>
      </c>
      <c r="C37" s="6">
        <v>0.35299999999999998</v>
      </c>
      <c r="D37" s="14">
        <v>1.3600000000000001E-2</v>
      </c>
      <c r="E37" s="14">
        <v>0.30640000000000001</v>
      </c>
      <c r="F37" s="5">
        <v>2.0799999999999999E-2</v>
      </c>
      <c r="G37" s="6">
        <v>0.34759999999999996</v>
      </c>
      <c r="H37" s="14">
        <v>2.1299999999999999E-2</v>
      </c>
      <c r="I37" s="15">
        <v>0.31079999999999997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9" ht="14.25" x14ac:dyDescent="0.2">
      <c r="A40" s="87" t="s">
        <v>6</v>
      </c>
      <c r="B40" s="5">
        <v>7.4999999999999997E-3</v>
      </c>
      <c r="C40" s="6">
        <v>0.18779999999999999</v>
      </c>
      <c r="D40" s="14">
        <v>1.0500000000000001E-2</v>
      </c>
      <c r="E40" s="14">
        <v>0.17920000000000003</v>
      </c>
      <c r="F40" s="5">
        <v>1.18E-2</v>
      </c>
      <c r="G40" s="6">
        <v>0.16210000000000002</v>
      </c>
      <c r="H40" s="14">
        <f>(1+F40)*(1+T10)*(1+V10)*(1+X10)-1</f>
        <v>1.4938593831070879E-2</v>
      </c>
      <c r="I40" s="15">
        <v>0.1618</v>
      </c>
    </row>
    <row r="41" spans="1:9" ht="14.25" x14ac:dyDescent="0.2">
      <c r="A41" s="87" t="s">
        <v>7</v>
      </c>
      <c r="B41" s="5">
        <f>(1+B11)*(1+D11)*(1+F11)-1</f>
        <v>9.0026002399978822E-4</v>
      </c>
      <c r="C41" s="6">
        <v>1.0200000000000001E-2</v>
      </c>
      <c r="D41" s="14">
        <v>1.1999999999999999E-3</v>
      </c>
      <c r="E41" s="14">
        <v>3.3E-3</v>
      </c>
      <c r="F41" s="5">
        <v>1.5E-3</v>
      </c>
      <c r="G41" s="6">
        <v>7.6E-3</v>
      </c>
      <c r="H41" s="14">
        <v>1.6999999999999999E-3</v>
      </c>
      <c r="I41" s="15">
        <v>1.1899999999999999E-2</v>
      </c>
    </row>
    <row r="42" spans="1:9" ht="14.25" x14ac:dyDescent="0.2">
      <c r="A42" s="87" t="s">
        <v>8</v>
      </c>
      <c r="B42" s="5">
        <v>4.8999999999999998E-3</v>
      </c>
      <c r="C42" s="6">
        <v>8.8900000000000007E-2</v>
      </c>
      <c r="D42" s="14">
        <v>1.18E-2</v>
      </c>
      <c r="E42" s="14">
        <v>9.9000000000000005E-2</v>
      </c>
      <c r="F42" s="5">
        <v>1.67E-2</v>
      </c>
      <c r="G42" s="6">
        <v>9.8400000000000001E-2</v>
      </c>
      <c r="H42" s="14">
        <v>3.6200000000000003E-2</v>
      </c>
      <c r="I42" s="15">
        <v>0.1512</v>
      </c>
    </row>
    <row r="43" spans="1:9" ht="14.25" x14ac:dyDescent="0.2">
      <c r="A43" s="87" t="s">
        <v>66</v>
      </c>
      <c r="B43" s="5">
        <v>1.2200000000000001E-2</v>
      </c>
      <c r="C43" s="6">
        <v>0.2152</v>
      </c>
      <c r="D43" s="14">
        <v>1.61E-2</v>
      </c>
      <c r="E43" s="14">
        <v>0.23800000000000002</v>
      </c>
      <c r="F43" s="5">
        <v>1.34E-2</v>
      </c>
      <c r="G43" s="6">
        <v>0.22109999999999999</v>
      </c>
      <c r="H43" s="14">
        <v>2.4299999999999999E-2</v>
      </c>
      <c r="I43" s="15">
        <v>0.22539999999999999</v>
      </c>
    </row>
    <row r="44" spans="1:9" ht="14.25" x14ac:dyDescent="0.2">
      <c r="A44" s="87" t="s">
        <v>10</v>
      </c>
      <c r="B44" s="5">
        <f>(1+B14)*(1+D14)*(1+F14)-1</f>
        <v>4.0003999999993489E-4</v>
      </c>
      <c r="C44" s="6">
        <v>3.8E-3</v>
      </c>
      <c r="D44" s="14">
        <v>2.9999999999999997E-4</v>
      </c>
      <c r="E44" s="14">
        <v>5.1999999999999998E-3</v>
      </c>
      <c r="F44" s="5">
        <v>2.0000000000000001E-4</v>
      </c>
      <c r="G44" s="6">
        <v>2.5999999999999999E-3</v>
      </c>
      <c r="H44" s="14">
        <v>5.9999999999999995E-4</v>
      </c>
      <c r="I44" s="15">
        <v>3.0000000000000001E-3</v>
      </c>
    </row>
    <row r="45" spans="1:9" ht="14.25" x14ac:dyDescent="0.2">
      <c r="A45" s="87" t="s">
        <v>11</v>
      </c>
      <c r="B45" s="5">
        <f>(1+B15)*(1+D15)*(1+F15)-1</f>
        <v>-4.8012800013541579E-7</v>
      </c>
      <c r="C45" s="6">
        <v>4.7600000000000003E-2</v>
      </c>
      <c r="D45" s="14">
        <v>-2.9999999999999997E-4</v>
      </c>
      <c r="E45" s="14">
        <v>6.13E-2</v>
      </c>
      <c r="F45" s="5">
        <v>2.0000000000000001E-4</v>
      </c>
      <c r="G45" s="6">
        <v>6.1600000000000002E-2</v>
      </c>
      <c r="H45" s="14">
        <v>1.9E-3</v>
      </c>
      <c r="I45" s="15">
        <v>6.9900000000000004E-2</v>
      </c>
    </row>
    <row r="46" spans="1:9" ht="14.25" x14ac:dyDescent="0.2">
      <c r="A46" s="87" t="s">
        <v>12</v>
      </c>
      <c r="B46" s="5">
        <f>(1+B16)*(1+D16)*(1+F16)-1</f>
        <v>2.000099999999172E-4</v>
      </c>
      <c r="C46" s="6">
        <v>1E-4</v>
      </c>
      <c r="D46" s="14">
        <v>2.9999999999999997E-4</v>
      </c>
      <c r="E46" s="14">
        <v>1E-4</v>
      </c>
      <c r="F46" s="5">
        <v>4.0000000000000002E-4</v>
      </c>
      <c r="G46" s="6">
        <v>1E-4</v>
      </c>
      <c r="H46" s="14">
        <v>5.9999999999999995E-4</v>
      </c>
      <c r="I46" s="15">
        <v>2.0000000000000001E-4</v>
      </c>
    </row>
    <row r="47" spans="1:9" ht="14.25" x14ac:dyDescent="0.2">
      <c r="A47" s="87" t="s">
        <v>13</v>
      </c>
      <c r="B47" s="5">
        <f>(1+B17)*(1+D17)*(1+F17)-1</f>
        <v>2.9995999999998801E-4</v>
      </c>
      <c r="C47" s="6">
        <v>2.8E-3</v>
      </c>
      <c r="D47" s="14">
        <v>2.9999999999999997E-4</v>
      </c>
      <c r="E47" s="14">
        <v>3.3E-3</v>
      </c>
      <c r="F47" s="5">
        <v>1E-3</v>
      </c>
      <c r="G47" s="6">
        <v>3.7000000000000002E-3</v>
      </c>
      <c r="H47" s="14">
        <v>2.0000000000000001E-4</v>
      </c>
      <c r="I47" s="15">
        <v>3.2000000000000002E-3</v>
      </c>
    </row>
    <row r="48" spans="1:9" ht="14.25" x14ac:dyDescent="0.2">
      <c r="A48" s="87" t="s">
        <v>14</v>
      </c>
      <c r="B48" s="5">
        <f>(1+B18)*(1+D18)*(1+F18)-1</f>
        <v>-8.9977001499985665E-4</v>
      </c>
      <c r="C48" s="6">
        <v>2.9999999999999997E-4</v>
      </c>
      <c r="D48" s="14">
        <v>-7.000000000000001E-4</v>
      </c>
      <c r="E48" s="14">
        <v>4.0000000000000002E-4</v>
      </c>
      <c r="F48" s="5">
        <v>-2.0000000000000001E-4</v>
      </c>
      <c r="G48" s="6">
        <v>7.000000000000001E-4</v>
      </c>
      <c r="H48" s="14">
        <v>-1.4E-3</v>
      </c>
      <c r="I48" s="15">
        <v>2.9999999999999997E-4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1.2003900279999868E-3</v>
      </c>
      <c r="C50" s="6">
        <v>2.9899999999999999E-2</v>
      </c>
      <c r="D50" s="14">
        <v>1.7000000000000001E-3</v>
      </c>
      <c r="E50" s="14">
        <v>3.04E-2</v>
      </c>
      <c r="F50" s="5">
        <v>2.5999999999999999E-3</v>
      </c>
      <c r="G50" s="6">
        <v>2.87E-2</v>
      </c>
      <c r="H50" s="14">
        <v>5.7999999999999996E-3</v>
      </c>
      <c r="I50" s="15">
        <v>1.5800000000000002E-2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9" ht="15" x14ac:dyDescent="0.25">
      <c r="A55" s="88" t="s">
        <v>21</v>
      </c>
      <c r="B55" s="24">
        <f>SUM(B36:B54)</f>
        <v>3.5899279578999563E-2</v>
      </c>
      <c r="C55" s="8">
        <v>1</v>
      </c>
      <c r="D55" s="16">
        <f t="shared" ref="D55:I55" si="8">SUM(D36:D54)</f>
        <v>5.4500000000000007E-2</v>
      </c>
      <c r="E55" s="16">
        <f t="shared" si="8"/>
        <v>0.99999999999999989</v>
      </c>
      <c r="F55" s="24">
        <f t="shared" si="8"/>
        <v>6.9000000000000006E-2</v>
      </c>
      <c r="G55" s="8">
        <f t="shared" si="8"/>
        <v>1.0000000000000002</v>
      </c>
      <c r="H55" s="17">
        <f t="shared" si="8"/>
        <v>0.10703859372307074</v>
      </c>
      <c r="I55" s="17">
        <f t="shared" si="8"/>
        <v>0.99999999999999989</v>
      </c>
    </row>
    <row r="56" spans="1:9" ht="15" x14ac:dyDescent="0.25">
      <c r="A56" s="89" t="s">
        <v>28</v>
      </c>
      <c r="B56" s="10">
        <v>2188.4</v>
      </c>
      <c r="C56" s="11"/>
      <c r="D56" s="18">
        <v>3796.0468511754834</v>
      </c>
      <c r="E56" s="11"/>
      <c r="F56" s="10">
        <v>4647</v>
      </c>
      <c r="G56" s="11"/>
      <c r="H56" s="18">
        <v>6875.6286341827499</v>
      </c>
      <c r="I56" s="11"/>
    </row>
    <row r="57" spans="1:9" ht="14.25" x14ac:dyDescent="0.2">
      <c r="A57" s="86" t="s">
        <v>22</v>
      </c>
      <c r="B57" s="22">
        <v>2.5000000000000001E-2</v>
      </c>
      <c r="C57" s="23">
        <v>0.8427</v>
      </c>
      <c r="D57" s="29">
        <v>4.6699999999999998E-2</v>
      </c>
      <c r="E57" s="29">
        <v>0.84150000000000003</v>
      </c>
      <c r="F57" s="22">
        <v>6.6199999999999995E-2</v>
      </c>
      <c r="G57" s="23">
        <v>0.8458</v>
      </c>
      <c r="H57" s="29">
        <v>9.5700000000000007E-2</v>
      </c>
      <c r="I57" s="30">
        <v>0.83519999999999994</v>
      </c>
    </row>
    <row r="58" spans="1:9" ht="14.25" x14ac:dyDescent="0.2">
      <c r="A58" s="87" t="s">
        <v>23</v>
      </c>
      <c r="B58" s="5">
        <v>1.09E-2</v>
      </c>
      <c r="C58" s="6">
        <v>0.1573</v>
      </c>
      <c r="D58" s="29">
        <v>7.8000000000000005E-3</v>
      </c>
      <c r="E58" s="29">
        <v>0.1585</v>
      </c>
      <c r="F58" s="5">
        <v>2.8000000000000004E-3</v>
      </c>
      <c r="G58" s="6">
        <v>0.1542</v>
      </c>
      <c r="H58" s="14">
        <v>1.1299999999999999E-2</v>
      </c>
      <c r="I58" s="15">
        <v>0.1648</v>
      </c>
    </row>
    <row r="59" spans="1:9" ht="15" x14ac:dyDescent="0.25">
      <c r="A59" s="88" t="s">
        <v>21</v>
      </c>
      <c r="B59" s="24">
        <f>SUM(B57:B58)</f>
        <v>3.5900000000000001E-2</v>
      </c>
      <c r="C59" s="8">
        <v>1</v>
      </c>
      <c r="D59" s="16">
        <v>5.45E-2</v>
      </c>
      <c r="E59" s="16">
        <v>1</v>
      </c>
      <c r="F59" s="24">
        <f>SUM(F57:F58)</f>
        <v>6.8999999999999992E-2</v>
      </c>
      <c r="G59" s="8">
        <f>SUM(G57:G58)</f>
        <v>1</v>
      </c>
      <c r="H59" s="16">
        <f>SUM(H57:H58)</f>
        <v>0.10700000000000001</v>
      </c>
      <c r="I59" s="16">
        <f>SUM(I57:I58)</f>
        <v>1</v>
      </c>
    </row>
    <row r="60" spans="1:9" ht="14.25" x14ac:dyDescent="0.2">
      <c r="A60" s="86" t="s">
        <v>24</v>
      </c>
      <c r="B60" s="22">
        <v>3.04E-2</v>
      </c>
      <c r="C60" s="23">
        <v>0.90849999999999997</v>
      </c>
      <c r="D60" s="29">
        <v>5.0900000000000001E-2</v>
      </c>
      <c r="E60" s="29">
        <v>0.90029999999999999</v>
      </c>
      <c r="F60" s="5">
        <v>6.3200000000000006E-2</v>
      </c>
      <c r="G60" s="23">
        <v>0.89480000000000004</v>
      </c>
      <c r="H60" s="14">
        <v>8.3000000000000004E-2</v>
      </c>
      <c r="I60" s="30">
        <v>0.8609</v>
      </c>
    </row>
    <row r="61" spans="1:9" ht="14.25" x14ac:dyDescent="0.2">
      <c r="A61" s="87" t="s">
        <v>25</v>
      </c>
      <c r="B61" s="5">
        <f>(1+B31)*(1+D31)*(1+F31)-1</f>
        <v>5.5098356810001636E-3</v>
      </c>
      <c r="C61" s="6">
        <v>9.1499999999999998E-2</v>
      </c>
      <c r="D61" s="29">
        <v>3.5999999999999999E-3</v>
      </c>
      <c r="E61" s="29">
        <v>9.9700000000000011E-2</v>
      </c>
      <c r="F61" s="5">
        <v>5.7999999999999996E-3</v>
      </c>
      <c r="G61" s="6">
        <v>0.1052</v>
      </c>
      <c r="H61" s="14">
        <v>2.4E-2</v>
      </c>
      <c r="I61" s="15">
        <v>0.1391</v>
      </c>
    </row>
    <row r="62" spans="1:9" ht="15" x14ac:dyDescent="0.25">
      <c r="A62" s="90" t="s">
        <v>21</v>
      </c>
      <c r="B62" s="91">
        <f>SUM(B60:B61)</f>
        <v>3.590983568100016E-2</v>
      </c>
      <c r="C62" s="92">
        <v>1</v>
      </c>
      <c r="D62" s="93">
        <v>5.45E-2</v>
      </c>
      <c r="E62" s="93">
        <v>1</v>
      </c>
      <c r="F62" s="91">
        <f>SUM(F60:F61)</f>
        <v>6.9000000000000006E-2</v>
      </c>
      <c r="G62" s="92">
        <f>SUM(G60:G61)</f>
        <v>1</v>
      </c>
      <c r="H62" s="93">
        <f>SUM(H60:H61)</f>
        <v>0.10700000000000001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5.5703125" customWidth="1"/>
    <col min="2" max="2" width="23.42578125" customWidth="1"/>
    <col min="3" max="3" width="18.42578125" customWidth="1"/>
    <col min="4" max="4" width="21.85546875" customWidth="1"/>
    <col min="5" max="5" width="19.42578125" customWidth="1"/>
    <col min="6" max="6" width="22.140625" customWidth="1"/>
    <col min="7" max="7" width="19.85546875" customWidth="1"/>
    <col min="8" max="9" width="19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5.0000000000000001E-4</v>
      </c>
      <c r="C6" s="6">
        <v>9.0300000000000005E-2</v>
      </c>
      <c r="D6" s="14">
        <v>-6.9999999999999999E-4</v>
      </c>
      <c r="E6" s="15">
        <v>3.2599999999999997E-2</v>
      </c>
      <c r="F6" s="5">
        <v>2.0000000000000001E-4</v>
      </c>
      <c r="G6" s="6">
        <v>5.3699999999999998E-2</v>
      </c>
      <c r="H6" s="14">
        <v>-1E-4</v>
      </c>
      <c r="I6" s="15">
        <v>3.95E-2</v>
      </c>
      <c r="J6" s="5">
        <v>4.0000000000000002E-4</v>
      </c>
      <c r="K6" s="6">
        <v>6.8400000000000002E-2</v>
      </c>
      <c r="L6" s="14">
        <v>-2.9999999999999997E-4</v>
      </c>
      <c r="M6" s="15">
        <v>8.8099999999999998E-2</v>
      </c>
      <c r="N6" s="5">
        <v>-1E-4</v>
      </c>
      <c r="O6" s="6">
        <v>8.5600000000000009E-2</v>
      </c>
      <c r="P6" s="14">
        <v>2.0000000000000001E-4</v>
      </c>
      <c r="Q6" s="15">
        <v>0.10580000000000001</v>
      </c>
      <c r="R6" s="5">
        <v>1E-4</v>
      </c>
      <c r="S6" s="6">
        <v>0.10189999999999999</v>
      </c>
      <c r="T6" s="14">
        <v>5.0000000000000001E-4</v>
      </c>
      <c r="U6" s="15">
        <v>7.8E-2</v>
      </c>
      <c r="V6" s="5">
        <v>-2.0000000000000001E-4</v>
      </c>
      <c r="W6" s="6">
        <v>8.4199999999999997E-2</v>
      </c>
      <c r="X6" s="14">
        <v>0</v>
      </c>
      <c r="Y6" s="15">
        <v>7.5300000000000006E-2</v>
      </c>
    </row>
    <row r="7" spans="1:25" ht="14.25" x14ac:dyDescent="0.2">
      <c r="A7" s="87" t="s">
        <v>3</v>
      </c>
      <c r="B7" s="5">
        <v>4.1999999999999997E-3</v>
      </c>
      <c r="C7" s="6">
        <v>0.4078</v>
      </c>
      <c r="D7" s="14">
        <v>2E-3</v>
      </c>
      <c r="E7" s="15">
        <v>0.42480000000000001</v>
      </c>
      <c r="F7" s="5">
        <v>1.9E-3</v>
      </c>
      <c r="G7" s="6">
        <v>0.41710000000000003</v>
      </c>
      <c r="H7" s="14">
        <v>5.9999999999999995E-4</v>
      </c>
      <c r="I7" s="15">
        <v>0.41799999999999998</v>
      </c>
      <c r="J7" s="5">
        <v>1.2999999999999999E-3</v>
      </c>
      <c r="K7" s="6">
        <v>0.40589999999999998</v>
      </c>
      <c r="L7" s="14">
        <v>1.8E-3</v>
      </c>
      <c r="M7" s="15">
        <v>0.39810000000000001</v>
      </c>
      <c r="N7" s="5">
        <v>2.8000000000000004E-3</v>
      </c>
      <c r="O7" s="6">
        <v>0.41359999999999997</v>
      </c>
      <c r="P7" s="14">
        <v>1.1999999999999999E-3</v>
      </c>
      <c r="Q7" s="15">
        <v>0.42479999999999996</v>
      </c>
      <c r="R7" s="5">
        <v>7.000000000000001E-4</v>
      </c>
      <c r="S7" s="6">
        <v>0.40990000000000004</v>
      </c>
      <c r="T7" s="14">
        <v>2.9999999999999997E-4</v>
      </c>
      <c r="U7" s="15">
        <v>0.41359999999999997</v>
      </c>
      <c r="V7" s="5">
        <v>2.9999999999999997E-4</v>
      </c>
      <c r="W7" s="6">
        <v>0.41070000000000001</v>
      </c>
      <c r="X7" s="14">
        <v>2.9999999999999997E-4</v>
      </c>
      <c r="Y7" s="15">
        <v>0.41479999999999995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2.3999999999999998E-3</v>
      </c>
      <c r="C10" s="6">
        <v>0.1333</v>
      </c>
      <c r="D10" s="14">
        <v>2E-3</v>
      </c>
      <c r="E10" s="15">
        <v>0.1784</v>
      </c>
      <c r="F10" s="5">
        <v>2E-3</v>
      </c>
      <c r="G10" s="6">
        <v>0.1661</v>
      </c>
      <c r="H10" s="14">
        <v>1.1000000000000001E-3</v>
      </c>
      <c r="I10" s="15">
        <v>0.16719999999999999</v>
      </c>
      <c r="J10" s="5">
        <v>4.0000000000000002E-4</v>
      </c>
      <c r="K10" s="6">
        <v>0.154</v>
      </c>
      <c r="L10" s="14">
        <v>1.1000000000000001E-3</v>
      </c>
      <c r="M10" s="15">
        <v>0.14899999999999999</v>
      </c>
      <c r="N10" s="5">
        <v>8.9999999999999998E-4</v>
      </c>
      <c r="O10" s="6">
        <v>0.14510000000000001</v>
      </c>
      <c r="P10" s="14">
        <v>1E-4</v>
      </c>
      <c r="Q10" s="15">
        <v>0.13639999999999999</v>
      </c>
      <c r="R10" s="5">
        <v>1E-4</v>
      </c>
      <c r="S10" s="6">
        <v>0.13519999999999999</v>
      </c>
      <c r="T10" s="14">
        <v>1.7000000000000001E-3</v>
      </c>
      <c r="U10" s="15">
        <v>0.14410000000000001</v>
      </c>
      <c r="V10" s="5">
        <v>2.9999999999999997E-4</v>
      </c>
      <c r="W10" s="6">
        <v>0.13400000000000001</v>
      </c>
      <c r="X10" s="14">
        <v>3.7199999999999999E-4</v>
      </c>
      <c r="Y10" s="15">
        <v>0.13269999999999998</v>
      </c>
    </row>
    <row r="11" spans="1:25" ht="14.25" x14ac:dyDescent="0.2">
      <c r="A11" s="87" t="s">
        <v>7</v>
      </c>
      <c r="B11" s="5">
        <v>4.0000000000000002E-4</v>
      </c>
      <c r="C11" s="6">
        <v>9.1000000000000004E-3</v>
      </c>
      <c r="D11" s="14">
        <v>2.0000000000000001E-4</v>
      </c>
      <c r="E11" s="15">
        <v>8.6999999999999994E-3</v>
      </c>
      <c r="F11" s="5">
        <v>1E-4</v>
      </c>
      <c r="G11" s="6">
        <v>8.5000000000000006E-3</v>
      </c>
      <c r="H11" s="14">
        <v>2.0000000000000001E-4</v>
      </c>
      <c r="I11" s="15">
        <v>8.5000000000000006E-3</v>
      </c>
      <c r="J11" s="5">
        <v>-1E-4</v>
      </c>
      <c r="K11" s="6">
        <v>8.5000000000000006E-3</v>
      </c>
      <c r="L11" s="14">
        <v>1E-4</v>
      </c>
      <c r="M11" s="15">
        <v>2.3999999999999998E-3</v>
      </c>
      <c r="N11" s="5">
        <v>0</v>
      </c>
      <c r="O11" s="6">
        <v>6.8000000000000005E-3</v>
      </c>
      <c r="P11" s="14">
        <v>-1E-4</v>
      </c>
      <c r="Q11" s="15">
        <v>6.1999999999999998E-3</v>
      </c>
      <c r="R11" s="5">
        <v>2.0000000000000001E-4</v>
      </c>
      <c r="S11" s="6">
        <v>6.0999999999999995E-3</v>
      </c>
      <c r="T11" s="14">
        <v>0</v>
      </c>
      <c r="U11" s="15">
        <v>6.0999999999999995E-3</v>
      </c>
      <c r="V11" s="5">
        <v>1E-4</v>
      </c>
      <c r="W11" s="6">
        <v>6.0000000000000001E-3</v>
      </c>
      <c r="X11" s="14">
        <v>-4.5000000000000003E-5</v>
      </c>
      <c r="Y11" s="15">
        <v>9.7000000000000003E-3</v>
      </c>
    </row>
    <row r="12" spans="1:25" ht="14.25" x14ac:dyDescent="0.2">
      <c r="A12" s="87" t="s">
        <v>8</v>
      </c>
      <c r="B12" s="5">
        <v>2.3E-3</v>
      </c>
      <c r="C12" s="6">
        <v>4.9000000000000002E-2</v>
      </c>
      <c r="D12" s="14">
        <v>1.4E-3</v>
      </c>
      <c r="E12" s="15">
        <v>5.11E-2</v>
      </c>
      <c r="F12" s="5">
        <v>-8.9999999999999998E-4</v>
      </c>
      <c r="G12" s="6">
        <v>4.6800000000000001E-2</v>
      </c>
      <c r="H12" s="14">
        <v>8.9999999999999998E-4</v>
      </c>
      <c r="I12" s="15">
        <v>5.3100000000000001E-2</v>
      </c>
      <c r="J12" s="5">
        <v>4.0000000000000002E-4</v>
      </c>
      <c r="K12" s="6">
        <v>5.4800000000000001E-2</v>
      </c>
      <c r="L12" s="14">
        <v>2.5000000000000001E-3</v>
      </c>
      <c r="M12" s="15">
        <v>5.3499999999999999E-2</v>
      </c>
      <c r="N12" s="5">
        <v>2.3999999999999998E-3</v>
      </c>
      <c r="O12" s="6">
        <v>5.5399999999999998E-2</v>
      </c>
      <c r="P12" s="14">
        <v>-1.2999999999999999E-3</v>
      </c>
      <c r="Q12" s="15">
        <v>5.16E-2</v>
      </c>
      <c r="R12" s="5">
        <v>1.1999999999999999E-3</v>
      </c>
      <c r="S12" s="6">
        <v>5.1299999999999998E-2</v>
      </c>
      <c r="T12" s="14">
        <v>1.1000000000000001E-3</v>
      </c>
      <c r="U12" s="15">
        <v>5.0799999999999998E-2</v>
      </c>
      <c r="V12" s="5">
        <v>1.21E-2</v>
      </c>
      <c r="W12" s="6">
        <v>6.2199999999999998E-2</v>
      </c>
      <c r="X12" s="14">
        <v>2.807E-3</v>
      </c>
      <c r="Y12" s="15">
        <v>8.0299999999999996E-2</v>
      </c>
    </row>
    <row r="13" spans="1:25" ht="14.25" x14ac:dyDescent="0.2">
      <c r="A13" s="87" t="s">
        <v>66</v>
      </c>
      <c r="B13" s="5">
        <v>8.3000000000000001E-3</v>
      </c>
      <c r="C13" s="6">
        <v>0.26450000000000001</v>
      </c>
      <c r="D13" s="14">
        <v>3.8E-3</v>
      </c>
      <c r="E13" s="15">
        <v>0.24879999999999999</v>
      </c>
      <c r="F13" s="5">
        <v>2.3E-3</v>
      </c>
      <c r="G13" s="6">
        <v>0.24260000000000001</v>
      </c>
      <c r="H13" s="14">
        <v>6.0000000000000001E-3</v>
      </c>
      <c r="I13" s="15">
        <v>0.2417</v>
      </c>
      <c r="J13" s="5">
        <v>-6.8999999999999999E-3</v>
      </c>
      <c r="K13" s="6">
        <v>0.24010000000000001</v>
      </c>
      <c r="L13" s="14">
        <v>6.3E-3</v>
      </c>
      <c r="M13" s="15">
        <v>0.24050000000000002</v>
      </c>
      <c r="N13" s="5">
        <v>-1.1000000000000001E-3</v>
      </c>
      <c r="O13" s="6">
        <v>0.22390000000000002</v>
      </c>
      <c r="P13" s="14">
        <v>-2.0999999999999999E-3</v>
      </c>
      <c r="Q13" s="15">
        <v>0.2114</v>
      </c>
      <c r="R13" s="5">
        <v>3.3E-3</v>
      </c>
      <c r="S13" s="6">
        <v>0.23370000000000002</v>
      </c>
      <c r="T13" s="14">
        <v>5.1000000000000004E-3</v>
      </c>
      <c r="U13" s="15">
        <v>0.24379999999999999</v>
      </c>
      <c r="V13" s="5">
        <v>3.5999999999999999E-3</v>
      </c>
      <c r="W13" s="6">
        <v>0.24050000000000002</v>
      </c>
      <c r="X13" s="14">
        <v>2.0969999999999999E-3</v>
      </c>
      <c r="Y13" s="15">
        <v>0.23269999999999999</v>
      </c>
    </row>
    <row r="14" spans="1:25" ht="14.25" x14ac:dyDescent="0.2">
      <c r="A14" s="87" t="s">
        <v>10</v>
      </c>
      <c r="B14" s="5">
        <v>0</v>
      </c>
      <c r="C14" s="6">
        <v>2E-3</v>
      </c>
      <c r="D14" s="14">
        <v>1E-4</v>
      </c>
      <c r="E14" s="15">
        <v>1.4E-3</v>
      </c>
      <c r="F14" s="5">
        <v>0</v>
      </c>
      <c r="G14" s="6">
        <v>1.2999999999999999E-3</v>
      </c>
      <c r="H14" s="14">
        <v>0</v>
      </c>
      <c r="I14" s="15">
        <v>1.9E-3</v>
      </c>
      <c r="J14" s="5">
        <v>-2.0000000000000001E-4</v>
      </c>
      <c r="K14" s="6">
        <v>1.8E-3</v>
      </c>
      <c r="L14" s="14">
        <v>1E-4</v>
      </c>
      <c r="M14" s="15">
        <v>1.8E-3</v>
      </c>
      <c r="N14" s="5">
        <v>0</v>
      </c>
      <c r="O14" s="6">
        <v>1.7000000000000001E-3</v>
      </c>
      <c r="P14" s="14">
        <v>-1E-4</v>
      </c>
      <c r="Q14" s="15">
        <v>8.9999999999999998E-4</v>
      </c>
      <c r="R14" s="5">
        <v>1E-4</v>
      </c>
      <c r="S14" s="6">
        <v>8.9999999999999998E-4</v>
      </c>
      <c r="T14" s="14">
        <v>1E-4</v>
      </c>
      <c r="U14" s="15">
        <v>1E-3</v>
      </c>
      <c r="V14" s="5">
        <v>0</v>
      </c>
      <c r="W14" s="6">
        <v>8.9999999999999998E-4</v>
      </c>
      <c r="X14" s="14">
        <v>4.0000000000000003E-5</v>
      </c>
      <c r="Y14" s="15">
        <v>8.9999999999999998E-4</v>
      </c>
    </row>
    <row r="15" spans="1:25" ht="14.25" x14ac:dyDescent="0.2">
      <c r="A15" s="87" t="s">
        <v>11</v>
      </c>
      <c r="B15" s="5">
        <v>-5.9999999999999995E-4</v>
      </c>
      <c r="C15" s="6">
        <v>2.81E-2</v>
      </c>
      <c r="D15" s="14">
        <v>2.0000000000000001E-4</v>
      </c>
      <c r="E15" s="15">
        <v>3.6700000000000003E-2</v>
      </c>
      <c r="F15" s="5">
        <v>2.9999999999999997E-4</v>
      </c>
      <c r="G15" s="6">
        <v>3.8199999999999998E-2</v>
      </c>
      <c r="H15" s="14">
        <v>0</v>
      </c>
      <c r="I15" s="15">
        <v>4.6100000000000002E-2</v>
      </c>
      <c r="J15" s="5">
        <v>2.0000000000000001E-4</v>
      </c>
      <c r="K15" s="6">
        <v>4.2500000000000003E-2</v>
      </c>
      <c r="L15" s="14">
        <v>-2.0000000000000001E-4</v>
      </c>
      <c r="M15" s="15">
        <v>4.1599999999999998E-2</v>
      </c>
      <c r="N15" s="5">
        <v>1E-4</v>
      </c>
      <c r="O15" s="6">
        <v>4.0300000000000002E-2</v>
      </c>
      <c r="P15" s="14">
        <v>2.9999999999999997E-4</v>
      </c>
      <c r="Q15" s="15">
        <v>3.9599999999999996E-2</v>
      </c>
      <c r="R15" s="5">
        <v>-2.0000000000000001E-4</v>
      </c>
      <c r="S15" s="6">
        <v>3.85E-2</v>
      </c>
      <c r="T15" s="14">
        <v>2.0000000000000001E-4</v>
      </c>
      <c r="U15" s="15">
        <v>4.1599999999999998E-2</v>
      </c>
      <c r="V15" s="5">
        <v>0</v>
      </c>
      <c r="W15" s="6">
        <v>4.0500000000000001E-2</v>
      </c>
      <c r="X15" s="14">
        <v>4.0000000000000002E-4</v>
      </c>
      <c r="Y15" s="15">
        <v>4.1299999999999996E-2</v>
      </c>
    </row>
    <row r="16" spans="1:25" ht="14.25" x14ac:dyDescent="0.2">
      <c r="A16" s="87" t="s">
        <v>12</v>
      </c>
      <c r="B16" s="5">
        <v>1E-4</v>
      </c>
      <c r="C16" s="6">
        <v>0</v>
      </c>
      <c r="D16" s="14">
        <v>1E-4</v>
      </c>
      <c r="E16" s="15">
        <v>0</v>
      </c>
      <c r="F16" s="5">
        <v>0</v>
      </c>
      <c r="G16" s="6">
        <v>0</v>
      </c>
      <c r="H16" s="14">
        <v>0</v>
      </c>
      <c r="I16" s="15">
        <v>1E-4</v>
      </c>
      <c r="J16" s="5">
        <v>-1E-4</v>
      </c>
      <c r="K16" s="6">
        <v>1E-4</v>
      </c>
      <c r="L16" s="14">
        <v>1E-4</v>
      </c>
      <c r="M16" s="15">
        <v>1E-4</v>
      </c>
      <c r="N16" s="5">
        <v>0</v>
      </c>
      <c r="O16" s="6">
        <v>1E-4</v>
      </c>
      <c r="P16" s="14">
        <v>-1E-4</v>
      </c>
      <c r="Q16" s="15">
        <v>0</v>
      </c>
      <c r="R16" s="5">
        <v>1E-4</v>
      </c>
      <c r="S16" s="6">
        <v>0</v>
      </c>
      <c r="T16" s="14">
        <v>0</v>
      </c>
      <c r="U16" s="15">
        <v>0</v>
      </c>
      <c r="V16" s="5">
        <v>1E-4</v>
      </c>
      <c r="W16" s="6">
        <v>0</v>
      </c>
      <c r="X16" s="14">
        <v>1.9000000000000001E-4</v>
      </c>
      <c r="Y16" s="15">
        <v>0</v>
      </c>
    </row>
    <row r="17" spans="1:25" ht="14.25" x14ac:dyDescent="0.2">
      <c r="A17" s="87" t="s">
        <v>13</v>
      </c>
      <c r="B17" s="5">
        <v>1E-4</v>
      </c>
      <c r="C17" s="6">
        <v>2.8999999999999998E-3</v>
      </c>
      <c r="D17" s="14">
        <v>1E-4</v>
      </c>
      <c r="E17" s="15">
        <v>3.3999999999999998E-3</v>
      </c>
      <c r="F17" s="5">
        <v>0</v>
      </c>
      <c r="G17" s="6">
        <v>3.0000000000000001E-3</v>
      </c>
      <c r="H17" s="14">
        <v>2.0000000000000001E-4</v>
      </c>
      <c r="I17" s="15">
        <v>3.5000000000000001E-3</v>
      </c>
      <c r="J17" s="5">
        <v>-4.0000000000000002E-4</v>
      </c>
      <c r="K17" s="6">
        <v>2.3999999999999998E-3</v>
      </c>
      <c r="L17" s="14">
        <v>-2.0000000000000001E-4</v>
      </c>
      <c r="M17" s="15">
        <v>2.7000000000000001E-3</v>
      </c>
      <c r="N17" s="5">
        <v>4.0000000000000002E-4</v>
      </c>
      <c r="O17" s="6">
        <v>3.0000000000000001E-3</v>
      </c>
      <c r="P17" s="14">
        <v>-1E-4</v>
      </c>
      <c r="Q17" s="15">
        <v>2.3999999999999998E-3</v>
      </c>
      <c r="R17" s="5">
        <v>1E-4</v>
      </c>
      <c r="S17" s="6">
        <v>2.5000000000000001E-3</v>
      </c>
      <c r="T17" s="14">
        <v>-7.000000000000001E-4</v>
      </c>
      <c r="U17" s="15">
        <v>1.9E-3</v>
      </c>
      <c r="V17" s="5">
        <v>0</v>
      </c>
      <c r="W17" s="6">
        <v>2.0999999999999999E-3</v>
      </c>
      <c r="X17" s="14">
        <v>6.2000000000000003E-5</v>
      </c>
      <c r="Y17" s="15">
        <v>2.3999999999999998E-3</v>
      </c>
    </row>
    <row r="18" spans="1:25" ht="14.25" x14ac:dyDescent="0.2">
      <c r="A18" s="87" t="s">
        <v>14</v>
      </c>
      <c r="B18" s="5">
        <v>1E-4</v>
      </c>
      <c r="C18" s="6">
        <v>1E-4</v>
      </c>
      <c r="D18" s="14">
        <v>-4.0000000000000002E-4</v>
      </c>
      <c r="E18" s="15">
        <v>4.0000000000000002E-4</v>
      </c>
      <c r="F18" s="5">
        <v>-2.9999999999999997E-4</v>
      </c>
      <c r="G18" s="6">
        <v>5.9999999999999995E-4</v>
      </c>
      <c r="H18" s="14">
        <v>-8.0000000000000004E-4</v>
      </c>
      <c r="I18" s="15">
        <v>0</v>
      </c>
      <c r="J18" s="5">
        <v>5.0000000000000001E-4</v>
      </c>
      <c r="K18" s="6">
        <v>1.1999999999999999E-3</v>
      </c>
      <c r="L18" s="14">
        <v>0</v>
      </c>
      <c r="M18" s="15">
        <v>5.0000000000000001E-4</v>
      </c>
      <c r="N18" s="5">
        <v>-5.0000000000000001E-4</v>
      </c>
      <c r="O18" s="6">
        <v>4.0000000000000002E-4</v>
      </c>
      <c r="P18" s="14">
        <v>1.8E-3</v>
      </c>
      <c r="Q18" s="15">
        <v>1.5E-3</v>
      </c>
      <c r="R18" s="5">
        <v>-8.0000000000000004E-4</v>
      </c>
      <c r="S18" s="6">
        <v>1.4000000000000002E-3</v>
      </c>
      <c r="T18" s="14">
        <v>-8.9999999999999998E-4</v>
      </c>
      <c r="U18" s="15">
        <v>4.0000000000000002E-4</v>
      </c>
      <c r="V18" s="5">
        <v>-5.9999999999999995E-4</v>
      </c>
      <c r="W18" s="6">
        <v>5.9999999999999995E-4</v>
      </c>
      <c r="X18" s="14">
        <v>-5.4000000000000001E-4</v>
      </c>
      <c r="Y18" s="15">
        <v>2.9999999999999997E-4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2.0000000000000001E-4</v>
      </c>
      <c r="C20" s="6">
        <v>1.29E-2</v>
      </c>
      <c r="D20" s="14">
        <v>5.9999999999999995E-4</v>
      </c>
      <c r="E20" s="15">
        <v>1.37E-2</v>
      </c>
      <c r="F20" s="5">
        <v>1E-4</v>
      </c>
      <c r="G20" s="6">
        <v>2.2100000000000002E-2</v>
      </c>
      <c r="H20" s="14">
        <v>2.9999999999999997E-4</v>
      </c>
      <c r="I20" s="15">
        <v>2.0400000000000001E-2</v>
      </c>
      <c r="J20" s="5">
        <v>1E-4</v>
      </c>
      <c r="K20" s="6">
        <v>2.0299999999999999E-2</v>
      </c>
      <c r="L20" s="14">
        <v>2.0000000000000001E-4</v>
      </c>
      <c r="M20" s="15">
        <v>2.1700000000000001E-2</v>
      </c>
      <c r="N20" s="5">
        <v>4.0000000000000002E-4</v>
      </c>
      <c r="O20" s="6">
        <v>2.41E-2</v>
      </c>
      <c r="P20" s="14">
        <v>0</v>
      </c>
      <c r="Q20" s="15">
        <v>1.9400000000000001E-2</v>
      </c>
      <c r="R20" s="5">
        <v>0</v>
      </c>
      <c r="S20" s="6">
        <v>1.8600000000000002E-2</v>
      </c>
      <c r="T20" s="14">
        <v>1E-4</v>
      </c>
      <c r="U20" s="15">
        <v>1.8700000000000001E-2</v>
      </c>
      <c r="V20" s="5">
        <v>1E-4</v>
      </c>
      <c r="W20" s="6">
        <v>1.83E-2</v>
      </c>
      <c r="X20" s="14">
        <v>1.2999999999999999E-3</v>
      </c>
      <c r="Y20" s="15">
        <v>9.5999999999999992E-3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G25" si="0">SUM(B6:B24)</f>
        <v>1.7999999999999995E-2</v>
      </c>
      <c r="C25" s="8">
        <f>SUM(C6:C24)</f>
        <v>1</v>
      </c>
      <c r="D25" s="16">
        <f t="shared" si="0"/>
        <v>9.3999999999999986E-3</v>
      </c>
      <c r="E25" s="17">
        <f t="shared" si="0"/>
        <v>1</v>
      </c>
      <c r="F25" s="7">
        <f t="shared" si="0"/>
        <v>5.7000000000000002E-3</v>
      </c>
      <c r="G25" s="8">
        <f t="shared" si="0"/>
        <v>1</v>
      </c>
      <c r="H25" s="16">
        <f t="shared" ref="H25:M25" si="1">SUM(H6:H24)</f>
        <v>8.3999999999999995E-3</v>
      </c>
      <c r="I25" s="17">
        <f t="shared" si="1"/>
        <v>0.99999999999999989</v>
      </c>
      <c r="J25" s="7">
        <f t="shared" si="1"/>
        <v>-4.4000000000000003E-3</v>
      </c>
      <c r="K25" s="8">
        <f t="shared" si="1"/>
        <v>0.99999999999999978</v>
      </c>
      <c r="L25" s="16">
        <f t="shared" si="1"/>
        <v>1.1499999999999998E-2</v>
      </c>
      <c r="M25" s="17">
        <f t="shared" si="1"/>
        <v>1</v>
      </c>
      <c r="N25" s="7">
        <f>SUM(N6:N24)</f>
        <v>5.3E-3</v>
      </c>
      <c r="O25" s="7">
        <f>SUM(O6:O24)</f>
        <v>1</v>
      </c>
      <c r="P25" s="16">
        <f>SUM(P6:P24)</f>
        <v>-2.0000000000000009E-4</v>
      </c>
      <c r="Q25" s="16">
        <f>SUM(Q6:Q24)</f>
        <v>0.99999999999999978</v>
      </c>
      <c r="R25" s="7">
        <f t="shared" ref="R25:W25" si="2">SUM(R6:R24)</f>
        <v>4.9000000000000007E-3</v>
      </c>
      <c r="S25" s="7">
        <f t="shared" si="2"/>
        <v>0.99999999999999989</v>
      </c>
      <c r="T25" s="16">
        <f>SUM(T6:T24)</f>
        <v>7.4999999999999989E-3</v>
      </c>
      <c r="U25" s="17">
        <f>SUM(U6:U24)</f>
        <v>0.99999999999999989</v>
      </c>
      <c r="V25" s="7">
        <f t="shared" si="2"/>
        <v>1.5799999999999998E-2</v>
      </c>
      <c r="W25" s="7">
        <f t="shared" si="2"/>
        <v>1.0000000000000002</v>
      </c>
      <c r="X25" s="43">
        <f>SUM(X6:X24)</f>
        <v>6.9830000000000005E-3</v>
      </c>
      <c r="Y25" s="69">
        <f>SUM(Y6:Y24)</f>
        <v>1</v>
      </c>
    </row>
    <row r="26" spans="1:25" ht="15" x14ac:dyDescent="0.25">
      <c r="A26" s="89" t="s">
        <v>28</v>
      </c>
      <c r="B26" s="10">
        <v>439.05200000000002</v>
      </c>
      <c r="C26" s="11"/>
      <c r="D26" s="18">
        <v>244.6</v>
      </c>
      <c r="E26" s="11"/>
      <c r="F26" s="10">
        <v>153.80000000000001</v>
      </c>
      <c r="G26" s="11"/>
      <c r="H26" s="18">
        <v>231.8</v>
      </c>
      <c r="I26" s="11"/>
      <c r="J26" s="10">
        <v>-122.25972224556917</v>
      </c>
      <c r="K26" s="11"/>
      <c r="L26" s="18">
        <v>324.62126263802622</v>
      </c>
      <c r="M26" s="11"/>
      <c r="N26" s="10">
        <v>157.79124427555772</v>
      </c>
      <c r="O26" s="11"/>
      <c r="P26" s="18">
        <v>-7.4870317834346203</v>
      </c>
      <c r="Q26" s="11"/>
      <c r="R26" s="10">
        <v>161.38558456845999</v>
      </c>
      <c r="S26" s="11"/>
      <c r="T26" s="18">
        <v>253.88522259542003</v>
      </c>
      <c r="U26" s="11"/>
      <c r="V26" s="10">
        <v>544.07096266803001</v>
      </c>
      <c r="W26" s="11"/>
      <c r="X26" s="44">
        <v>248.66939008808322</v>
      </c>
      <c r="Y26" s="45"/>
    </row>
    <row r="27" spans="1:25" ht="14.25" x14ac:dyDescent="0.2">
      <c r="A27" s="86" t="s">
        <v>22</v>
      </c>
      <c r="B27" s="22">
        <v>1.6E-2</v>
      </c>
      <c r="C27" s="23">
        <v>0.90620000000000001</v>
      </c>
      <c r="D27" s="29">
        <v>7.0000000000000001E-3</v>
      </c>
      <c r="E27" s="30">
        <v>0.9113</v>
      </c>
      <c r="F27" s="22">
        <v>3.5999999999999999E-3</v>
      </c>
      <c r="G27" s="23">
        <v>0.90480000000000005</v>
      </c>
      <c r="H27" s="29">
        <v>8.3000000000000001E-3</v>
      </c>
      <c r="I27" s="30">
        <v>0.90790000000000004</v>
      </c>
      <c r="J27" s="22">
        <v>-2E-3</v>
      </c>
      <c r="K27" s="23">
        <v>0.91149999999999998</v>
      </c>
      <c r="L27" s="29">
        <v>9.5999999999999992E-3</v>
      </c>
      <c r="M27" s="30">
        <v>0.91379999999999995</v>
      </c>
      <c r="N27" s="22">
        <v>4.6999999999999993E-3</v>
      </c>
      <c r="O27" s="23">
        <v>0.91239999999999999</v>
      </c>
      <c r="P27" s="29">
        <v>-1.7000000000000001E-3</v>
      </c>
      <c r="Q27" s="30">
        <v>0.92220000000000002</v>
      </c>
      <c r="R27" s="22">
        <v>6.5000000000000006E-3</v>
      </c>
      <c r="S27" s="23">
        <v>0.92409999999999992</v>
      </c>
      <c r="T27" s="29">
        <v>6.0999999999999995E-3</v>
      </c>
      <c r="U27" s="30">
        <v>0.91610000000000003</v>
      </c>
      <c r="V27" s="22">
        <v>1.5900000000000001E-2</v>
      </c>
      <c r="W27" s="23">
        <v>0.91959999999999997</v>
      </c>
      <c r="X27" s="46">
        <v>4.5000000000000005E-3</v>
      </c>
      <c r="Y27" s="47">
        <v>0.91930000000000012</v>
      </c>
    </row>
    <row r="28" spans="1:25" ht="14.25" x14ac:dyDescent="0.2">
      <c r="A28" s="87" t="s">
        <v>23</v>
      </c>
      <c r="B28" s="5">
        <v>2E-3</v>
      </c>
      <c r="C28" s="6">
        <v>9.3799999999999994E-2</v>
      </c>
      <c r="D28" s="14">
        <v>2.3999999999999998E-3</v>
      </c>
      <c r="E28" s="15">
        <v>8.8700000000000001E-2</v>
      </c>
      <c r="F28" s="5">
        <v>2.0999999999999999E-3</v>
      </c>
      <c r="G28" s="6">
        <v>9.5200000000000007E-2</v>
      </c>
      <c r="H28" s="14">
        <v>1E-4</v>
      </c>
      <c r="I28" s="15">
        <v>9.2100000000000001E-2</v>
      </c>
      <c r="J28" s="5">
        <v>-2.3999999999999998E-3</v>
      </c>
      <c r="K28" s="6">
        <v>8.8499999999999995E-2</v>
      </c>
      <c r="L28" s="14">
        <v>1.9E-3</v>
      </c>
      <c r="M28" s="15">
        <v>8.6199999999999999E-2</v>
      </c>
      <c r="N28" s="5">
        <v>5.9999999999999995E-4</v>
      </c>
      <c r="O28" s="6">
        <v>8.7599999999999997E-2</v>
      </c>
      <c r="P28" s="14">
        <v>1.5E-3</v>
      </c>
      <c r="Q28" s="15">
        <v>7.7800000000000008E-2</v>
      </c>
      <c r="R28" s="5">
        <v>-1.6000000000000001E-3</v>
      </c>
      <c r="S28" s="6">
        <v>7.5899999999999995E-2</v>
      </c>
      <c r="T28" s="14">
        <v>1.4000000000000002E-3</v>
      </c>
      <c r="U28" s="15">
        <v>8.3900000000000002E-2</v>
      </c>
      <c r="V28" s="5">
        <v>-1E-4</v>
      </c>
      <c r="W28" s="6">
        <v>8.0399999999999985E-2</v>
      </c>
      <c r="X28" s="35">
        <v>2.5000000000000001E-3</v>
      </c>
      <c r="Y28" s="36">
        <v>8.0700000000000008E-2</v>
      </c>
    </row>
    <row r="29" spans="1:25" ht="15" x14ac:dyDescent="0.25">
      <c r="A29" s="88" t="s">
        <v>21</v>
      </c>
      <c r="B29" s="24">
        <f t="shared" ref="B29:G29" si="3">SUM(B27:B28)</f>
        <v>1.8000000000000002E-2</v>
      </c>
      <c r="C29" s="8">
        <f t="shared" si="3"/>
        <v>1</v>
      </c>
      <c r="D29" s="16">
        <f t="shared" si="3"/>
        <v>9.4000000000000004E-3</v>
      </c>
      <c r="E29" s="17">
        <f t="shared" si="3"/>
        <v>1</v>
      </c>
      <c r="F29" s="24">
        <f t="shared" si="3"/>
        <v>5.7000000000000002E-3</v>
      </c>
      <c r="G29" s="8">
        <f t="shared" si="3"/>
        <v>1</v>
      </c>
      <c r="H29" s="16">
        <f t="shared" ref="H29:M29" si="4">SUM(H27:H28)</f>
        <v>8.3999999999999995E-3</v>
      </c>
      <c r="I29" s="17">
        <f t="shared" si="4"/>
        <v>1</v>
      </c>
      <c r="J29" s="24">
        <f t="shared" si="4"/>
        <v>-4.3999999999999994E-3</v>
      </c>
      <c r="K29" s="8">
        <f t="shared" si="4"/>
        <v>1</v>
      </c>
      <c r="L29" s="16">
        <f t="shared" si="4"/>
        <v>1.15E-2</v>
      </c>
      <c r="M29" s="17">
        <f t="shared" si="4"/>
        <v>1</v>
      </c>
      <c r="N29" s="24">
        <f>SUM(N27:N28)</f>
        <v>5.2999999999999992E-3</v>
      </c>
      <c r="O29" s="24">
        <f>SUM(O27:O28)</f>
        <v>1</v>
      </c>
      <c r="P29" s="16">
        <f>SUM(P27:P28)</f>
        <v>-2.0000000000000009E-4</v>
      </c>
      <c r="Q29" s="17">
        <f>SUM(Q27:Q28)</f>
        <v>1</v>
      </c>
      <c r="R29" s="24">
        <f t="shared" ref="R29:W29" si="5">SUM(R27:R28)</f>
        <v>4.9000000000000007E-3</v>
      </c>
      <c r="S29" s="24">
        <f t="shared" si="5"/>
        <v>0.99999999999999989</v>
      </c>
      <c r="T29" s="16">
        <f>SUM(T27:T28)</f>
        <v>7.4999999999999997E-3</v>
      </c>
      <c r="U29" s="17">
        <f>SUM(U27:U28)</f>
        <v>1</v>
      </c>
      <c r="V29" s="24">
        <f t="shared" si="5"/>
        <v>1.5800000000000002E-2</v>
      </c>
      <c r="W29" s="24">
        <f t="shared" si="5"/>
        <v>1</v>
      </c>
      <c r="X29" s="43">
        <f>SUM(X27:X28)</f>
        <v>7.000000000000001E-3</v>
      </c>
      <c r="Y29" s="48">
        <f>SUM(Y27:Y28)</f>
        <v>1.0000000000000002</v>
      </c>
    </row>
    <row r="30" spans="1:25" ht="14.25" x14ac:dyDescent="0.2">
      <c r="A30" s="86" t="s">
        <v>24</v>
      </c>
      <c r="B30" s="22">
        <v>1.7100000000000001E-2</v>
      </c>
      <c r="C30" s="23">
        <v>0.94569999999999999</v>
      </c>
      <c r="D30" s="29">
        <v>7.7000000000000002E-3</v>
      </c>
      <c r="E30" s="30">
        <v>0.9375</v>
      </c>
      <c r="F30" s="22">
        <v>3.8999999999999998E-3</v>
      </c>
      <c r="G30" s="23">
        <v>0.92769999999999997</v>
      </c>
      <c r="H30" s="29">
        <v>7.6E-3</v>
      </c>
      <c r="I30" s="30">
        <v>0.92130000000000001</v>
      </c>
      <c r="J30" s="22">
        <v>-3.8999999999999998E-3</v>
      </c>
      <c r="K30" s="23">
        <v>0.9254</v>
      </c>
      <c r="L30" s="29">
        <v>1.09E-2</v>
      </c>
      <c r="M30" s="30">
        <v>0.93079999999999996</v>
      </c>
      <c r="N30" s="22">
        <v>2.5999999999999999E-3</v>
      </c>
      <c r="O30" s="23">
        <v>0.92390000000000005</v>
      </c>
      <c r="P30" s="29">
        <v>-4.0000000000000002E-4</v>
      </c>
      <c r="Q30" s="30">
        <v>0.93010000000000004</v>
      </c>
      <c r="R30" s="22">
        <v>4.6999999999999993E-3</v>
      </c>
      <c r="S30" s="23">
        <v>0.93159999999999998</v>
      </c>
      <c r="T30" s="29">
        <v>7.9000000000000008E-3</v>
      </c>
      <c r="U30" s="30">
        <v>0.92920000000000003</v>
      </c>
      <c r="V30" s="22">
        <v>4.4000000000000003E-3</v>
      </c>
      <c r="W30" s="23">
        <v>0.92010000000000003</v>
      </c>
      <c r="X30" s="46">
        <v>3.9000000000000003E-3</v>
      </c>
      <c r="Y30" s="47">
        <v>0.90739999999999998</v>
      </c>
    </row>
    <row r="31" spans="1:25" ht="14.25" x14ac:dyDescent="0.2">
      <c r="A31" s="87" t="s">
        <v>25</v>
      </c>
      <c r="B31" s="5">
        <v>8.9999999999999998E-4</v>
      </c>
      <c r="C31" s="6">
        <v>5.4300000000000001E-2</v>
      </c>
      <c r="D31" s="14">
        <v>1.6999999999999999E-3</v>
      </c>
      <c r="E31" s="15">
        <v>6.25E-2</v>
      </c>
      <c r="F31" s="5">
        <v>1.8E-3</v>
      </c>
      <c r="G31" s="6">
        <v>7.2300000000000003E-2</v>
      </c>
      <c r="H31" s="14">
        <v>8.0000000000000004E-4</v>
      </c>
      <c r="I31" s="15">
        <v>7.8700000000000006E-2</v>
      </c>
      <c r="J31" s="5">
        <v>-5.0000000000000001E-4</v>
      </c>
      <c r="K31" s="6">
        <v>7.46E-2</v>
      </c>
      <c r="L31" s="14">
        <v>5.9999999999999995E-4</v>
      </c>
      <c r="M31" s="15">
        <v>6.9199999999999998E-2</v>
      </c>
      <c r="N31" s="5">
        <v>2.7000000000000001E-3</v>
      </c>
      <c r="O31" s="6">
        <v>7.6100000000000001E-2</v>
      </c>
      <c r="P31" s="14">
        <v>2.0000000000000001E-4</v>
      </c>
      <c r="Q31" s="15">
        <v>6.9900000000000004E-2</v>
      </c>
      <c r="R31" s="5">
        <v>2.0000000000000001E-4</v>
      </c>
      <c r="S31" s="6">
        <v>6.8400000000000002E-2</v>
      </c>
      <c r="T31" s="14">
        <v>-4.0000000000000002E-4</v>
      </c>
      <c r="U31" s="15">
        <v>7.0800000000000002E-2</v>
      </c>
      <c r="V31" s="5">
        <v>1.1399999999999999E-2</v>
      </c>
      <c r="W31" s="6">
        <v>7.9899999999999999E-2</v>
      </c>
      <c r="X31" s="35">
        <v>3.0999999999999999E-3</v>
      </c>
      <c r="Y31" s="36">
        <v>9.2600000000000002E-2</v>
      </c>
    </row>
    <row r="32" spans="1:25" ht="15" x14ac:dyDescent="0.25">
      <c r="A32" s="90" t="s">
        <v>21</v>
      </c>
      <c r="B32" s="91">
        <f t="shared" ref="B32:G32" si="6">SUM(B30:B31)</f>
        <v>1.8000000000000002E-2</v>
      </c>
      <c r="C32" s="92">
        <f t="shared" si="6"/>
        <v>1</v>
      </c>
      <c r="D32" s="93">
        <f t="shared" si="6"/>
        <v>9.4000000000000004E-3</v>
      </c>
      <c r="E32" s="94">
        <f t="shared" si="6"/>
        <v>1</v>
      </c>
      <c r="F32" s="91">
        <f t="shared" si="6"/>
        <v>5.7000000000000002E-3</v>
      </c>
      <c r="G32" s="92">
        <f t="shared" si="6"/>
        <v>1</v>
      </c>
      <c r="H32" s="93">
        <f t="shared" ref="H32:M32" si="7">SUM(H30:H31)</f>
        <v>8.3999999999999995E-3</v>
      </c>
      <c r="I32" s="94">
        <f t="shared" si="7"/>
        <v>1</v>
      </c>
      <c r="J32" s="91">
        <f t="shared" si="7"/>
        <v>-4.3999999999999994E-3</v>
      </c>
      <c r="K32" s="92">
        <f t="shared" si="7"/>
        <v>1</v>
      </c>
      <c r="L32" s="93">
        <f t="shared" si="7"/>
        <v>1.15E-2</v>
      </c>
      <c r="M32" s="94">
        <f t="shared" si="7"/>
        <v>1</v>
      </c>
      <c r="N32" s="91">
        <f>SUM(N30:N31)</f>
        <v>5.3E-3</v>
      </c>
      <c r="O32" s="91">
        <f>SUM(O30:O31)</f>
        <v>1</v>
      </c>
      <c r="P32" s="93">
        <f>SUM(P30:P31)</f>
        <v>-2.0000000000000001E-4</v>
      </c>
      <c r="Q32" s="94">
        <f>SUM(Q30:Q31)</f>
        <v>1</v>
      </c>
      <c r="R32" s="91">
        <f t="shared" ref="R32:W32" si="8">SUM(R30:R31)</f>
        <v>4.899999999999999E-3</v>
      </c>
      <c r="S32" s="91">
        <f t="shared" si="8"/>
        <v>1</v>
      </c>
      <c r="T32" s="93">
        <f>SUM(T30:T31)</f>
        <v>7.5000000000000006E-3</v>
      </c>
      <c r="U32" s="94">
        <f>SUM(U30:U31)</f>
        <v>1</v>
      </c>
      <c r="V32" s="91">
        <f t="shared" si="8"/>
        <v>1.5799999999999998E-2</v>
      </c>
      <c r="W32" s="91">
        <f t="shared" si="8"/>
        <v>1</v>
      </c>
      <c r="X32" s="95">
        <f>SUM(X30:X31)</f>
        <v>7.0000000000000001E-3</v>
      </c>
      <c r="Y32" s="136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-3.900700000780688E-7</v>
      </c>
      <c r="C36" s="6">
        <v>5.3699999999999998E-2</v>
      </c>
      <c r="D36" s="14">
        <v>1E-4</v>
      </c>
      <c r="E36" s="15">
        <v>8.8099999999999998E-2</v>
      </c>
      <c r="F36" s="5">
        <v>2.9999999999999997E-4</v>
      </c>
      <c r="G36" s="6">
        <v>0.10189999999999999</v>
      </c>
      <c r="H36" s="14">
        <f>(1+F36)*(1+T6)*(1+V6)*(1+X6)-1</f>
        <v>5.9998996999999221E-4</v>
      </c>
      <c r="I36" s="15">
        <v>7.5300000000000006E-2</v>
      </c>
    </row>
    <row r="37" spans="1:9" ht="14.25" x14ac:dyDescent="0.2">
      <c r="A37" s="87" t="s">
        <v>3</v>
      </c>
      <c r="B37" s="5">
        <f>(1+B7)*(1+D7)*(1+F7)-1</f>
        <v>8.1201959599999096E-3</v>
      </c>
      <c r="C37" s="6">
        <v>0.41710000000000003</v>
      </c>
      <c r="D37" s="14">
        <v>1.18E-2</v>
      </c>
      <c r="E37" s="15">
        <v>0.39810000000000001</v>
      </c>
      <c r="F37" s="5">
        <v>1.6500000000000001E-2</v>
      </c>
      <c r="G37" s="6">
        <v>0.40990000000000004</v>
      </c>
      <c r="H37" s="14">
        <v>1.7899999999999999E-2</v>
      </c>
      <c r="I37" s="15">
        <v>0.41479999999999995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9" ht="14.25" x14ac:dyDescent="0.2">
      <c r="A40" s="87" t="s">
        <v>6</v>
      </c>
      <c r="B40" s="5">
        <v>6.4999999999999997E-3</v>
      </c>
      <c r="C40" s="6">
        <v>0.1661</v>
      </c>
      <c r="D40" s="14">
        <v>8.8999999999999999E-3</v>
      </c>
      <c r="E40" s="15">
        <v>0.14899999999999999</v>
      </c>
      <c r="F40" s="5">
        <v>0.01</v>
      </c>
      <c r="G40" s="6">
        <v>0.13519999999999999</v>
      </c>
      <c r="H40" s="14">
        <v>1.2800000000000001E-2</v>
      </c>
      <c r="I40" s="15">
        <v>0.13269999999999998</v>
      </c>
    </row>
    <row r="41" spans="1:9" ht="14.25" x14ac:dyDescent="0.2">
      <c r="A41" s="87" t="s">
        <v>7</v>
      </c>
      <c r="B41" s="5">
        <f>(1+B11)*(1+D11)*(1+F11)-1</f>
        <v>7.0014000799978326E-4</v>
      </c>
      <c r="C41" s="6">
        <v>8.5000000000000006E-3</v>
      </c>
      <c r="D41" s="14">
        <v>1.1000000000000001E-3</v>
      </c>
      <c r="E41" s="15">
        <v>2.3999999999999998E-3</v>
      </c>
      <c r="F41" s="5">
        <v>1.1999999999999999E-3</v>
      </c>
      <c r="G41" s="6">
        <v>6.0999999999999995E-3</v>
      </c>
      <c r="H41" s="14">
        <v>1.8E-3</v>
      </c>
      <c r="I41" s="15">
        <v>9.7000000000000003E-3</v>
      </c>
    </row>
    <row r="42" spans="1:9" ht="14.25" x14ac:dyDescent="0.2">
      <c r="A42" s="87" t="s">
        <v>8</v>
      </c>
      <c r="B42" s="5">
        <f>(1+B12)*(1+D12)*(1+F12)-1</f>
        <v>2.799887102000076E-3</v>
      </c>
      <c r="C42" s="6">
        <v>4.6800000000000001E-2</v>
      </c>
      <c r="D42" s="14">
        <v>6.7000000000000002E-3</v>
      </c>
      <c r="E42" s="15">
        <v>5.3499999999999999E-2</v>
      </c>
      <c r="F42" s="5">
        <v>9.0000000000000011E-3</v>
      </c>
      <c r="G42" s="6">
        <v>5.1299999999999998E-2</v>
      </c>
      <c r="H42" s="14">
        <f>(1+F42)*(1+T12)*(1+V12)*(1+X12)-1</f>
        <v>2.5201916359020471E-2</v>
      </c>
      <c r="I42" s="15">
        <v>8.0299999999999996E-2</v>
      </c>
    </row>
    <row r="43" spans="1:9" ht="14.25" x14ac:dyDescent="0.2">
      <c r="A43" s="87" t="s">
        <v>66</v>
      </c>
      <c r="B43" s="5">
        <v>1.46E-2</v>
      </c>
      <c r="C43" s="6">
        <v>0.24260000000000001</v>
      </c>
      <c r="D43" s="14">
        <v>0.02</v>
      </c>
      <c r="E43" s="15">
        <v>0.24050000000000002</v>
      </c>
      <c r="F43" s="5">
        <v>0.02</v>
      </c>
      <c r="G43" s="6">
        <v>0.23370000000000002</v>
      </c>
      <c r="H43" s="14">
        <v>3.1199999999999999E-2</v>
      </c>
      <c r="I43" s="15">
        <v>0.23269999999999999</v>
      </c>
    </row>
    <row r="44" spans="1:9" ht="14.25" x14ac:dyDescent="0.2">
      <c r="A44" s="87" t="s">
        <v>10</v>
      </c>
      <c r="B44" s="5">
        <f>(1+B14)*(1+D14)*(1+F14)-1</f>
        <v>9.9999999999988987E-5</v>
      </c>
      <c r="C44" s="6">
        <v>1.2999999999999999E-3</v>
      </c>
      <c r="D44" s="14">
        <v>2.0000000000000001E-4</v>
      </c>
      <c r="E44" s="15">
        <v>1.8E-3</v>
      </c>
      <c r="F44" s="5">
        <v>2.0000000000000001E-4</v>
      </c>
      <c r="G44" s="6">
        <v>8.9999999999999998E-4</v>
      </c>
      <c r="H44" s="14">
        <f>(1+F44)*(1+T14)*(1+V14)*(1+X14)-1</f>
        <v>3.4003200080001683E-4</v>
      </c>
      <c r="I44" s="15">
        <v>8.9999999999999998E-4</v>
      </c>
    </row>
    <row r="45" spans="1:9" ht="14.25" x14ac:dyDescent="0.2">
      <c r="A45" s="87" t="s">
        <v>11</v>
      </c>
      <c r="B45" s="5">
        <f>(1+B15)*(1+D15)*(1+F15)-1</f>
        <v>-1.002400360001765E-4</v>
      </c>
      <c r="C45" s="6">
        <v>3.8199999999999998E-2</v>
      </c>
      <c r="D45" s="14">
        <v>0</v>
      </c>
      <c r="E45" s="15">
        <v>4.1599999999999998E-2</v>
      </c>
      <c r="F45" s="5">
        <v>2.0000000000000001E-4</v>
      </c>
      <c r="G45" s="6">
        <v>3.85E-2</v>
      </c>
      <c r="H45" s="14">
        <f>(1+F45)*(1+T15)*(1+V15)*(1+X15)-1</f>
        <v>8.0020001599989676E-4</v>
      </c>
      <c r="I45" s="15">
        <v>4.1299999999999996E-2</v>
      </c>
    </row>
    <row r="46" spans="1:9" ht="14.25" x14ac:dyDescent="0.2">
      <c r="A46" s="87" t="s">
        <v>12</v>
      </c>
      <c r="B46" s="5">
        <f>(1+B16)*(1+D16)*(1+F16)-1</f>
        <v>2.000099999999172E-4</v>
      </c>
      <c r="C46" s="6">
        <v>0</v>
      </c>
      <c r="D46" s="14">
        <v>2.0000000000000001E-4</v>
      </c>
      <c r="E46" s="15">
        <v>1E-4</v>
      </c>
      <c r="F46" s="5">
        <v>2.9999999999999997E-4</v>
      </c>
      <c r="G46" s="6">
        <v>0</v>
      </c>
      <c r="H46" s="14">
        <f>(1+F46)*(1+T16)*(1+V16)*(1+X16)-1</f>
        <v>5.9010600569986416E-4</v>
      </c>
      <c r="I46" s="15">
        <v>0</v>
      </c>
    </row>
    <row r="47" spans="1:9" ht="14.25" x14ac:dyDescent="0.2">
      <c r="A47" s="87" t="s">
        <v>13</v>
      </c>
      <c r="B47" s="5">
        <f>(1+B17)*(1+D17)*(1+F17)-1</f>
        <v>2.000099999999172E-4</v>
      </c>
      <c r="C47" s="6">
        <v>3.0000000000000001E-3</v>
      </c>
      <c r="D47" s="14">
        <v>0</v>
      </c>
      <c r="E47" s="15">
        <v>2.7000000000000001E-3</v>
      </c>
      <c r="F47" s="5">
        <v>5.0000000000000001E-4</v>
      </c>
      <c r="G47" s="6">
        <v>2.5000000000000001E-3</v>
      </c>
      <c r="H47" s="14">
        <f>(1+F47)*(1+T17)*(1+V17)*(1+X17)-1</f>
        <v>-1.3836242170006674E-4</v>
      </c>
      <c r="I47" s="15">
        <v>2.3999999999999998E-3</v>
      </c>
    </row>
    <row r="48" spans="1:9" ht="14.25" x14ac:dyDescent="0.2">
      <c r="A48" s="87" t="s">
        <v>14</v>
      </c>
      <c r="B48" s="5">
        <f>(1+B18)*(1+D18)*(1+F18)-1</f>
        <v>-5.9994998799994814E-4</v>
      </c>
      <c r="C48" s="6">
        <v>5.9999999999999995E-4</v>
      </c>
      <c r="D48" s="14">
        <v>-8.9999999999999998E-4</v>
      </c>
      <c r="E48" s="15">
        <v>5.0000000000000001E-4</v>
      </c>
      <c r="F48" s="5">
        <v>-2.0000000000000001E-4</v>
      </c>
      <c r="G48" s="6">
        <v>1.4000000000000002E-3</v>
      </c>
      <c r="H48" s="14">
        <f>(1+F48)*(1+T18)*(1+V18)*(1+X18)-1</f>
        <v>-2.2382425615415924E-3</v>
      </c>
      <c r="I48" s="15">
        <v>2.9999999999999997E-4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9.0020001199975219E-4</v>
      </c>
      <c r="C50" s="6">
        <v>2.2100000000000002E-2</v>
      </c>
      <c r="D50" s="14">
        <v>1.2999999999999999E-3</v>
      </c>
      <c r="E50" s="15">
        <v>2.1700000000000001E-2</v>
      </c>
      <c r="F50" s="5">
        <v>1.9E-3</v>
      </c>
      <c r="G50" s="6">
        <v>1.8600000000000002E-2</v>
      </c>
      <c r="H50" s="14">
        <f>(1+F50)*(1+T20)*(1+V20)*(1+X20)-1</f>
        <v>3.403120526024761E-3</v>
      </c>
      <c r="I50" s="15">
        <v>9.5999999999999992E-3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9" ht="15" x14ac:dyDescent="0.25">
      <c r="A55" s="88" t="s">
        <v>21</v>
      </c>
      <c r="B55" s="24">
        <f>SUM(B36:B54)</f>
        <v>3.3419862987999142E-2</v>
      </c>
      <c r="C55" s="8">
        <v>1</v>
      </c>
      <c r="D55" s="16">
        <f t="shared" ref="D55:I55" si="9">SUM(D36:D54)</f>
        <v>4.9400000000000006E-2</v>
      </c>
      <c r="E55" s="17">
        <f t="shared" si="9"/>
        <v>1</v>
      </c>
      <c r="F55" s="24">
        <f t="shared" si="9"/>
        <v>5.9900000000000009E-2</v>
      </c>
      <c r="G55" s="7">
        <f t="shared" si="9"/>
        <v>0.99999999999999989</v>
      </c>
      <c r="H55" s="17">
        <f t="shared" si="9"/>
        <v>9.2258759894303349E-2</v>
      </c>
      <c r="I55" s="17">
        <f t="shared" si="9"/>
        <v>1</v>
      </c>
    </row>
    <row r="56" spans="1:9" ht="15" x14ac:dyDescent="0.25">
      <c r="A56" s="89" t="s">
        <v>28</v>
      </c>
      <c r="B56" s="10">
        <v>837.4</v>
      </c>
      <c r="C56" s="11"/>
      <c r="D56" s="18">
        <v>1271.5729742915203</v>
      </c>
      <c r="E56" s="11"/>
      <c r="F56" s="10">
        <v>1583</v>
      </c>
      <c r="G56" s="11"/>
      <c r="H56" s="18">
        <v>2629.8881578561568</v>
      </c>
      <c r="I56" s="11"/>
    </row>
    <row r="57" spans="1:9" ht="14.25" x14ac:dyDescent="0.2">
      <c r="A57" s="86" t="s">
        <v>22</v>
      </c>
      <c r="B57" s="22">
        <v>2.69E-2</v>
      </c>
      <c r="C57" s="23">
        <v>0.90480000000000005</v>
      </c>
      <c r="D57" s="29">
        <v>4.5199999999999997E-2</v>
      </c>
      <c r="E57" s="30">
        <v>0.91379999999999995</v>
      </c>
      <c r="F57" s="22">
        <v>5.7800000000000004E-2</v>
      </c>
      <c r="G57" s="23">
        <v>0.92409999999999992</v>
      </c>
      <c r="H57" s="29">
        <v>8.6199999999999999E-2</v>
      </c>
      <c r="I57" s="30">
        <v>0.91930000000000012</v>
      </c>
    </row>
    <row r="58" spans="1:9" ht="14.25" x14ac:dyDescent="0.2">
      <c r="A58" s="87" t="s">
        <v>23</v>
      </c>
      <c r="B58" s="5">
        <f>(1+B28)*(1+D28)*(1+F28)-1</f>
        <v>6.5140500799998335E-3</v>
      </c>
      <c r="C58" s="6">
        <v>9.5200000000000007E-2</v>
      </c>
      <c r="D58" s="14">
        <v>4.1999999999999997E-3</v>
      </c>
      <c r="E58" s="15">
        <v>8.6199999999999999E-2</v>
      </c>
      <c r="F58" s="5">
        <v>2.0999999999999999E-3</v>
      </c>
      <c r="G58" s="6">
        <v>7.5899999999999995E-2</v>
      </c>
      <c r="H58" s="14">
        <v>6.0999999999999995E-3</v>
      </c>
      <c r="I58" s="15">
        <v>8.0700000000000008E-2</v>
      </c>
    </row>
    <row r="59" spans="1:9" ht="15" x14ac:dyDescent="0.25">
      <c r="A59" s="88" t="s">
        <v>21</v>
      </c>
      <c r="B59" s="24">
        <f>SUM(B57:B58)</f>
        <v>3.3414050079999834E-2</v>
      </c>
      <c r="C59" s="8">
        <v>1</v>
      </c>
      <c r="D59" s="16">
        <f t="shared" ref="D59:I59" si="10">SUM(D57:D58)</f>
        <v>4.9399999999999999E-2</v>
      </c>
      <c r="E59" s="17">
        <f t="shared" si="10"/>
        <v>1</v>
      </c>
      <c r="F59" s="24">
        <f t="shared" si="10"/>
        <v>5.9900000000000002E-2</v>
      </c>
      <c r="G59" s="24">
        <f t="shared" si="10"/>
        <v>0.99999999999999989</v>
      </c>
      <c r="H59" s="16">
        <f t="shared" si="10"/>
        <v>9.2299999999999993E-2</v>
      </c>
      <c r="I59" s="16">
        <f t="shared" si="10"/>
        <v>1.0000000000000002</v>
      </c>
    </row>
    <row r="60" spans="1:9" ht="14.25" x14ac:dyDescent="0.2">
      <c r="A60" s="86" t="s">
        <v>24</v>
      </c>
      <c r="B60" s="22">
        <v>2.9000000000000001E-2</v>
      </c>
      <c r="C60" s="23">
        <v>0.92769999999999997</v>
      </c>
      <c r="D60" s="29">
        <v>4.6100000000000002E-2</v>
      </c>
      <c r="E60" s="30">
        <v>0.93079999999999996</v>
      </c>
      <c r="F60" s="22">
        <v>5.5300000000000002E-2</v>
      </c>
      <c r="G60" s="23">
        <v>0.93159999999999998</v>
      </c>
      <c r="H60" s="29">
        <v>7.2900000000000006E-2</v>
      </c>
      <c r="I60" s="30">
        <v>0.90739999999999998</v>
      </c>
    </row>
    <row r="61" spans="1:9" ht="14.25" x14ac:dyDescent="0.2">
      <c r="A61" s="87" t="s">
        <v>25</v>
      </c>
      <c r="B61" s="5">
        <f>(1+B31)*(1+D31)*(1+F31)-1</f>
        <v>4.406212753999883E-3</v>
      </c>
      <c r="C61" s="6">
        <v>7.2300000000000003E-2</v>
      </c>
      <c r="D61" s="14">
        <v>3.3E-3</v>
      </c>
      <c r="E61" s="15">
        <v>6.9199999999999998E-2</v>
      </c>
      <c r="F61" s="22">
        <v>4.5999999999999999E-3</v>
      </c>
      <c r="G61" s="6">
        <v>6.8400000000000002E-2</v>
      </c>
      <c r="H61" s="29">
        <v>1.9400000000000001E-2</v>
      </c>
      <c r="I61" s="15">
        <v>9.2600000000000002E-2</v>
      </c>
    </row>
    <row r="62" spans="1:9" ht="15" x14ac:dyDescent="0.25">
      <c r="A62" s="90" t="s">
        <v>21</v>
      </c>
      <c r="B62" s="91">
        <f>SUM(B60:B61)</f>
        <v>3.3406212753999881E-2</v>
      </c>
      <c r="C62" s="92">
        <v>1</v>
      </c>
      <c r="D62" s="93">
        <f t="shared" ref="D62:I62" si="11">SUM(D60:D61)</f>
        <v>4.9399999999999999E-2</v>
      </c>
      <c r="E62" s="94">
        <f t="shared" si="11"/>
        <v>1</v>
      </c>
      <c r="F62" s="91">
        <f t="shared" si="11"/>
        <v>5.9900000000000002E-2</v>
      </c>
      <c r="G62" s="91">
        <f t="shared" si="11"/>
        <v>1</v>
      </c>
      <c r="H62" s="93">
        <f t="shared" si="11"/>
        <v>9.2300000000000007E-2</v>
      </c>
      <c r="I62" s="93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activeCell="M41" sqref="M41"/>
      <selection pane="topRight" activeCell="A30" sqref="A30"/>
    </sheetView>
  </sheetViews>
  <sheetFormatPr defaultColWidth="0" defaultRowHeight="12.75" zeroHeight="1" x14ac:dyDescent="0.2"/>
  <cols>
    <col min="1" max="1" width="46.28515625" customWidth="1"/>
    <col min="2" max="2" width="18.5703125" customWidth="1"/>
    <col min="3" max="3" width="17.5703125" customWidth="1"/>
    <col min="4" max="4" width="18" customWidth="1"/>
    <col min="5" max="5" width="18.7109375" customWidth="1"/>
    <col min="6" max="6" width="22.5703125" customWidth="1"/>
    <col min="7" max="7" width="18.7109375" customWidth="1"/>
    <col min="8" max="8" width="19.28515625" customWidth="1"/>
    <col min="9" max="9" width="20.4257812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5.0000000000000001E-4</v>
      </c>
      <c r="C6" s="6">
        <v>3.0200000000000001E-2</v>
      </c>
      <c r="D6" s="14">
        <v>2.0000000000000001E-4</v>
      </c>
      <c r="E6" s="15">
        <v>3.6299999999999999E-2</v>
      </c>
      <c r="F6" s="5">
        <v>2.9999999999999997E-4</v>
      </c>
      <c r="G6" s="6">
        <v>4.3999999999999997E-2</v>
      </c>
      <c r="H6" s="14">
        <v>2.9999999999999997E-4</v>
      </c>
      <c r="I6" s="15">
        <v>4.4200000000000003E-2</v>
      </c>
      <c r="J6" s="5">
        <v>-4.0000000000000002E-4</v>
      </c>
      <c r="K6" s="6">
        <v>5.28E-2</v>
      </c>
      <c r="L6" s="14">
        <v>2.0000000000000001E-4</v>
      </c>
      <c r="M6" s="15">
        <v>5.6900000000000006E-2</v>
      </c>
      <c r="N6" s="5">
        <v>-2.0000000000000001E-4</v>
      </c>
      <c r="O6" s="6">
        <v>6.7400000000000002E-2</v>
      </c>
      <c r="P6" s="14">
        <v>0</v>
      </c>
      <c r="Q6" s="15">
        <v>5.33E-2</v>
      </c>
      <c r="R6" s="5">
        <v>0</v>
      </c>
      <c r="S6" s="6">
        <v>4.4299999999999999E-2</v>
      </c>
      <c r="T6" s="14">
        <v>4.0000000000000002E-4</v>
      </c>
      <c r="U6" s="15">
        <v>4.7500000000000001E-2</v>
      </c>
      <c r="V6" s="5">
        <v>2.9999999999999997E-4</v>
      </c>
      <c r="W6" s="6">
        <v>5.3100000000000001E-2</v>
      </c>
      <c r="X6" s="35">
        <v>2.0000000000000001E-4</v>
      </c>
      <c r="Y6" s="36">
        <v>5.7200000000000001E-2</v>
      </c>
    </row>
    <row r="7" spans="1:25" ht="14.25" x14ac:dyDescent="0.2">
      <c r="A7" s="87" t="s">
        <v>3</v>
      </c>
      <c r="B7" s="5">
        <v>3.7000000000000002E-3</v>
      </c>
      <c r="C7" s="6">
        <v>0.3322</v>
      </c>
      <c r="D7" s="14">
        <v>1.6999999999999999E-3</v>
      </c>
      <c r="E7" s="15">
        <v>0.32979999999999998</v>
      </c>
      <c r="F7" s="5">
        <v>2.0999999999999999E-3</v>
      </c>
      <c r="G7" s="6">
        <v>0.33360000000000001</v>
      </c>
      <c r="H7" s="14">
        <v>1.1000000000000001E-3</v>
      </c>
      <c r="I7" s="15">
        <v>0.33639999999999998</v>
      </c>
      <c r="J7" s="5">
        <v>8.9999999999999998E-4</v>
      </c>
      <c r="K7" s="6">
        <v>0.33210000000000001</v>
      </c>
      <c r="L7" s="14">
        <v>2E-3</v>
      </c>
      <c r="M7" s="15">
        <v>0.32750000000000001</v>
      </c>
      <c r="N7" s="5">
        <v>3.4999999999999996E-3</v>
      </c>
      <c r="O7" s="6">
        <v>0.32439999999999997</v>
      </c>
      <c r="P7" s="14">
        <v>1.4000000000000002E-3</v>
      </c>
      <c r="Q7" s="15">
        <v>0.3261</v>
      </c>
      <c r="R7" s="5">
        <v>1E-3</v>
      </c>
      <c r="S7" s="6">
        <v>0.33759999999999996</v>
      </c>
      <c r="T7" s="14">
        <v>8.9999999999999998E-4</v>
      </c>
      <c r="U7" s="15">
        <v>0.32950000000000002</v>
      </c>
      <c r="V7" s="5">
        <v>1E-3</v>
      </c>
      <c r="W7" s="6">
        <v>0.32770000000000005</v>
      </c>
      <c r="X7" s="35">
        <v>2.9999999999999997E-4</v>
      </c>
      <c r="Y7" s="36">
        <v>0.32600000000000001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4.7999999999999996E-3</v>
      </c>
      <c r="C10" s="6">
        <v>0.30320000000000003</v>
      </c>
      <c r="D10" s="14">
        <v>4.0000000000000001E-3</v>
      </c>
      <c r="E10" s="15">
        <v>0.30020000000000002</v>
      </c>
      <c r="F10" s="5">
        <v>2.3999999999999998E-3</v>
      </c>
      <c r="G10" s="6">
        <v>0.29459999999999997</v>
      </c>
      <c r="H10" s="14">
        <v>2.5000000000000001E-3</v>
      </c>
      <c r="I10" s="15">
        <v>0.29360000000000003</v>
      </c>
      <c r="J10" s="5">
        <v>-2.9999999999999997E-4</v>
      </c>
      <c r="K10" s="6">
        <v>0.29189999999999999</v>
      </c>
      <c r="L10" s="14">
        <v>3.2000000000000002E-3</v>
      </c>
      <c r="M10" s="15">
        <v>0.28820000000000001</v>
      </c>
      <c r="N10" s="5">
        <v>2.8999999999999998E-3</v>
      </c>
      <c r="O10" s="6">
        <v>0.28059999999999996</v>
      </c>
      <c r="P10" s="14">
        <v>-1E-3</v>
      </c>
      <c r="Q10" s="15">
        <v>0.29210000000000003</v>
      </c>
      <c r="R10" s="5">
        <v>1.9E-3</v>
      </c>
      <c r="S10" s="6">
        <v>0.28920000000000001</v>
      </c>
      <c r="T10" s="14">
        <v>2E-3</v>
      </c>
      <c r="U10" s="15">
        <v>0.2868</v>
      </c>
      <c r="V10" s="5">
        <v>1.1000000000000001E-3</v>
      </c>
      <c r="W10" s="6">
        <v>0.28270000000000001</v>
      </c>
      <c r="X10" s="35">
        <v>8.9999999999999998E-4</v>
      </c>
      <c r="Y10" s="36">
        <v>0.28309999999999996</v>
      </c>
    </row>
    <row r="11" spans="1:25" ht="14.25" x14ac:dyDescent="0.2">
      <c r="A11" s="87" t="s">
        <v>7</v>
      </c>
      <c r="B11" s="5">
        <v>8.0000000000000004E-4</v>
      </c>
      <c r="C11" s="6">
        <v>5.1999999999999998E-3</v>
      </c>
      <c r="D11" s="14">
        <v>2.9999999999999997E-4</v>
      </c>
      <c r="E11" s="15">
        <v>5.1000000000000004E-3</v>
      </c>
      <c r="F11" s="5">
        <v>2.9999999999999997E-4</v>
      </c>
      <c r="G11" s="6">
        <v>5.1000000000000004E-3</v>
      </c>
      <c r="H11" s="14">
        <v>4.0000000000000002E-4</v>
      </c>
      <c r="I11" s="15">
        <v>5.0000000000000001E-3</v>
      </c>
      <c r="J11" s="5">
        <v>-5.9999999999999995E-4</v>
      </c>
      <c r="K11" s="6">
        <v>5.0000000000000001E-3</v>
      </c>
      <c r="L11" s="14">
        <v>5.0000000000000001E-4</v>
      </c>
      <c r="M11" s="15">
        <v>4.8999999999999998E-3</v>
      </c>
      <c r="N11" s="5">
        <v>2.0000000000000001E-4</v>
      </c>
      <c r="O11" s="6">
        <v>9.8999999999999991E-3</v>
      </c>
      <c r="P11" s="14">
        <v>-2.0000000000000001E-4</v>
      </c>
      <c r="Q11" s="15">
        <v>9.7999999999999997E-3</v>
      </c>
      <c r="R11" s="5">
        <v>2.0000000000000001E-4</v>
      </c>
      <c r="S11" s="6">
        <v>9.5999999999999992E-3</v>
      </c>
      <c r="T11" s="14">
        <v>2.9999999999999997E-4</v>
      </c>
      <c r="U11" s="15">
        <v>9.3999999999999986E-3</v>
      </c>
      <c r="V11" s="5">
        <v>5.0000000000000001E-4</v>
      </c>
      <c r="W11" s="6">
        <v>1.11E-2</v>
      </c>
      <c r="X11" s="35">
        <v>2.0000000000000001E-4</v>
      </c>
      <c r="Y11" s="36">
        <v>1.34E-2</v>
      </c>
    </row>
    <row r="12" spans="1:25" ht="14.25" x14ac:dyDescent="0.2">
      <c r="A12" s="87" t="s">
        <v>8</v>
      </c>
      <c r="B12" s="5">
        <v>1.37E-2</v>
      </c>
      <c r="C12" s="6">
        <v>0.2026</v>
      </c>
      <c r="D12" s="14">
        <v>5.1999999999999998E-3</v>
      </c>
      <c r="E12" s="15">
        <v>0.20030000000000001</v>
      </c>
      <c r="F12" s="5">
        <v>-2.0000000000000001E-4</v>
      </c>
      <c r="G12" s="6">
        <v>0.19539999999999999</v>
      </c>
      <c r="H12" s="14">
        <v>7.7000000000000002E-3</v>
      </c>
      <c r="I12" s="15">
        <v>0.19650000000000001</v>
      </c>
      <c r="J12" s="5">
        <v>-1E-4</v>
      </c>
      <c r="K12" s="6">
        <v>0.1966</v>
      </c>
      <c r="L12" s="14">
        <v>1.0200000000000001E-2</v>
      </c>
      <c r="M12" s="15">
        <v>0.19739999999999999</v>
      </c>
      <c r="N12" s="5">
        <v>4.6999999999999993E-3</v>
      </c>
      <c r="O12" s="6">
        <v>0.19579999999999997</v>
      </c>
      <c r="P12" s="14">
        <v>1E-3</v>
      </c>
      <c r="Q12" s="15">
        <v>0.19519999999999998</v>
      </c>
      <c r="R12" s="5">
        <v>7.0999999999999995E-3</v>
      </c>
      <c r="S12" s="6">
        <v>0.1968</v>
      </c>
      <c r="T12" s="14">
        <v>6.1999999999999998E-3</v>
      </c>
      <c r="U12" s="15">
        <v>0.19690000000000002</v>
      </c>
      <c r="V12" s="5">
        <v>4.0000000000000001E-3</v>
      </c>
      <c r="W12" s="6">
        <v>0.19699999999999998</v>
      </c>
      <c r="X12" s="35">
        <v>0</v>
      </c>
      <c r="Y12" s="36">
        <v>0.19289999999999999</v>
      </c>
    </row>
    <row r="13" spans="1:25" ht="14.25" x14ac:dyDescent="0.2">
      <c r="A13" s="87" t="s">
        <v>66</v>
      </c>
      <c r="B13" s="5">
        <v>5.7000000000000002E-3</v>
      </c>
      <c r="C13" s="6">
        <v>0.1101</v>
      </c>
      <c r="D13" s="14">
        <v>3.3E-3</v>
      </c>
      <c r="E13" s="15">
        <v>0.1095</v>
      </c>
      <c r="F13" s="5">
        <v>1.6999999999999999E-3</v>
      </c>
      <c r="G13" s="6">
        <v>0.1108</v>
      </c>
      <c r="H13" s="14">
        <v>3.5999999999999999E-3</v>
      </c>
      <c r="I13" s="15">
        <v>0.1081</v>
      </c>
      <c r="J13" s="5">
        <v>-5.4999999999999997E-3</v>
      </c>
      <c r="K13" s="6">
        <v>0.1079</v>
      </c>
      <c r="L13" s="14">
        <v>4.8999999999999998E-3</v>
      </c>
      <c r="M13" s="15">
        <v>0.10859999999999999</v>
      </c>
      <c r="N13" s="5">
        <v>-1E-3</v>
      </c>
      <c r="O13" s="6">
        <v>0.1048</v>
      </c>
      <c r="P13" s="14">
        <v>-3.4000000000000002E-3</v>
      </c>
      <c r="Q13" s="15">
        <v>0.1067</v>
      </c>
      <c r="R13" s="5">
        <v>2.0999999999999999E-3</v>
      </c>
      <c r="S13" s="6">
        <v>0.10550000000000001</v>
      </c>
      <c r="T13" s="14">
        <v>4.0999999999999995E-3</v>
      </c>
      <c r="U13" s="15">
        <v>0.1101</v>
      </c>
      <c r="V13" s="5">
        <v>2.0999999999999999E-3</v>
      </c>
      <c r="W13" s="6">
        <v>0.10619999999999999</v>
      </c>
      <c r="X13" s="35">
        <v>2.8000000000000004E-3</v>
      </c>
      <c r="Y13" s="36">
        <v>0.1052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5.9999999999999995E-4</v>
      </c>
      <c r="C16" s="6">
        <v>0</v>
      </c>
      <c r="D16" s="14">
        <v>2.0000000000000001E-4</v>
      </c>
      <c r="E16" s="15">
        <v>0</v>
      </c>
      <c r="F16" s="5">
        <v>2.0000000000000001E-4</v>
      </c>
      <c r="G16" s="6">
        <v>1E-4</v>
      </c>
      <c r="H16" s="14">
        <v>2.9999999999999997E-4</v>
      </c>
      <c r="I16" s="15">
        <v>0</v>
      </c>
      <c r="J16" s="5">
        <v>-5.9999999999999995E-4</v>
      </c>
      <c r="K16" s="6">
        <v>0</v>
      </c>
      <c r="L16" s="14">
        <v>4.0000000000000002E-4</v>
      </c>
      <c r="M16" s="15">
        <v>0</v>
      </c>
      <c r="N16" s="5">
        <v>1E-4</v>
      </c>
      <c r="O16" s="6">
        <v>0</v>
      </c>
      <c r="P16" s="14">
        <v>-1E-4</v>
      </c>
      <c r="Q16" s="15">
        <v>0</v>
      </c>
      <c r="R16" s="5">
        <v>1E-4</v>
      </c>
      <c r="S16" s="6">
        <v>0</v>
      </c>
      <c r="T16" s="14">
        <v>2.0000000000000001E-4</v>
      </c>
      <c r="U16" s="15">
        <v>0</v>
      </c>
      <c r="V16" s="5">
        <v>4.0000000000000002E-4</v>
      </c>
      <c r="W16" s="6">
        <v>0</v>
      </c>
      <c r="X16" s="35">
        <v>2.0000000000000001E-4</v>
      </c>
      <c r="Y16" s="36">
        <v>0</v>
      </c>
    </row>
    <row r="17" spans="1:25" ht="14.25" x14ac:dyDescent="0.2">
      <c r="A17" s="87" t="s">
        <v>13</v>
      </c>
      <c r="B17" s="5">
        <v>8.0000000000000004E-4</v>
      </c>
      <c r="C17" s="6">
        <v>1.03E-2</v>
      </c>
      <c r="D17" s="14">
        <v>1E-4</v>
      </c>
      <c r="E17" s="15">
        <v>1.24E-2</v>
      </c>
      <c r="F17" s="5">
        <v>2.9999999999999997E-4</v>
      </c>
      <c r="G17" s="6">
        <v>6.6E-3</v>
      </c>
      <c r="H17" s="14">
        <v>2.0000000000000001E-4</v>
      </c>
      <c r="I17" s="15">
        <v>9.4999999999999998E-3</v>
      </c>
      <c r="J17" s="5">
        <v>5.0000000000000001E-4</v>
      </c>
      <c r="K17" s="6">
        <v>5.4000000000000003E-3</v>
      </c>
      <c r="L17" s="14">
        <v>-8.0000000000000004E-4</v>
      </c>
      <c r="M17" s="15">
        <v>8.6999999999999994E-3</v>
      </c>
      <c r="N17" s="5">
        <v>5.0000000000000001E-4</v>
      </c>
      <c r="O17" s="6">
        <v>7.6E-3</v>
      </c>
      <c r="P17" s="14">
        <v>-8.9999999999999998E-4</v>
      </c>
      <c r="Q17" s="15">
        <v>6.0999999999999995E-3</v>
      </c>
      <c r="R17" s="5">
        <v>1E-4</v>
      </c>
      <c r="S17" s="6">
        <v>4.7999999999999996E-3</v>
      </c>
      <c r="T17" s="14">
        <v>2.9999999999999997E-4</v>
      </c>
      <c r="U17" s="15">
        <v>7.8000000000000005E-3</v>
      </c>
      <c r="V17" s="5">
        <v>5.0000000000000001E-4</v>
      </c>
      <c r="W17" s="6">
        <v>1.04E-2</v>
      </c>
      <c r="X17" s="35">
        <v>-2.0000000000000001E-4</v>
      </c>
      <c r="Y17" s="36">
        <v>1.06E-2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5.0000000000000001E-4</v>
      </c>
      <c r="C20" s="6">
        <v>6.1999999999999998E-3</v>
      </c>
      <c r="D20" s="14">
        <v>2.9999999999999997E-4</v>
      </c>
      <c r="E20" s="15">
        <v>6.4000000000000003E-3</v>
      </c>
      <c r="F20" s="5">
        <v>2.9999999999999997E-4</v>
      </c>
      <c r="G20" s="6">
        <v>9.7999999999999997E-3</v>
      </c>
      <c r="H20" s="14">
        <v>2.9999999999999997E-4</v>
      </c>
      <c r="I20" s="15">
        <v>6.7000000000000002E-3</v>
      </c>
      <c r="J20" s="5">
        <v>-4.0000000000000002E-4</v>
      </c>
      <c r="K20" s="6">
        <v>8.3000000000000001E-3</v>
      </c>
      <c r="L20" s="14">
        <v>4.0000000000000002E-4</v>
      </c>
      <c r="M20" s="15">
        <v>7.8000000000000005E-3</v>
      </c>
      <c r="N20" s="5">
        <v>4.0000000000000002E-4</v>
      </c>
      <c r="O20" s="6">
        <v>9.4999999999999998E-3</v>
      </c>
      <c r="P20" s="14">
        <v>-1E-4</v>
      </c>
      <c r="Q20" s="15">
        <v>1.0700000000000001E-2</v>
      </c>
      <c r="R20" s="5">
        <v>2.0000000000000001E-4</v>
      </c>
      <c r="S20" s="6">
        <v>1.2199999999999999E-2</v>
      </c>
      <c r="T20" s="14">
        <v>2.0000000000000001E-4</v>
      </c>
      <c r="U20" s="14">
        <v>1.2E-2</v>
      </c>
      <c r="V20" s="5">
        <v>5.0000000000000001E-4</v>
      </c>
      <c r="W20" s="6">
        <v>1.18E-2</v>
      </c>
      <c r="X20" s="35">
        <v>1E-4</v>
      </c>
      <c r="Y20" s="35">
        <v>1.1599999999999999E-2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G25" si="0">SUM(B6:B24)</f>
        <v>3.1099999999999999E-2</v>
      </c>
      <c r="C25" s="8">
        <f t="shared" si="0"/>
        <v>0.99999999999999989</v>
      </c>
      <c r="D25" s="16">
        <f t="shared" si="0"/>
        <v>1.5300000000000001E-2</v>
      </c>
      <c r="E25" s="17">
        <f t="shared" si="0"/>
        <v>1</v>
      </c>
      <c r="F25" s="7">
        <f t="shared" si="0"/>
        <v>7.3999999999999995E-3</v>
      </c>
      <c r="G25" s="8">
        <f t="shared" si="0"/>
        <v>1</v>
      </c>
      <c r="H25" s="16">
        <f t="shared" ref="H25:M25" si="1">SUM(H6:H24)</f>
        <v>1.6400000000000001E-2</v>
      </c>
      <c r="I25" s="17">
        <f t="shared" si="1"/>
        <v>1</v>
      </c>
      <c r="J25" s="7">
        <f t="shared" si="1"/>
        <v>-6.4999999999999997E-3</v>
      </c>
      <c r="K25" s="8">
        <f t="shared" si="1"/>
        <v>1</v>
      </c>
      <c r="L25" s="16">
        <f t="shared" si="1"/>
        <v>2.1000000000000008E-2</v>
      </c>
      <c r="M25" s="17">
        <f t="shared" si="1"/>
        <v>1.0000000000000002</v>
      </c>
      <c r="N25" s="7">
        <f>SUM(N6:N24)</f>
        <v>1.1099999999999997E-2</v>
      </c>
      <c r="O25" s="7">
        <f>SUM(O6:O24)</f>
        <v>0.99999999999999989</v>
      </c>
      <c r="P25" s="16">
        <f>SUM(P6:P24)</f>
        <v>-3.2999999999999995E-3</v>
      </c>
      <c r="Q25" s="16">
        <f>SUM(Q6:Q24)</f>
        <v>1</v>
      </c>
      <c r="R25" s="7">
        <f t="shared" ref="R25:W25" si="2">SUM(R6:R24)</f>
        <v>1.2699999999999998E-2</v>
      </c>
      <c r="S25" s="7">
        <f t="shared" si="2"/>
        <v>1.0000000000000002</v>
      </c>
      <c r="T25" s="16">
        <f>SUM(T6:T24)</f>
        <v>1.46E-2</v>
      </c>
      <c r="U25" s="16">
        <f>SUM(U6:U24)</f>
        <v>0.99999999999999989</v>
      </c>
      <c r="V25" s="7">
        <f t="shared" si="2"/>
        <v>1.04E-2</v>
      </c>
      <c r="W25" s="7">
        <f t="shared" si="2"/>
        <v>0.99999999999999989</v>
      </c>
      <c r="X25" s="43">
        <f>SUM(X6:X24)</f>
        <v>4.5000000000000005E-3</v>
      </c>
      <c r="Y25" s="43">
        <f>SUM(Y6:Y24)</f>
        <v>0.99999999999999978</v>
      </c>
    </row>
    <row r="26" spans="1:25" ht="15" x14ac:dyDescent="0.25">
      <c r="A26" s="89" t="s">
        <v>28</v>
      </c>
      <c r="B26" s="10">
        <v>61332.177000000003</v>
      </c>
      <c r="C26" s="11"/>
      <c r="D26" s="18">
        <v>31568.5</v>
      </c>
      <c r="E26" s="11"/>
      <c r="F26" s="10">
        <v>15844.1</v>
      </c>
      <c r="G26" s="11"/>
      <c r="H26" s="18">
        <v>35173.1</v>
      </c>
      <c r="I26" s="11"/>
      <c r="J26" s="10">
        <v>-13928.602784462584</v>
      </c>
      <c r="K26" s="11"/>
      <c r="L26" s="18">
        <v>46994.307482485652</v>
      </c>
      <c r="M26" s="11"/>
      <c r="N26" s="10">
        <v>26121.403088000487</v>
      </c>
      <c r="O26" s="11"/>
      <c r="P26" s="18">
        <v>-7632.6335616481992</v>
      </c>
      <c r="Q26" s="11"/>
      <c r="R26" s="10">
        <v>30906.872023467877</v>
      </c>
      <c r="S26" s="11"/>
      <c r="T26" s="18">
        <v>36553.857286759332</v>
      </c>
      <c r="U26" s="11"/>
      <c r="V26" s="10">
        <v>27065.250158621089</v>
      </c>
      <c r="W26" s="11"/>
      <c r="X26" s="44">
        <v>12398.671403409942</v>
      </c>
      <c r="Y26" s="45"/>
    </row>
    <row r="27" spans="1:25" ht="14.25" x14ac:dyDescent="0.2">
      <c r="A27" s="86" t="s">
        <v>22</v>
      </c>
      <c r="B27" s="22">
        <v>2.76E-2</v>
      </c>
      <c r="C27" s="23">
        <v>0.97550000000000003</v>
      </c>
      <c r="D27" s="29">
        <v>1.46E-2</v>
      </c>
      <c r="E27" s="30">
        <v>0.97399999999999998</v>
      </c>
      <c r="F27" s="22">
        <v>6.1999999999999998E-3</v>
      </c>
      <c r="G27" s="23">
        <v>0.98019999999999996</v>
      </c>
      <c r="H27" s="29">
        <v>1.4999999999999999E-2</v>
      </c>
      <c r="I27" s="30">
        <v>0.97750000000000004</v>
      </c>
      <c r="J27" s="22">
        <v>-4.7000000000000002E-3</v>
      </c>
      <c r="K27" s="23">
        <v>0.98209999999999997</v>
      </c>
      <c r="L27" s="29">
        <v>2.0400000000000001E-2</v>
      </c>
      <c r="M27" s="30">
        <v>0.97939999999999994</v>
      </c>
      <c r="N27" s="22">
        <v>1.06E-2</v>
      </c>
      <c r="O27" s="23">
        <v>0.98120000000000007</v>
      </c>
      <c r="P27" s="29">
        <v>-2.0999999999999999E-3</v>
      </c>
      <c r="Q27" s="30">
        <v>0.98140000000000005</v>
      </c>
      <c r="R27" s="22">
        <v>1.24E-2</v>
      </c>
      <c r="S27" s="23">
        <v>0.98319999999999996</v>
      </c>
      <c r="T27" s="29">
        <v>1.29E-2</v>
      </c>
      <c r="U27" s="30">
        <v>0.97970000000000002</v>
      </c>
      <c r="V27" s="22">
        <v>8.5000000000000006E-3</v>
      </c>
      <c r="W27" s="23">
        <v>0.97689999999999999</v>
      </c>
      <c r="X27" s="46">
        <v>3.4999999999999996E-3</v>
      </c>
      <c r="Y27" s="47">
        <v>0.97549999999999992</v>
      </c>
    </row>
    <row r="28" spans="1:25" ht="14.25" x14ac:dyDescent="0.2">
      <c r="A28" s="87" t="s">
        <v>23</v>
      </c>
      <c r="B28" s="5">
        <v>3.5000000000000001E-3</v>
      </c>
      <c r="C28" s="6">
        <v>2.4500000000000001E-2</v>
      </c>
      <c r="D28" s="14">
        <v>6.9999999999999999E-4</v>
      </c>
      <c r="E28" s="15">
        <v>2.5999999999999999E-2</v>
      </c>
      <c r="F28" s="5">
        <v>1.1999999999999999E-3</v>
      </c>
      <c r="G28" s="6">
        <v>1.9800000000000002E-2</v>
      </c>
      <c r="H28" s="14">
        <v>1.4E-3</v>
      </c>
      <c r="I28" s="15">
        <v>2.2499999999999999E-2</v>
      </c>
      <c r="J28" s="5">
        <v>-1.8E-3</v>
      </c>
      <c r="K28" s="6">
        <v>1.7899999999999999E-2</v>
      </c>
      <c r="L28" s="14">
        <v>5.9999999999999995E-4</v>
      </c>
      <c r="M28" s="15">
        <v>2.06E-2</v>
      </c>
      <c r="N28" s="5">
        <v>5.0000000000000001E-4</v>
      </c>
      <c r="O28" s="6">
        <v>1.8799999999999997E-2</v>
      </c>
      <c r="P28" s="14">
        <v>-1.1999999999999999E-3</v>
      </c>
      <c r="Q28" s="15">
        <v>1.8600000000000002E-2</v>
      </c>
      <c r="R28" s="5">
        <v>2.9999999999999997E-4</v>
      </c>
      <c r="S28" s="6">
        <v>1.6799999999999999E-2</v>
      </c>
      <c r="T28" s="14">
        <v>1.7000000000000001E-3</v>
      </c>
      <c r="U28" s="15">
        <v>2.0299999999999999E-2</v>
      </c>
      <c r="V28" s="5">
        <v>1.9E-3</v>
      </c>
      <c r="W28" s="6">
        <v>2.3099999999999999E-2</v>
      </c>
      <c r="X28" s="35">
        <v>1E-3</v>
      </c>
      <c r="Y28" s="36">
        <v>2.4500000000000001E-2</v>
      </c>
    </row>
    <row r="29" spans="1:25" ht="15" x14ac:dyDescent="0.25">
      <c r="A29" s="88" t="s">
        <v>21</v>
      </c>
      <c r="B29" s="24">
        <f t="shared" ref="B29:G29" si="3">SUM(B27:B28)</f>
        <v>3.1099999999999999E-2</v>
      </c>
      <c r="C29" s="8">
        <f t="shared" si="3"/>
        <v>1</v>
      </c>
      <c r="D29" s="16">
        <f t="shared" si="3"/>
        <v>1.5299999999999999E-2</v>
      </c>
      <c r="E29" s="17">
        <f t="shared" si="3"/>
        <v>1</v>
      </c>
      <c r="F29" s="24">
        <f t="shared" si="3"/>
        <v>7.3999999999999995E-3</v>
      </c>
      <c r="G29" s="8">
        <f t="shared" si="3"/>
        <v>1</v>
      </c>
      <c r="H29" s="16">
        <f t="shared" ref="H29:M29" si="4">SUM(H27:H28)</f>
        <v>1.6399999999999998E-2</v>
      </c>
      <c r="I29" s="17">
        <f t="shared" si="4"/>
        <v>1</v>
      </c>
      <c r="J29" s="24">
        <f t="shared" si="4"/>
        <v>-6.5000000000000006E-3</v>
      </c>
      <c r="K29" s="8">
        <f t="shared" si="4"/>
        <v>1</v>
      </c>
      <c r="L29" s="16">
        <f t="shared" si="4"/>
        <v>2.1000000000000001E-2</v>
      </c>
      <c r="M29" s="17">
        <f t="shared" si="4"/>
        <v>0.99999999999999989</v>
      </c>
      <c r="N29" s="24">
        <f>SUM(N27:N28)</f>
        <v>1.11E-2</v>
      </c>
      <c r="O29" s="24">
        <f>SUM(O27:O28)</f>
        <v>1</v>
      </c>
      <c r="P29" s="16">
        <f>SUM(P27:P28)</f>
        <v>-3.3E-3</v>
      </c>
      <c r="Q29" s="16">
        <f>SUM(Q27:Q28)</f>
        <v>1</v>
      </c>
      <c r="R29" s="24">
        <f t="shared" ref="R29:W29" si="5">SUM(R27:R28)</f>
        <v>1.2699999999999999E-2</v>
      </c>
      <c r="S29" s="24">
        <f t="shared" si="5"/>
        <v>1</v>
      </c>
      <c r="T29" s="16">
        <f>SUM(T27:T28)</f>
        <v>1.46E-2</v>
      </c>
      <c r="U29" s="16">
        <f>SUM(U27:U28)</f>
        <v>1</v>
      </c>
      <c r="V29" s="24">
        <f t="shared" si="5"/>
        <v>1.0400000000000001E-2</v>
      </c>
      <c r="W29" s="24">
        <f t="shared" si="5"/>
        <v>1</v>
      </c>
      <c r="X29" s="43">
        <f>SUM(X27:X28)</f>
        <v>4.4999999999999997E-3</v>
      </c>
      <c r="Y29" s="43">
        <f>SUM(Y27:Y28)</f>
        <v>0.99999999999999989</v>
      </c>
    </row>
    <row r="30" spans="1:25" ht="14.25" x14ac:dyDescent="0.2">
      <c r="A30" s="86" t="s">
        <v>24</v>
      </c>
      <c r="B30" s="22">
        <v>2.8400000000000002E-2</v>
      </c>
      <c r="C30" s="23">
        <v>0.98860000000000003</v>
      </c>
      <c r="D30" s="29">
        <v>1.4200000000000001E-2</v>
      </c>
      <c r="E30" s="30">
        <v>0.98850000000000005</v>
      </c>
      <c r="F30" s="22">
        <v>6.1999999999999998E-3</v>
      </c>
      <c r="G30" s="23">
        <v>0.98509999999999998</v>
      </c>
      <c r="H30" s="29">
        <v>1.4999999999999999E-2</v>
      </c>
      <c r="I30" s="30">
        <v>0.98829999999999996</v>
      </c>
      <c r="J30" s="22">
        <v>-4.1000000000000003E-3</v>
      </c>
      <c r="K30" s="23">
        <v>0.98670000000000002</v>
      </c>
      <c r="L30" s="29">
        <v>1.9599999999999999E-2</v>
      </c>
      <c r="M30" s="30">
        <v>0.98730000000000007</v>
      </c>
      <c r="N30" s="22">
        <v>1.0500000000000001E-2</v>
      </c>
      <c r="O30" s="23">
        <v>0.98049999999999993</v>
      </c>
      <c r="P30" s="29">
        <v>-2.5999999999999999E-3</v>
      </c>
      <c r="Q30" s="30">
        <v>0.97950000000000004</v>
      </c>
      <c r="R30" s="22">
        <v>1.1899999999999999E-2</v>
      </c>
      <c r="S30" s="23">
        <v>0.97819999999999996</v>
      </c>
      <c r="T30" s="29">
        <v>1.3500000000000002E-2</v>
      </c>
      <c r="U30" s="30">
        <v>0.97849999999999993</v>
      </c>
      <c r="V30" s="22">
        <v>8.5000000000000006E-3</v>
      </c>
      <c r="W30" s="23">
        <v>0.97709999999999997</v>
      </c>
      <c r="X30" s="46">
        <v>3.7000000000000002E-3</v>
      </c>
      <c r="Y30" s="47">
        <v>0.97499999999999998</v>
      </c>
    </row>
    <row r="31" spans="1:25" ht="14.25" x14ac:dyDescent="0.2">
      <c r="A31" s="87" t="s">
        <v>25</v>
      </c>
      <c r="B31" s="5">
        <v>2.7000000000000001E-3</v>
      </c>
      <c r="C31" s="6">
        <v>1.14E-2</v>
      </c>
      <c r="D31" s="14">
        <v>1.1000000000000001E-3</v>
      </c>
      <c r="E31" s="15">
        <v>1.15E-2</v>
      </c>
      <c r="F31" s="5">
        <v>1.1999999999999999E-3</v>
      </c>
      <c r="G31" s="6">
        <v>1.49E-2</v>
      </c>
      <c r="H31" s="14">
        <v>1.4E-3</v>
      </c>
      <c r="I31" s="15">
        <v>1.17E-2</v>
      </c>
      <c r="J31" s="5">
        <v>-2.3999999999999998E-3</v>
      </c>
      <c r="K31" s="6">
        <v>1.3299999999999999E-2</v>
      </c>
      <c r="L31" s="14">
        <v>1.4000000000000002E-3</v>
      </c>
      <c r="M31" s="15">
        <v>1.2699999999999999E-2</v>
      </c>
      <c r="N31" s="5">
        <v>5.9999999999999995E-4</v>
      </c>
      <c r="O31" s="6">
        <v>1.95E-2</v>
      </c>
      <c r="P31" s="14">
        <v>-7.000000000000001E-4</v>
      </c>
      <c r="Q31" s="15">
        <v>2.0499999999999997E-2</v>
      </c>
      <c r="R31" s="5">
        <v>8.0000000000000004E-4</v>
      </c>
      <c r="S31" s="6">
        <v>2.18E-2</v>
      </c>
      <c r="T31" s="14">
        <v>1.1000000000000001E-3</v>
      </c>
      <c r="U31" s="15">
        <v>2.1499999999999998E-2</v>
      </c>
      <c r="V31" s="5">
        <v>1.9E-3</v>
      </c>
      <c r="W31" s="6">
        <v>2.29E-2</v>
      </c>
      <c r="X31" s="35">
        <v>8.0000000000000004E-4</v>
      </c>
      <c r="Y31" s="36">
        <v>2.5000000000000001E-2</v>
      </c>
    </row>
    <row r="32" spans="1:25" ht="15" x14ac:dyDescent="0.25">
      <c r="A32" s="90" t="s">
        <v>21</v>
      </c>
      <c r="B32" s="91">
        <f t="shared" ref="B32:G32" si="6">SUM(B30:B31)</f>
        <v>3.1100000000000003E-2</v>
      </c>
      <c r="C32" s="92">
        <f t="shared" si="6"/>
        <v>1</v>
      </c>
      <c r="D32" s="93">
        <f t="shared" si="6"/>
        <v>1.5300000000000001E-2</v>
      </c>
      <c r="E32" s="94">
        <f t="shared" si="6"/>
        <v>1</v>
      </c>
      <c r="F32" s="91">
        <f t="shared" si="6"/>
        <v>7.3999999999999995E-3</v>
      </c>
      <c r="G32" s="92">
        <f t="shared" si="6"/>
        <v>1</v>
      </c>
      <c r="H32" s="93">
        <f t="shared" ref="H32:M32" si="7">SUM(H30:H31)</f>
        <v>1.6399999999999998E-2</v>
      </c>
      <c r="I32" s="94">
        <f t="shared" si="7"/>
        <v>1</v>
      </c>
      <c r="J32" s="91">
        <f t="shared" si="7"/>
        <v>-6.5000000000000006E-3</v>
      </c>
      <c r="K32" s="92">
        <f t="shared" si="7"/>
        <v>1</v>
      </c>
      <c r="L32" s="93">
        <f t="shared" si="7"/>
        <v>2.0999999999999998E-2</v>
      </c>
      <c r="M32" s="94">
        <f t="shared" si="7"/>
        <v>1</v>
      </c>
      <c r="N32" s="91">
        <f>SUM(N30:N31)</f>
        <v>1.11E-2</v>
      </c>
      <c r="O32" s="91">
        <f>SUM(O30:O31)</f>
        <v>0.99999999999999989</v>
      </c>
      <c r="P32" s="93">
        <f>SUM(P30:P31)</f>
        <v>-3.3E-3</v>
      </c>
      <c r="Q32" s="93">
        <f>SUM(Q30:Q31)</f>
        <v>1</v>
      </c>
      <c r="R32" s="91">
        <f t="shared" ref="R32:W32" si="8">SUM(R30:R31)</f>
        <v>1.2699999999999999E-2</v>
      </c>
      <c r="S32" s="91">
        <f t="shared" si="8"/>
        <v>1</v>
      </c>
      <c r="T32" s="93">
        <f>SUM(T30:T31)</f>
        <v>1.4600000000000002E-2</v>
      </c>
      <c r="U32" s="93">
        <f>SUM(U30:U31)</f>
        <v>0.99999999999999989</v>
      </c>
      <c r="V32" s="91">
        <f t="shared" si="8"/>
        <v>1.0400000000000001E-2</v>
      </c>
      <c r="W32" s="91">
        <f t="shared" si="8"/>
        <v>1</v>
      </c>
      <c r="X32" s="95">
        <f>SUM(X30:X31)</f>
        <v>4.5000000000000005E-3</v>
      </c>
      <c r="Y32" s="95">
        <f>SUM(Y30:Y31)</f>
        <v>1</v>
      </c>
    </row>
    <row r="33" spans="1:16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6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  <c r="P34" s="32"/>
    </row>
    <row r="35" spans="1:16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16" ht="14.25" x14ac:dyDescent="0.2">
      <c r="A36" s="86" t="s">
        <v>2</v>
      </c>
      <c r="B36" s="5">
        <f>(1+B6)*(1+D6)*(1+F6)-1</f>
        <v>1.0003100300000067E-3</v>
      </c>
      <c r="C36" s="6">
        <v>4.3999999999999997E-2</v>
      </c>
      <c r="D36" s="14">
        <v>1.2999999999999999E-3</v>
      </c>
      <c r="E36" s="15">
        <v>5.6900000000000006E-2</v>
      </c>
      <c r="F36" s="5">
        <v>1.1999999999999999E-3</v>
      </c>
      <c r="G36" s="6">
        <v>4.4299999999999999E-2</v>
      </c>
      <c r="H36" s="14">
        <v>2.3999999999999998E-3</v>
      </c>
      <c r="I36" s="15">
        <v>5.7200000000000001E-2</v>
      </c>
      <c r="N36" s="73"/>
    </row>
    <row r="37" spans="1:16" ht="14.25" x14ac:dyDescent="0.2">
      <c r="A37" s="87" t="s">
        <v>3</v>
      </c>
      <c r="B37" s="5">
        <v>7.6E-3</v>
      </c>
      <c r="C37" s="6">
        <v>0.33360000000000001</v>
      </c>
      <c r="D37" s="14">
        <v>1.18E-2</v>
      </c>
      <c r="E37" s="15">
        <v>0.32750000000000001</v>
      </c>
      <c r="F37" s="5">
        <v>1.7899999999999999E-2</v>
      </c>
      <c r="G37" s="6">
        <v>0.33759999999999996</v>
      </c>
      <c r="H37" s="14">
        <v>2.0400000000000001E-2</v>
      </c>
      <c r="I37" s="15">
        <v>0.32600000000000001</v>
      </c>
    </row>
    <row r="38" spans="1:16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6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6" ht="14.25" x14ac:dyDescent="0.2">
      <c r="A40" s="87" t="s">
        <v>6</v>
      </c>
      <c r="B40" s="5">
        <v>1.1339999999999999E-2</v>
      </c>
      <c r="C40" s="6">
        <v>0.29459999999999997</v>
      </c>
      <c r="D40" s="14">
        <v>1.7000000000000001E-2</v>
      </c>
      <c r="E40" s="15">
        <v>0.28820000000000001</v>
      </c>
      <c r="F40" s="5">
        <v>2.0899999999999998E-2</v>
      </c>
      <c r="G40" s="6">
        <v>0.28920000000000001</v>
      </c>
      <c r="H40" s="14">
        <v>2.53E-2</v>
      </c>
      <c r="I40" s="15">
        <v>0.28309999999999996</v>
      </c>
    </row>
    <row r="41" spans="1:16" ht="14.25" x14ac:dyDescent="0.2">
      <c r="A41" s="87" t="s">
        <v>7</v>
      </c>
      <c r="B41" s="5">
        <f>(1+B11)*(1+D11)*(1+F11)-1</f>
        <v>1.4005700719998959E-3</v>
      </c>
      <c r="C41" s="6">
        <v>5.1000000000000004E-3</v>
      </c>
      <c r="D41" s="14">
        <v>1.9E-3</v>
      </c>
      <c r="E41" s="15">
        <v>4.8999999999999998E-3</v>
      </c>
      <c r="F41" s="5">
        <v>2.3E-3</v>
      </c>
      <c r="G41" s="6">
        <v>9.5999999999999992E-3</v>
      </c>
      <c r="H41" s="14">
        <v>3.7000000000000002E-3</v>
      </c>
      <c r="I41" s="15">
        <v>1.34E-2</v>
      </c>
    </row>
    <row r="42" spans="1:16" ht="14.25" x14ac:dyDescent="0.2">
      <c r="A42" s="87" t="s">
        <v>8</v>
      </c>
      <c r="B42" s="5">
        <v>1.9300000000000001E-2</v>
      </c>
      <c r="C42" s="6">
        <v>0.19539999999999999</v>
      </c>
      <c r="D42" s="14">
        <v>3.7100000000000001E-2</v>
      </c>
      <c r="E42" s="15">
        <v>0.19739999999999999</v>
      </c>
      <c r="F42" s="5">
        <v>5.0700000000000002E-2</v>
      </c>
      <c r="G42" s="6">
        <v>0.1968</v>
      </c>
      <c r="H42" s="14">
        <v>6.1600000000000002E-2</v>
      </c>
      <c r="I42" s="15">
        <v>0.19289999999999999</v>
      </c>
    </row>
    <row r="43" spans="1:16" ht="14.25" x14ac:dyDescent="0.2">
      <c r="A43" s="87" t="s">
        <v>66</v>
      </c>
      <c r="B43" s="5">
        <v>1.0800000000000001E-2</v>
      </c>
      <c r="C43" s="6">
        <v>0.1108</v>
      </c>
      <c r="D43" s="14">
        <v>1.3999999999999999E-2</v>
      </c>
      <c r="E43" s="15">
        <v>0.10859999999999999</v>
      </c>
      <c r="F43" s="5">
        <v>1.1899999999999999E-2</v>
      </c>
      <c r="G43" s="6">
        <v>0.10550000000000001</v>
      </c>
      <c r="H43" s="14">
        <v>2.12E-2</v>
      </c>
      <c r="I43" s="15">
        <v>0.1052</v>
      </c>
    </row>
    <row r="44" spans="1:16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16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6" ht="14.25" x14ac:dyDescent="0.2">
      <c r="A46" s="87" t="s">
        <v>12</v>
      </c>
      <c r="B46" s="5">
        <f>(1+B16)*(1+D16)*(1+F16)-1</f>
        <v>1.0002800239998777E-3</v>
      </c>
      <c r="C46" s="6">
        <v>1E-4</v>
      </c>
      <c r="D46" s="14">
        <v>1.2999999999999999E-3</v>
      </c>
      <c r="E46" s="15">
        <v>0</v>
      </c>
      <c r="F46" s="5">
        <v>1.5E-3</v>
      </c>
      <c r="G46" s="6">
        <v>0</v>
      </c>
      <c r="H46" s="14">
        <v>2.5999999999999999E-3</v>
      </c>
      <c r="I46" s="15">
        <v>0</v>
      </c>
    </row>
    <row r="47" spans="1:16" ht="14.25" x14ac:dyDescent="0.2">
      <c r="A47" s="87" t="s">
        <v>13</v>
      </c>
      <c r="B47" s="5">
        <f>(1+B17)*(1+D17)*(1+F17)-1</f>
        <v>1.2003500239998743E-3</v>
      </c>
      <c r="C47" s="6">
        <v>6.6E-3</v>
      </c>
      <c r="D47" s="14">
        <v>1.2999999999999999E-3</v>
      </c>
      <c r="E47" s="15">
        <v>8.6999999999999994E-3</v>
      </c>
      <c r="F47" s="5">
        <v>1.1999999999999999E-3</v>
      </c>
      <c r="G47" s="6">
        <v>4.7999999999999996E-3</v>
      </c>
      <c r="H47" s="14">
        <v>2.0999999999999999E-3</v>
      </c>
      <c r="I47" s="15">
        <v>1.06E-2</v>
      </c>
    </row>
    <row r="48" spans="1:16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1.1003900449999549E-3</v>
      </c>
      <c r="C50" s="6">
        <v>9.7999999999999997E-3</v>
      </c>
      <c r="D50" s="14">
        <v>1.6000000000000001E-3</v>
      </c>
      <c r="E50" s="15">
        <v>7.8000000000000005E-3</v>
      </c>
      <c r="F50" s="5">
        <v>2.0999999999999999E-3</v>
      </c>
      <c r="G50" s="6">
        <v>1.2199999999999999E-2</v>
      </c>
      <c r="H50" s="14">
        <v>3.4999999999999996E-3</v>
      </c>
      <c r="I50" s="15">
        <v>1.1599999999999999E-2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5.474190019499961E-2</v>
      </c>
      <c r="C55" s="8">
        <v>1</v>
      </c>
      <c r="D55" s="16">
        <f t="shared" ref="D55:I55" si="9">SUM(D36:D54)</f>
        <v>8.7299999999999989E-2</v>
      </c>
      <c r="E55" s="17">
        <f t="shared" si="9"/>
        <v>1.0000000000000002</v>
      </c>
      <c r="F55" s="24">
        <f t="shared" si="9"/>
        <v>0.10970000000000001</v>
      </c>
      <c r="G55" s="7">
        <f t="shared" si="9"/>
        <v>1.0000000000000002</v>
      </c>
      <c r="H55" s="17">
        <f t="shared" si="9"/>
        <v>0.14279999999999998</v>
      </c>
      <c r="I55" s="17">
        <f t="shared" si="9"/>
        <v>0.99999999999999978</v>
      </c>
    </row>
    <row r="56" spans="1:9" ht="15" x14ac:dyDescent="0.25">
      <c r="A56" s="89" t="s">
        <v>28</v>
      </c>
      <c r="B56" s="10">
        <v>108744.8</v>
      </c>
      <c r="C56" s="11"/>
      <c r="D56" s="18">
        <v>176983.63224894265</v>
      </c>
      <c r="E56" s="11"/>
      <c r="F56" s="10">
        <v>226379</v>
      </c>
      <c r="G56" s="11"/>
      <c r="H56" s="18">
        <v>302397.03600934229</v>
      </c>
      <c r="I56" s="11"/>
    </row>
    <row r="57" spans="1:9" ht="14.25" x14ac:dyDescent="0.2">
      <c r="A57" s="86" t="s">
        <v>22</v>
      </c>
      <c r="B57" s="22">
        <v>4.9200000000000001E-2</v>
      </c>
      <c r="C57" s="23">
        <v>0.98019999999999996</v>
      </c>
      <c r="D57" s="29">
        <v>8.1600000000000006E-2</v>
      </c>
      <c r="E57" s="30">
        <v>0.97939999999999994</v>
      </c>
      <c r="F57" s="22">
        <v>0.10400000000000001</v>
      </c>
      <c r="G57" s="23">
        <v>0.98319999999999996</v>
      </c>
      <c r="H57" s="29">
        <v>0.13189999999999999</v>
      </c>
      <c r="I57" s="30">
        <v>0.97549999999999992</v>
      </c>
    </row>
    <row r="58" spans="1:9" ht="14.25" x14ac:dyDescent="0.2">
      <c r="A58" s="87" t="s">
        <v>23</v>
      </c>
      <c r="B58" s="5">
        <v>5.4999999999999997E-3</v>
      </c>
      <c r="C58" s="6">
        <v>1.9800000000000002E-2</v>
      </c>
      <c r="D58" s="14">
        <v>5.6999999999999993E-3</v>
      </c>
      <c r="E58" s="15">
        <v>2.06E-2</v>
      </c>
      <c r="F58" s="5">
        <v>5.6999999999999993E-3</v>
      </c>
      <c r="G58" s="6">
        <v>1.6799999999999999E-2</v>
      </c>
      <c r="H58" s="14">
        <v>1.09E-2</v>
      </c>
      <c r="I58" s="15">
        <v>2.4500000000000001E-2</v>
      </c>
    </row>
    <row r="59" spans="1:9" ht="15" x14ac:dyDescent="0.25">
      <c r="A59" s="88" t="s">
        <v>21</v>
      </c>
      <c r="B59" s="24">
        <f>SUM(B57:B58)</f>
        <v>5.4699999999999999E-2</v>
      </c>
      <c r="C59" s="8">
        <v>1</v>
      </c>
      <c r="D59" s="16">
        <v>8.7300000000000003E-2</v>
      </c>
      <c r="E59" s="17">
        <v>0.99999999999999989</v>
      </c>
      <c r="F59" s="24">
        <f>SUM(F57:F58)</f>
        <v>0.10970000000000001</v>
      </c>
      <c r="G59" s="24">
        <f>SUM(G57:G58)</f>
        <v>1</v>
      </c>
      <c r="H59" s="16">
        <f>SUM(H57:H58)</f>
        <v>0.14279999999999998</v>
      </c>
      <c r="I59" s="16">
        <f>SUM(I57:I58)</f>
        <v>0.99999999999999989</v>
      </c>
    </row>
    <row r="60" spans="1:9" ht="14.25" x14ac:dyDescent="0.2">
      <c r="A60" s="86" t="s">
        <v>24</v>
      </c>
      <c r="B60" s="22">
        <v>4.9599999999999998E-2</v>
      </c>
      <c r="C60" s="23">
        <v>0.98509999999999998</v>
      </c>
      <c r="D60" s="29">
        <v>8.1600000000000006E-2</v>
      </c>
      <c r="E60" s="30">
        <v>0.98730000000000007</v>
      </c>
      <c r="F60" s="22">
        <v>0.10279999999999999</v>
      </c>
      <c r="G60" s="23">
        <v>0.97819999999999996</v>
      </c>
      <c r="H60" s="29">
        <v>0.13140000000000002</v>
      </c>
      <c r="I60" s="30">
        <v>0.97499999999999998</v>
      </c>
    </row>
    <row r="61" spans="1:9" ht="14.25" x14ac:dyDescent="0.2">
      <c r="A61" s="87" t="s">
        <v>25</v>
      </c>
      <c r="B61" s="5">
        <v>5.1000000000000004E-3</v>
      </c>
      <c r="C61" s="6">
        <v>1.49E-2</v>
      </c>
      <c r="D61" s="14">
        <v>5.6999999999999993E-3</v>
      </c>
      <c r="E61" s="15">
        <v>1.2699999999999999E-2</v>
      </c>
      <c r="F61" s="22">
        <v>6.8999999999999999E-3</v>
      </c>
      <c r="G61" s="6">
        <v>2.18E-2</v>
      </c>
      <c r="H61" s="14">
        <v>1.1399999999999999E-2</v>
      </c>
      <c r="I61" s="15">
        <v>2.5000000000000001E-2</v>
      </c>
    </row>
    <row r="62" spans="1:9" ht="15" x14ac:dyDescent="0.25">
      <c r="A62" s="90" t="s">
        <v>21</v>
      </c>
      <c r="B62" s="91">
        <f>SUM(B60:B61)</f>
        <v>5.4699999999999999E-2</v>
      </c>
      <c r="C62" s="92">
        <v>1</v>
      </c>
      <c r="D62" s="93">
        <v>8.7300000000000003E-2</v>
      </c>
      <c r="E62" s="94">
        <v>0.99999999999999989</v>
      </c>
      <c r="F62" s="91">
        <f>SUM(F60:F61)</f>
        <v>0.10969999999999999</v>
      </c>
      <c r="G62" s="91">
        <f>SUM(G60:G61)</f>
        <v>1</v>
      </c>
      <c r="H62" s="93">
        <f>SUM(H60:H61)</f>
        <v>0.14280000000000001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zoomScaleNormal="100" workbookViewId="0">
      <selection activeCell="A30" sqref="A30"/>
    </sheetView>
  </sheetViews>
  <sheetFormatPr defaultColWidth="0" defaultRowHeight="12.75" zeroHeight="1" x14ac:dyDescent="0.2"/>
  <cols>
    <col min="1" max="1" width="58.28515625" customWidth="1"/>
    <col min="2" max="2" width="18" customWidth="1"/>
    <col min="3" max="3" width="17.7109375" customWidth="1"/>
    <col min="4" max="4" width="16.85546875" customWidth="1"/>
    <col min="5" max="5" width="21.28515625" customWidth="1"/>
    <col min="6" max="6" width="22.7109375" customWidth="1"/>
    <col min="7" max="7" width="17.5703125" customWidth="1"/>
    <col min="8" max="8" width="19.28515625" customWidth="1"/>
    <col min="9" max="9" width="17.57031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42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-1E-4</v>
      </c>
      <c r="C6" s="6">
        <v>2.41E-2</v>
      </c>
      <c r="D6" s="14">
        <v>0</v>
      </c>
      <c r="E6" s="15">
        <v>2.5499999999999998E-2</v>
      </c>
      <c r="F6" s="5">
        <v>0</v>
      </c>
      <c r="G6" s="6">
        <v>2.6599999999999999E-2</v>
      </c>
      <c r="H6" s="14">
        <v>0</v>
      </c>
      <c r="I6" s="15">
        <v>1.9900000000000001E-2</v>
      </c>
      <c r="J6" s="5">
        <v>0</v>
      </c>
      <c r="K6" s="6">
        <v>3.3700000000000001E-2</v>
      </c>
      <c r="L6" s="14">
        <v>0</v>
      </c>
      <c r="M6" s="15">
        <v>2.4729999999999999E-2</v>
      </c>
      <c r="N6" s="5">
        <v>-1E-4</v>
      </c>
      <c r="O6" s="6">
        <v>3.1800000000000002E-2</v>
      </c>
      <c r="P6" s="14">
        <v>0</v>
      </c>
      <c r="Q6" s="15">
        <v>3.32E-2</v>
      </c>
      <c r="R6" s="5">
        <v>0</v>
      </c>
      <c r="S6" s="6">
        <v>2.0899999999999998E-2</v>
      </c>
      <c r="T6" s="14">
        <v>0</v>
      </c>
      <c r="U6" s="15">
        <v>3.15E-2</v>
      </c>
      <c r="V6" s="5">
        <v>0</v>
      </c>
      <c r="W6" s="6">
        <v>3.2300000000000002E-2</v>
      </c>
      <c r="X6" s="35">
        <v>-1E-4</v>
      </c>
      <c r="Y6" s="36">
        <v>3.0300000000000001E-2</v>
      </c>
    </row>
    <row r="7" spans="1:25" ht="14.25" x14ac:dyDescent="0.2">
      <c r="A7" s="87" t="s">
        <v>3</v>
      </c>
      <c r="B7" s="5">
        <v>7.4999999999999997E-3</v>
      </c>
      <c r="C7" s="6">
        <v>0.78669999999999995</v>
      </c>
      <c r="D7" s="14">
        <v>3.8999999999999998E-3</v>
      </c>
      <c r="E7" s="15">
        <v>0.78339999999999999</v>
      </c>
      <c r="F7" s="5">
        <v>4.4000000000000003E-3</v>
      </c>
      <c r="G7" s="6">
        <v>0.78390000000000004</v>
      </c>
      <c r="H7" s="14">
        <v>1.8E-3</v>
      </c>
      <c r="I7" s="15">
        <v>0.78680000000000005</v>
      </c>
      <c r="J7" s="5">
        <v>3.0999999999999999E-3</v>
      </c>
      <c r="K7" s="6">
        <v>0.77749999999999997</v>
      </c>
      <c r="L7" s="14">
        <v>4.0000000000000001E-3</v>
      </c>
      <c r="M7" s="15">
        <v>0.78480000000000005</v>
      </c>
      <c r="N7" s="5">
        <v>6.9999999999999993E-3</v>
      </c>
      <c r="O7" s="6">
        <v>0.77629999999999999</v>
      </c>
      <c r="P7" s="14">
        <v>3.0000000000000001E-3</v>
      </c>
      <c r="Q7" s="15">
        <v>0.77450000000000008</v>
      </c>
      <c r="R7" s="5">
        <v>2.0999999999999999E-3</v>
      </c>
      <c r="S7" s="6">
        <v>0.78849999999999998</v>
      </c>
      <c r="T7" s="14">
        <v>1.1999999999999999E-3</v>
      </c>
      <c r="U7" s="15">
        <v>0.78060000000000007</v>
      </c>
      <c r="V7" s="5">
        <v>1.2999999999999999E-3</v>
      </c>
      <c r="W7" s="6">
        <v>0.77849999999999997</v>
      </c>
      <c r="X7" s="35">
        <v>1E-4</v>
      </c>
      <c r="Y7" s="36">
        <v>0.77980000000000005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2.5999999999999999E-3</v>
      </c>
      <c r="C10" s="6">
        <v>0.18179999999999999</v>
      </c>
      <c r="D10" s="14">
        <v>2.2000000000000001E-3</v>
      </c>
      <c r="E10" s="15">
        <v>0.18360000000000001</v>
      </c>
      <c r="F10" s="5">
        <v>1.5E-3</v>
      </c>
      <c r="G10" s="6">
        <v>0.182</v>
      </c>
      <c r="H10" s="14">
        <v>1.4E-3</v>
      </c>
      <c r="I10" s="15">
        <v>0.18490000000000001</v>
      </c>
      <c r="J10" s="5">
        <v>1E-4</v>
      </c>
      <c r="K10" s="6">
        <v>0.18010000000000001</v>
      </c>
      <c r="L10" s="14">
        <v>1.9E-3</v>
      </c>
      <c r="M10" s="15">
        <v>0.1825</v>
      </c>
      <c r="N10" s="5">
        <v>1.7000000000000001E-3</v>
      </c>
      <c r="O10" s="6">
        <v>0.18</v>
      </c>
      <c r="P10" s="14">
        <v>-5.0000000000000001E-4</v>
      </c>
      <c r="Q10" s="15">
        <v>0.18059999999999998</v>
      </c>
      <c r="R10" s="5">
        <v>1E-3</v>
      </c>
      <c r="S10" s="6">
        <v>0.1784</v>
      </c>
      <c r="T10" s="14">
        <v>1.1000000000000001E-3</v>
      </c>
      <c r="U10" s="15">
        <v>0.17579999999999998</v>
      </c>
      <c r="V10" s="5">
        <v>5.0000000000000001E-4</v>
      </c>
      <c r="W10" s="6">
        <v>0.17610000000000001</v>
      </c>
      <c r="X10" s="35">
        <v>4.0000000000000002E-4</v>
      </c>
      <c r="Y10" s="36">
        <v>0.17530000000000001</v>
      </c>
    </row>
    <row r="11" spans="1:25" ht="14.25" x14ac:dyDescent="0.2">
      <c r="A11" s="87" t="s">
        <v>7</v>
      </c>
      <c r="B11" s="5">
        <v>1E-4</v>
      </c>
      <c r="C11" s="6">
        <v>3.3E-3</v>
      </c>
      <c r="D11" s="14">
        <v>1E-4</v>
      </c>
      <c r="E11" s="15">
        <v>3.3E-3</v>
      </c>
      <c r="F11" s="5">
        <v>1E-4</v>
      </c>
      <c r="G11" s="6">
        <v>3.3E-3</v>
      </c>
      <c r="H11" s="14">
        <v>1E-4</v>
      </c>
      <c r="I11" s="15">
        <v>3.3E-3</v>
      </c>
      <c r="J11" s="5">
        <v>0</v>
      </c>
      <c r="K11" s="6">
        <v>3.3E-3</v>
      </c>
      <c r="L11" s="14">
        <v>1E-4</v>
      </c>
      <c r="M11" s="15">
        <v>3.3E-3</v>
      </c>
      <c r="N11" s="5">
        <v>1E-4</v>
      </c>
      <c r="O11" s="6">
        <v>6.6E-3</v>
      </c>
      <c r="P11" s="14">
        <v>0</v>
      </c>
      <c r="Q11" s="15">
        <v>6.3E-3</v>
      </c>
      <c r="R11" s="5">
        <v>1E-4</v>
      </c>
      <c r="S11" s="6">
        <v>6.4000000000000003E-3</v>
      </c>
      <c r="T11" s="14">
        <v>1E-4</v>
      </c>
      <c r="U11" s="15">
        <v>6.3E-3</v>
      </c>
      <c r="V11" s="5">
        <v>1E-4</v>
      </c>
      <c r="W11" s="6">
        <v>7.3000000000000001E-3</v>
      </c>
      <c r="X11" s="35">
        <v>0</v>
      </c>
      <c r="Y11" s="36">
        <v>8.6999999999999994E-3</v>
      </c>
    </row>
    <row r="12" spans="1:25" ht="14.25" x14ac:dyDescent="0.2">
      <c r="A12" s="8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5">
        <v>0</v>
      </c>
      <c r="Y12" s="36">
        <v>0</v>
      </c>
    </row>
    <row r="13" spans="1:25" ht="14.25" x14ac:dyDescent="0.2">
      <c r="A13" s="87" t="s">
        <v>66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5">
        <v>0</v>
      </c>
      <c r="Y13" s="36">
        <v>0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5">
        <v>-1E-4</v>
      </c>
      <c r="Y17" s="36">
        <v>0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0</v>
      </c>
      <c r="C20" s="6">
        <v>4.1000000000000003E-3</v>
      </c>
      <c r="D20" s="14">
        <v>0</v>
      </c>
      <c r="E20" s="15">
        <v>4.1999999999999997E-3</v>
      </c>
      <c r="F20" s="5">
        <v>0</v>
      </c>
      <c r="G20" s="6">
        <v>4.1999999999999997E-3</v>
      </c>
      <c r="H20" s="14">
        <v>0</v>
      </c>
      <c r="I20" s="15">
        <v>5.1000000000000004E-3</v>
      </c>
      <c r="J20" s="5">
        <v>1E-4</v>
      </c>
      <c r="K20" s="6">
        <v>5.4000000000000003E-3</v>
      </c>
      <c r="L20" s="14">
        <v>-1E-4</v>
      </c>
      <c r="M20" s="15">
        <v>4.6999999999999993E-3</v>
      </c>
      <c r="N20" s="5">
        <v>1E-4</v>
      </c>
      <c r="O20" s="6">
        <v>5.3E-3</v>
      </c>
      <c r="P20" s="14">
        <v>0</v>
      </c>
      <c r="Q20" s="15">
        <v>5.4000000000000003E-3</v>
      </c>
      <c r="R20" s="5">
        <v>0</v>
      </c>
      <c r="S20" s="6">
        <v>5.7999999999999996E-3</v>
      </c>
      <c r="T20" s="14">
        <v>0</v>
      </c>
      <c r="U20" s="15">
        <v>5.7999999999999996E-3</v>
      </c>
      <c r="V20" s="5">
        <v>1E-4</v>
      </c>
      <c r="W20" s="6">
        <v>5.7999999999999996E-3</v>
      </c>
      <c r="X20" s="35">
        <v>0</v>
      </c>
      <c r="Y20" s="36">
        <v>5.8999999999999999E-3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J25" si="0">SUM(B6:B24)</f>
        <v>1.0099999999999998E-2</v>
      </c>
      <c r="C25" s="8">
        <f t="shared" si="0"/>
        <v>0.99999999999999989</v>
      </c>
      <c r="D25" s="16">
        <f t="shared" si="0"/>
        <v>6.1999999999999998E-3</v>
      </c>
      <c r="E25" s="17">
        <f t="shared" si="0"/>
        <v>0.99999999999999989</v>
      </c>
      <c r="F25" s="7">
        <f t="shared" si="0"/>
        <v>6.000000000000001E-3</v>
      </c>
      <c r="G25" s="8">
        <f t="shared" si="0"/>
        <v>0.99999999999999989</v>
      </c>
      <c r="H25" s="7">
        <f t="shared" si="0"/>
        <v>3.2999999999999995E-3</v>
      </c>
      <c r="I25" s="17">
        <v>0.99999999999999989</v>
      </c>
      <c r="J25" s="7">
        <f t="shared" si="0"/>
        <v>3.2999999999999995E-3</v>
      </c>
      <c r="K25" s="8">
        <f t="shared" ref="K25:Q25" si="1">SUM(K6:K24)</f>
        <v>0.99999999999999989</v>
      </c>
      <c r="L25" s="16">
        <f t="shared" si="1"/>
        <v>5.8999999999999999E-3</v>
      </c>
      <c r="M25" s="16">
        <f t="shared" si="1"/>
        <v>1.00003</v>
      </c>
      <c r="N25" s="7">
        <f t="shared" si="1"/>
        <v>8.7999999999999988E-3</v>
      </c>
      <c r="O25" s="7">
        <f t="shared" si="1"/>
        <v>1</v>
      </c>
      <c r="P25" s="16">
        <f t="shared" si="1"/>
        <v>2.5000000000000001E-3</v>
      </c>
      <c r="Q25" s="16">
        <f t="shared" si="1"/>
        <v>1</v>
      </c>
      <c r="R25" s="7">
        <f t="shared" ref="R25:W25" si="2">SUM(R6:R24)</f>
        <v>3.1999999999999997E-3</v>
      </c>
      <c r="S25" s="7">
        <f t="shared" si="2"/>
        <v>1</v>
      </c>
      <c r="T25" s="16">
        <f>SUM(T6:T24)</f>
        <v>2.3999999999999998E-3</v>
      </c>
      <c r="U25" s="16">
        <f>SUM(U6:U24)</f>
        <v>1</v>
      </c>
      <c r="V25" s="7">
        <f t="shared" si="2"/>
        <v>2E-3</v>
      </c>
      <c r="W25" s="7">
        <f t="shared" si="2"/>
        <v>1</v>
      </c>
      <c r="X25" s="43">
        <f>SUM(X6:X24)</f>
        <v>3.0000000000000003E-4</v>
      </c>
      <c r="Y25" s="43">
        <f>SUM(Y6:Y24)</f>
        <v>1</v>
      </c>
    </row>
    <row r="26" spans="1:25" ht="15" x14ac:dyDescent="0.25">
      <c r="A26" s="89" t="s">
        <v>28</v>
      </c>
      <c r="B26" s="10">
        <v>3811.1750000000002</v>
      </c>
      <c r="C26" s="11"/>
      <c r="D26" s="18">
        <v>2371.1999999999998</v>
      </c>
      <c r="E26" s="11"/>
      <c r="F26" s="10">
        <v>2333.8000000000002</v>
      </c>
      <c r="G26" s="11"/>
      <c r="H26" s="18">
        <v>1293.5999999999999</v>
      </c>
      <c r="I26" s="11"/>
      <c r="J26" s="10">
        <v>1288.3415398552875</v>
      </c>
      <c r="K26" s="11"/>
      <c r="L26" s="18">
        <v>2325.4173639200226</v>
      </c>
      <c r="M26" s="11"/>
      <c r="N26" s="10">
        <v>3582.8250115236178</v>
      </c>
      <c r="O26" s="11"/>
      <c r="P26" s="18">
        <v>1013.5480584280787</v>
      </c>
      <c r="Q26" s="11"/>
      <c r="R26" s="10">
        <v>1369.1548608735902</v>
      </c>
      <c r="S26" s="11"/>
      <c r="T26" s="18">
        <v>1046.0371709407898</v>
      </c>
      <c r="U26" s="11"/>
      <c r="V26" s="10">
        <v>900.77915670456036</v>
      </c>
      <c r="W26" s="11"/>
      <c r="X26" s="44">
        <v>148.39325420365989</v>
      </c>
      <c r="Y26" s="45"/>
    </row>
    <row r="27" spans="1:25" ht="14.25" x14ac:dyDescent="0.2">
      <c r="A27" s="86" t="s">
        <v>22</v>
      </c>
      <c r="B27" s="22">
        <v>1.0200000000000001E-2</v>
      </c>
      <c r="C27" s="23">
        <v>0.998</v>
      </c>
      <c r="D27" s="29">
        <v>6.1999999999999998E-3</v>
      </c>
      <c r="E27" s="30">
        <v>0.998</v>
      </c>
      <c r="F27" s="22">
        <v>6.0000000000000001E-3</v>
      </c>
      <c r="G27" s="23">
        <v>0.99809999999999999</v>
      </c>
      <c r="H27" s="29">
        <v>3.3E-3</v>
      </c>
      <c r="I27" s="30">
        <v>0.998</v>
      </c>
      <c r="J27" s="22">
        <v>3.3E-3</v>
      </c>
      <c r="K27" s="23">
        <v>0.99819999999999998</v>
      </c>
      <c r="L27" s="29">
        <v>5.7999999999999996E-3</v>
      </c>
      <c r="M27" s="30">
        <v>0.99809999999999999</v>
      </c>
      <c r="N27" s="22">
        <v>8.8999999999999999E-3</v>
      </c>
      <c r="O27" s="23">
        <v>0.99829999999999997</v>
      </c>
      <c r="P27" s="29">
        <v>2.5000000000000001E-3</v>
      </c>
      <c r="Q27" s="30">
        <v>0.99790000000000001</v>
      </c>
      <c r="R27" s="22">
        <v>3.2000000000000002E-3</v>
      </c>
      <c r="S27" s="23">
        <v>0.998</v>
      </c>
      <c r="T27" s="29">
        <v>2.3999999999999998E-3</v>
      </c>
      <c r="U27" s="30">
        <v>0.998</v>
      </c>
      <c r="V27" s="22">
        <v>1.8E-3</v>
      </c>
      <c r="W27" s="23">
        <v>0.99769999999999992</v>
      </c>
      <c r="X27" s="46">
        <v>4.0000000000000002E-4</v>
      </c>
      <c r="Y27" s="47">
        <v>0.99680000000000002</v>
      </c>
    </row>
    <row r="28" spans="1:25" ht="14.25" x14ac:dyDescent="0.2">
      <c r="A28" s="87" t="s">
        <v>23</v>
      </c>
      <c r="B28" s="5">
        <v>-1E-4</v>
      </c>
      <c r="C28" s="6">
        <v>2E-3</v>
      </c>
      <c r="D28" s="14">
        <v>0</v>
      </c>
      <c r="E28" s="15">
        <v>2E-3</v>
      </c>
      <c r="F28" s="5">
        <v>0</v>
      </c>
      <c r="G28" s="6">
        <v>1.9E-3</v>
      </c>
      <c r="H28" s="14">
        <v>0</v>
      </c>
      <c r="I28" s="15">
        <v>2E-3</v>
      </c>
      <c r="J28" s="5">
        <v>0</v>
      </c>
      <c r="K28" s="6">
        <v>1.8E-3</v>
      </c>
      <c r="L28" s="14">
        <v>1E-4</v>
      </c>
      <c r="M28" s="15">
        <v>1.9E-3</v>
      </c>
      <c r="N28" s="5">
        <v>-1E-4</v>
      </c>
      <c r="O28" s="6">
        <v>1.7000000000000001E-3</v>
      </c>
      <c r="P28" s="14">
        <v>0</v>
      </c>
      <c r="Q28" s="15">
        <v>2.0999999999999999E-3</v>
      </c>
      <c r="R28" s="5">
        <v>0</v>
      </c>
      <c r="S28" s="6">
        <v>2E-3</v>
      </c>
      <c r="T28" s="14">
        <v>0</v>
      </c>
      <c r="U28" s="15">
        <v>2E-3</v>
      </c>
      <c r="V28" s="5">
        <v>2.0000000000000001E-4</v>
      </c>
      <c r="W28" s="6">
        <v>2.3E-3</v>
      </c>
      <c r="X28" s="35">
        <v>-1E-4</v>
      </c>
      <c r="Y28" s="36">
        <v>3.2000000000000002E-3</v>
      </c>
    </row>
    <row r="29" spans="1:25" ht="15" x14ac:dyDescent="0.25">
      <c r="A29" s="88" t="s">
        <v>21</v>
      </c>
      <c r="B29" s="24">
        <f t="shared" ref="B29:G29" si="3">SUM(B27:B28)</f>
        <v>1.0100000000000001E-2</v>
      </c>
      <c r="C29" s="8">
        <f t="shared" si="3"/>
        <v>1</v>
      </c>
      <c r="D29" s="16">
        <f t="shared" si="3"/>
        <v>6.1999999999999998E-3</v>
      </c>
      <c r="E29" s="17">
        <f t="shared" si="3"/>
        <v>1</v>
      </c>
      <c r="F29" s="24">
        <f t="shared" si="3"/>
        <v>6.0000000000000001E-3</v>
      </c>
      <c r="G29" s="8">
        <f t="shared" si="3"/>
        <v>1</v>
      </c>
      <c r="H29" s="16">
        <v>3.3E-3</v>
      </c>
      <c r="I29" s="17">
        <v>1</v>
      </c>
      <c r="J29" s="24">
        <f t="shared" ref="J29:Q29" si="4">SUM(J27:J28)</f>
        <v>3.3E-3</v>
      </c>
      <c r="K29" s="24">
        <f t="shared" si="4"/>
        <v>1</v>
      </c>
      <c r="L29" s="16">
        <f t="shared" si="4"/>
        <v>5.8999999999999999E-3</v>
      </c>
      <c r="M29" s="17">
        <f t="shared" si="4"/>
        <v>1</v>
      </c>
      <c r="N29" s="24">
        <f t="shared" si="4"/>
        <v>8.8000000000000005E-3</v>
      </c>
      <c r="O29" s="24">
        <f t="shared" si="4"/>
        <v>1</v>
      </c>
      <c r="P29" s="16">
        <f t="shared" si="4"/>
        <v>2.5000000000000001E-3</v>
      </c>
      <c r="Q29" s="16">
        <f t="shared" si="4"/>
        <v>1</v>
      </c>
      <c r="R29" s="24">
        <f t="shared" ref="R29:W29" si="5">SUM(R27:R28)</f>
        <v>3.2000000000000002E-3</v>
      </c>
      <c r="S29" s="24">
        <f t="shared" si="5"/>
        <v>1</v>
      </c>
      <c r="T29" s="16">
        <f>SUM(T27:T28)</f>
        <v>2.3999999999999998E-3</v>
      </c>
      <c r="U29" s="16">
        <f>SUM(U27:U28)</f>
        <v>1</v>
      </c>
      <c r="V29" s="24">
        <f t="shared" si="5"/>
        <v>2E-3</v>
      </c>
      <c r="W29" s="24">
        <f t="shared" si="5"/>
        <v>0.99999999999999989</v>
      </c>
      <c r="X29" s="43">
        <f>SUM(X27:X28)</f>
        <v>3.0000000000000003E-4</v>
      </c>
      <c r="Y29" s="43">
        <f>SUM(Y27:Y28)</f>
        <v>1</v>
      </c>
    </row>
    <row r="30" spans="1:25" ht="14.25" x14ac:dyDescent="0.2">
      <c r="A30" s="86" t="s">
        <v>24</v>
      </c>
      <c r="B30" s="22">
        <v>0.01</v>
      </c>
      <c r="C30" s="23">
        <v>0.99270000000000003</v>
      </c>
      <c r="D30" s="29">
        <v>6.1000000000000004E-3</v>
      </c>
      <c r="E30" s="30">
        <v>0.99250000000000005</v>
      </c>
      <c r="F30" s="22">
        <v>5.8999999999999999E-3</v>
      </c>
      <c r="G30" s="23">
        <v>0.99250000000000005</v>
      </c>
      <c r="H30" s="29">
        <v>3.2000000000000002E-3</v>
      </c>
      <c r="I30" s="30">
        <v>0.99160000000000004</v>
      </c>
      <c r="J30" s="22">
        <v>3.2000000000000002E-3</v>
      </c>
      <c r="K30" s="23">
        <v>0.99129999999999996</v>
      </c>
      <c r="L30" s="29">
        <v>5.7999999999999996E-3</v>
      </c>
      <c r="M30" s="30">
        <v>0.99199999999999999</v>
      </c>
      <c r="N30" s="22">
        <v>8.6999999999999994E-3</v>
      </c>
      <c r="O30" s="23">
        <v>0.98809999999999998</v>
      </c>
      <c r="P30" s="29">
        <v>2.5000000000000001E-3</v>
      </c>
      <c r="Q30" s="30">
        <v>0.98819999999999997</v>
      </c>
      <c r="R30" s="22">
        <v>3.0000000000000001E-3</v>
      </c>
      <c r="S30" s="23">
        <v>0.98790000000000011</v>
      </c>
      <c r="T30" s="29">
        <v>2.3999999999999998E-3</v>
      </c>
      <c r="U30" s="30">
        <v>0.98790000000000011</v>
      </c>
      <c r="V30" s="22">
        <v>1.8E-3</v>
      </c>
      <c r="W30" s="23">
        <v>0.9869</v>
      </c>
      <c r="X30" s="46">
        <v>4.0000000000000002E-4</v>
      </c>
      <c r="Y30" s="47">
        <v>0.98530000000000006</v>
      </c>
    </row>
    <row r="31" spans="1:25" ht="14.25" x14ac:dyDescent="0.2">
      <c r="A31" s="87" t="s">
        <v>25</v>
      </c>
      <c r="B31" s="5">
        <v>1E-4</v>
      </c>
      <c r="C31" s="6">
        <v>7.3000000000000001E-3</v>
      </c>
      <c r="D31" s="14">
        <v>1E-4</v>
      </c>
      <c r="E31" s="15">
        <v>7.4999999999999997E-3</v>
      </c>
      <c r="F31" s="5">
        <v>1E-4</v>
      </c>
      <c r="G31" s="6">
        <v>7.4999999999999997E-3</v>
      </c>
      <c r="H31" s="14">
        <v>1E-4</v>
      </c>
      <c r="I31" s="15">
        <v>8.3999999999999995E-3</v>
      </c>
      <c r="J31" s="5">
        <v>1E-4</v>
      </c>
      <c r="K31" s="6">
        <v>8.6999999999999994E-3</v>
      </c>
      <c r="L31" s="14">
        <v>1E-4</v>
      </c>
      <c r="M31" s="15">
        <v>8.0000000000000002E-3</v>
      </c>
      <c r="N31" s="5">
        <v>1E-4</v>
      </c>
      <c r="O31" s="6">
        <v>1.1899999999999999E-2</v>
      </c>
      <c r="P31" s="14">
        <v>0</v>
      </c>
      <c r="Q31" s="15">
        <v>1.18E-2</v>
      </c>
      <c r="R31" s="5">
        <v>2.0000000000000001E-4</v>
      </c>
      <c r="S31" s="6">
        <v>1.21E-2</v>
      </c>
      <c r="T31" s="14">
        <v>0</v>
      </c>
      <c r="U31" s="15">
        <v>1.21E-2</v>
      </c>
      <c r="V31" s="5">
        <v>2.0000000000000001E-4</v>
      </c>
      <c r="W31" s="6">
        <v>1.3100000000000001E-2</v>
      </c>
      <c r="X31" s="35">
        <v>-1E-4</v>
      </c>
      <c r="Y31" s="36">
        <v>1.47E-2</v>
      </c>
    </row>
    <row r="32" spans="1:25" ht="15" x14ac:dyDescent="0.25">
      <c r="A32" s="90" t="s">
        <v>21</v>
      </c>
      <c r="B32" s="91">
        <f t="shared" ref="B32:G32" si="6">SUM(B30:B31)</f>
        <v>1.01E-2</v>
      </c>
      <c r="C32" s="92">
        <f t="shared" si="6"/>
        <v>1</v>
      </c>
      <c r="D32" s="93">
        <f t="shared" si="6"/>
        <v>6.2000000000000006E-3</v>
      </c>
      <c r="E32" s="94">
        <f t="shared" si="6"/>
        <v>1</v>
      </c>
      <c r="F32" s="91">
        <f t="shared" si="6"/>
        <v>6.0000000000000001E-3</v>
      </c>
      <c r="G32" s="92">
        <f t="shared" si="6"/>
        <v>1</v>
      </c>
      <c r="H32" s="93">
        <v>3.3E-3</v>
      </c>
      <c r="I32" s="94">
        <v>1</v>
      </c>
      <c r="J32" s="91">
        <f t="shared" ref="J32:Q32" si="7">SUM(J30:J31)</f>
        <v>3.3E-3</v>
      </c>
      <c r="K32" s="91">
        <f t="shared" si="7"/>
        <v>1</v>
      </c>
      <c r="L32" s="93">
        <f t="shared" si="7"/>
        <v>5.8999999999999999E-3</v>
      </c>
      <c r="M32" s="94">
        <f t="shared" si="7"/>
        <v>1</v>
      </c>
      <c r="N32" s="91">
        <f t="shared" si="7"/>
        <v>8.7999999999999988E-3</v>
      </c>
      <c r="O32" s="91">
        <f t="shared" si="7"/>
        <v>1</v>
      </c>
      <c r="P32" s="93">
        <f t="shared" si="7"/>
        <v>2.5000000000000001E-3</v>
      </c>
      <c r="Q32" s="93">
        <f t="shared" si="7"/>
        <v>1</v>
      </c>
      <c r="R32" s="91">
        <f t="shared" ref="R32:W32" si="8">SUM(R30:R31)</f>
        <v>3.2000000000000002E-3</v>
      </c>
      <c r="S32" s="91">
        <f t="shared" si="8"/>
        <v>1</v>
      </c>
      <c r="T32" s="93">
        <f>SUM(T30:T31)</f>
        <v>2.3999999999999998E-3</v>
      </c>
      <c r="U32" s="93">
        <f>SUM(U30:U31)</f>
        <v>1</v>
      </c>
      <c r="V32" s="91">
        <f t="shared" si="8"/>
        <v>2E-3</v>
      </c>
      <c r="W32" s="91">
        <f t="shared" si="8"/>
        <v>1</v>
      </c>
      <c r="X32" s="95">
        <f>SUM(X30:X31)</f>
        <v>3.0000000000000003E-4</v>
      </c>
      <c r="Y32" s="95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-9.9999999999988987E-5</v>
      </c>
      <c r="C36" s="6">
        <v>2.6599999999999999E-2</v>
      </c>
      <c r="D36" s="14">
        <v>0</v>
      </c>
      <c r="E36" s="14">
        <v>2.47E-2</v>
      </c>
      <c r="F36" s="5">
        <v>0</v>
      </c>
      <c r="G36" s="6">
        <v>2.0899999999999998E-2</v>
      </c>
      <c r="H36" s="14">
        <v>0</v>
      </c>
      <c r="I36" s="15">
        <v>3.0300000000000001E-2</v>
      </c>
    </row>
    <row r="37" spans="1:9" ht="14.25" x14ac:dyDescent="0.2">
      <c r="A37" s="87" t="s">
        <v>3</v>
      </c>
      <c r="B37" s="5">
        <v>1.6E-2</v>
      </c>
      <c r="C37" s="6">
        <v>0.78390000000000004</v>
      </c>
      <c r="D37" s="14">
        <v>2.4900000000000002E-2</v>
      </c>
      <c r="E37" s="14">
        <v>0.78480000000000005</v>
      </c>
      <c r="F37" s="5">
        <v>3.73E-2</v>
      </c>
      <c r="G37" s="6">
        <v>0.78849999999999998</v>
      </c>
      <c r="H37" s="14">
        <v>0.04</v>
      </c>
      <c r="I37" s="15">
        <v>0.77980000000000005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6.3129285800000989E-3</v>
      </c>
      <c r="C40" s="6">
        <v>0.182</v>
      </c>
      <c r="D40" s="14">
        <v>9.7999999999999997E-3</v>
      </c>
      <c r="E40" s="14">
        <v>0.1825</v>
      </c>
      <c r="F40" s="5">
        <v>1.2E-2</v>
      </c>
      <c r="G40" s="6">
        <v>0.1784</v>
      </c>
      <c r="H40" s="14">
        <v>1.3999999999999999E-2</v>
      </c>
      <c r="I40" s="15">
        <v>0.17530000000000001</v>
      </c>
    </row>
    <row r="41" spans="1:9" ht="14.25" x14ac:dyDescent="0.2">
      <c r="A41" s="87" t="s">
        <v>7</v>
      </c>
      <c r="B41" s="5">
        <f>(1+B11)*(1+D11)*(1+F11)-1</f>
        <v>3.0003000099987354E-4</v>
      </c>
      <c r="C41" s="6">
        <v>3.3E-3</v>
      </c>
      <c r="D41" s="14">
        <v>4.0000000000000002E-4</v>
      </c>
      <c r="E41" s="14">
        <v>3.3E-3</v>
      </c>
      <c r="F41" s="5">
        <v>7.000000000000001E-4</v>
      </c>
      <c r="G41" s="6">
        <v>6.4000000000000003E-3</v>
      </c>
      <c r="H41" s="14">
        <v>8.0000000000000004E-4</v>
      </c>
      <c r="I41" s="15">
        <v>8.6999999999999994E-3</v>
      </c>
    </row>
    <row r="42" spans="1:9" ht="14.25" x14ac:dyDescent="0.2">
      <c r="A42" s="87" t="s">
        <v>8</v>
      </c>
      <c r="B42" s="5">
        <f>(1+B12)*(1+D12)*(1+F12)-1</f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9" ht="14.25" x14ac:dyDescent="0.2">
      <c r="A43" s="87" t="s">
        <v>66</v>
      </c>
      <c r="B43" s="5">
        <f>(1+B13)*(1+D13)*(1+F13)-1</f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>
        <v>0</v>
      </c>
      <c r="I43" s="15">
        <v>0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87" t="s">
        <v>13</v>
      </c>
      <c r="B47" s="5">
        <f>(1+B17)*(1+D17)*(1+F17)-1</f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1E-4</v>
      </c>
      <c r="I47" s="15">
        <v>0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4.1999999999999997E-3</v>
      </c>
      <c r="D50" s="14">
        <v>2.0000000000000001E-4</v>
      </c>
      <c r="E50" s="14">
        <v>4.6999999999999993E-3</v>
      </c>
      <c r="F50" s="5">
        <v>2.9999999999999997E-4</v>
      </c>
      <c r="G50" s="6">
        <v>5.7999999999999996E-3</v>
      </c>
      <c r="H50" s="14">
        <v>5.0000000000000001E-4</v>
      </c>
      <c r="I50" s="15">
        <v>5.8999999999999999E-3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2.2512958580999984E-2</v>
      </c>
      <c r="C55" s="8">
        <v>0.99999999999999989</v>
      </c>
      <c r="D55" s="16">
        <f t="shared" ref="D55:I55" si="9">SUM(D36:D54)</f>
        <v>3.5299999999999998E-2</v>
      </c>
      <c r="E55" s="16">
        <f t="shared" si="9"/>
        <v>1</v>
      </c>
      <c r="F55" s="24">
        <f t="shared" si="9"/>
        <v>5.0299999999999997E-2</v>
      </c>
      <c r="G55" s="7">
        <f t="shared" si="9"/>
        <v>1</v>
      </c>
      <c r="H55" s="17">
        <f t="shared" si="9"/>
        <v>5.5400000000000005E-2</v>
      </c>
      <c r="I55" s="17">
        <f t="shared" si="9"/>
        <v>1</v>
      </c>
    </row>
    <row r="56" spans="1:9" ht="15" x14ac:dyDescent="0.25">
      <c r="A56" s="89" t="s">
        <v>28</v>
      </c>
      <c r="B56" s="10">
        <v>8516.1</v>
      </c>
      <c r="C56" s="11"/>
      <c r="D56" s="18">
        <v>13423.471238546663</v>
      </c>
      <c r="E56" s="11"/>
      <c r="F56" s="10">
        <v>19389</v>
      </c>
      <c r="G56" s="11"/>
      <c r="H56" s="18">
        <v>21484.201569681311</v>
      </c>
      <c r="I56" s="11"/>
    </row>
    <row r="57" spans="1:9" ht="14.25" x14ac:dyDescent="0.2">
      <c r="A57" s="86" t="s">
        <v>22</v>
      </c>
      <c r="B57" s="22">
        <f>(1+B27)*(1+D27)*(1+F27)-1</f>
        <v>2.2562019440000025E-2</v>
      </c>
      <c r="C57" s="23">
        <v>0.99809999999999999</v>
      </c>
      <c r="D57" s="29">
        <v>3.5299999999999998E-2</v>
      </c>
      <c r="E57" s="29">
        <v>0.99809999999999999</v>
      </c>
      <c r="F57" s="22">
        <v>5.04E-2</v>
      </c>
      <c r="G57" s="23">
        <v>0.998</v>
      </c>
      <c r="H57" s="29">
        <v>5.5399999999999998E-2</v>
      </c>
      <c r="I57" s="30">
        <v>0.99680000000000002</v>
      </c>
    </row>
    <row r="58" spans="1:9" ht="14.25" x14ac:dyDescent="0.2">
      <c r="A58" s="87" t="s">
        <v>23</v>
      </c>
      <c r="B58" s="5">
        <f>(1+B28)*(1+D28)*(1+F28)-1</f>
        <v>-9.9999999999988987E-5</v>
      </c>
      <c r="C58" s="6">
        <v>1.9E-3</v>
      </c>
      <c r="D58" s="29">
        <v>0</v>
      </c>
      <c r="E58" s="29">
        <v>1.9E-3</v>
      </c>
      <c r="F58" s="5">
        <v>-1E-4</v>
      </c>
      <c r="G58" s="6">
        <v>2E-3</v>
      </c>
      <c r="H58" s="14">
        <v>0</v>
      </c>
      <c r="I58" s="15">
        <v>3.2000000000000002E-3</v>
      </c>
    </row>
    <row r="59" spans="1:9" ht="15" x14ac:dyDescent="0.25">
      <c r="A59" s="88" t="s">
        <v>21</v>
      </c>
      <c r="B59" s="24">
        <f>SUM(B57:B58)</f>
        <v>2.2462019440000036E-2</v>
      </c>
      <c r="C59" s="8">
        <v>1</v>
      </c>
      <c r="D59" s="16">
        <v>3.5299999999999998E-2</v>
      </c>
      <c r="E59" s="16">
        <v>1</v>
      </c>
      <c r="F59" s="24">
        <f>SUM(F57:F58)</f>
        <v>5.0299999999999997E-2</v>
      </c>
      <c r="G59" s="24">
        <f>SUM(G57:G58)</f>
        <v>1</v>
      </c>
      <c r="H59" s="16">
        <f>SUM(H57:H58)</f>
        <v>5.5399999999999998E-2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2.215634990000015E-2</v>
      </c>
      <c r="C60" s="23">
        <v>0.99250000000000005</v>
      </c>
      <c r="D60" s="29">
        <v>3.4700000000000002E-2</v>
      </c>
      <c r="E60" s="29">
        <v>0.99199999999999999</v>
      </c>
      <c r="F60" s="22">
        <v>4.9400000000000006E-2</v>
      </c>
      <c r="G60" s="23">
        <v>0.98790000000000011</v>
      </c>
      <c r="H60" s="29">
        <v>5.4299999999999994E-2</v>
      </c>
      <c r="I60" s="30">
        <v>0.98530000000000006</v>
      </c>
    </row>
    <row r="61" spans="1:9" ht="14.25" x14ac:dyDescent="0.2">
      <c r="A61" s="87" t="s">
        <v>25</v>
      </c>
      <c r="B61" s="5">
        <f>(1+B31)*(1+D31)*(1+F31)-1</f>
        <v>3.0003000099987354E-4</v>
      </c>
      <c r="C61" s="6">
        <v>7.4999999999999997E-3</v>
      </c>
      <c r="D61" s="29">
        <v>5.9999999999999995E-4</v>
      </c>
      <c r="E61" s="29">
        <v>8.0000000000000002E-3</v>
      </c>
      <c r="F61" s="5">
        <v>8.9999999999999998E-4</v>
      </c>
      <c r="G61" s="6">
        <v>1.21E-2</v>
      </c>
      <c r="H61" s="14">
        <v>1.1000000000000001E-3</v>
      </c>
      <c r="I61" s="15">
        <v>1.47E-2</v>
      </c>
    </row>
    <row r="62" spans="1:9" ht="15" x14ac:dyDescent="0.25">
      <c r="A62" s="90" t="s">
        <v>21</v>
      </c>
      <c r="B62" s="91">
        <f>SUM(B60:B61)</f>
        <v>2.2456379901000023E-2</v>
      </c>
      <c r="C62" s="92">
        <v>1</v>
      </c>
      <c r="D62" s="93">
        <v>3.5299999999999998E-2</v>
      </c>
      <c r="E62" s="93">
        <v>1</v>
      </c>
      <c r="F62" s="91">
        <f>SUM(F60:F61)</f>
        <v>5.0300000000000004E-2</v>
      </c>
      <c r="G62" s="91">
        <f>SUM(G60:G61)</f>
        <v>1</v>
      </c>
      <c r="H62" s="93">
        <f>SUM(H60:H61)</f>
        <v>5.5399999999999991E-2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8.85546875" customWidth="1"/>
    <col min="2" max="2" width="21.140625" customWidth="1"/>
    <col min="3" max="3" width="19.28515625" customWidth="1"/>
    <col min="4" max="4" width="19" customWidth="1"/>
    <col min="5" max="5" width="20.42578125" customWidth="1"/>
    <col min="6" max="6" width="23.7109375" customWidth="1"/>
    <col min="7" max="7" width="18.42578125" customWidth="1"/>
    <col min="8" max="8" width="20.7109375" customWidth="1"/>
    <col min="9" max="9" width="19.7109375" customWidth="1"/>
    <col min="10" max="11" width="10.85546875" customWidth="1"/>
    <col min="12" max="12" width="11.42578125" customWidth="1"/>
    <col min="13" max="25" width="10.85546875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1.6000000000000001E-3</v>
      </c>
      <c r="C6" s="6">
        <v>4.3700000000000003E-2</v>
      </c>
      <c r="D6" s="14">
        <v>5.9999999999999995E-4</v>
      </c>
      <c r="E6" s="15">
        <v>3.1099999999999999E-2</v>
      </c>
      <c r="F6" s="5">
        <v>8.9999999999999998E-4</v>
      </c>
      <c r="G6" s="6">
        <v>3.8600000000000002E-2</v>
      </c>
      <c r="H6" s="14">
        <v>8.0000000000000004E-4</v>
      </c>
      <c r="I6" s="15">
        <v>3.61E-2</v>
      </c>
      <c r="J6" s="5">
        <v>-1.5E-3</v>
      </c>
      <c r="K6" s="6">
        <v>4.2000000000000003E-2</v>
      </c>
      <c r="L6" s="14">
        <v>1E-3</v>
      </c>
      <c r="M6" s="15">
        <v>2.8299999999999999E-2</v>
      </c>
      <c r="N6" s="5">
        <v>1E-4</v>
      </c>
      <c r="O6" s="6">
        <v>3.8800000000000001E-2</v>
      </c>
      <c r="P6" s="14">
        <v>-1E-4</v>
      </c>
      <c r="Q6" s="15">
        <v>3.9399999999999998E-2</v>
      </c>
      <c r="R6" s="5">
        <v>1E-4</v>
      </c>
      <c r="S6" s="6">
        <v>3.9800000000000002E-2</v>
      </c>
      <c r="T6" s="14">
        <v>8.0000000000000004E-4</v>
      </c>
      <c r="U6" s="15">
        <v>4.1399999999999999E-2</v>
      </c>
      <c r="V6" s="5">
        <v>8.0000000000000004E-4</v>
      </c>
      <c r="W6" s="6">
        <v>5.7800000000000004E-2</v>
      </c>
      <c r="X6" s="35">
        <v>5.9999999999999995E-4</v>
      </c>
      <c r="Y6" s="36">
        <v>5.1299999999999998E-2</v>
      </c>
    </row>
    <row r="7" spans="1:25" ht="14.25" x14ac:dyDescent="0.2">
      <c r="A7" s="87" t="s">
        <v>3</v>
      </c>
      <c r="B7" s="5">
        <v>1.9E-3</v>
      </c>
      <c r="C7" s="6">
        <v>0.1699</v>
      </c>
      <c r="D7" s="14">
        <v>6.9999999999999999E-4</v>
      </c>
      <c r="E7" s="15">
        <v>0.1769</v>
      </c>
      <c r="F7" s="5">
        <v>8.0000000000000004E-4</v>
      </c>
      <c r="G7" s="6">
        <v>0.17560000000000001</v>
      </c>
      <c r="H7" s="14">
        <v>8.9999999999999998E-4</v>
      </c>
      <c r="I7" s="15">
        <v>0.18060000000000001</v>
      </c>
      <c r="J7" s="5">
        <v>-1.6999999999999999E-3</v>
      </c>
      <c r="K7" s="6">
        <v>0.17269999999999999</v>
      </c>
      <c r="L7" s="14">
        <v>1.1999999999999999E-3</v>
      </c>
      <c r="M7" s="15">
        <v>0.18340000000000001</v>
      </c>
      <c r="N7" s="5">
        <v>5.0000000000000001E-4</v>
      </c>
      <c r="O7" s="6">
        <v>0.18149999999999999</v>
      </c>
      <c r="P7" s="14">
        <v>-2.9999999999999997E-4</v>
      </c>
      <c r="Q7" s="15">
        <v>0.17850000000000002</v>
      </c>
      <c r="R7" s="5">
        <v>2.9999999999999997E-4</v>
      </c>
      <c r="S7" s="6">
        <v>0.18100000000000002</v>
      </c>
      <c r="T7" s="14">
        <v>5.9999999999999995E-4</v>
      </c>
      <c r="U7" s="15">
        <v>0.16870000000000002</v>
      </c>
      <c r="V7" s="5">
        <v>8.9999999999999998E-4</v>
      </c>
      <c r="W7" s="6">
        <v>0.1593</v>
      </c>
      <c r="X7" s="35">
        <v>5.0000000000000001E-4</v>
      </c>
      <c r="Y7" s="36">
        <v>0.16820000000000002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2.3999999999999998E-3</v>
      </c>
      <c r="C10" s="6">
        <v>5.7599999999999998E-2</v>
      </c>
      <c r="D10" s="14">
        <v>1.2999999999999999E-3</v>
      </c>
      <c r="E10" s="15">
        <v>5.8500000000000003E-2</v>
      </c>
      <c r="F10" s="5">
        <v>1.1000000000000001E-3</v>
      </c>
      <c r="G10" s="6">
        <v>5.6599999999999998E-2</v>
      </c>
      <c r="H10" s="14">
        <v>1.2999999999999999E-3</v>
      </c>
      <c r="I10" s="15">
        <v>5.6500000000000002E-2</v>
      </c>
      <c r="J10" s="5">
        <v>-1.6999999999999999E-3</v>
      </c>
      <c r="K10" s="6">
        <v>5.8599999999999999E-2</v>
      </c>
      <c r="L10" s="14">
        <v>1.5E-3</v>
      </c>
      <c r="M10" s="15">
        <v>5.5199999999999999E-2</v>
      </c>
      <c r="N10" s="5">
        <v>8.9999999999999998E-4</v>
      </c>
      <c r="O10" s="6">
        <v>5.67E-2</v>
      </c>
      <c r="P10" s="14">
        <v>-8.0000000000000004E-4</v>
      </c>
      <c r="Q10" s="15">
        <v>5.8799999999999998E-2</v>
      </c>
      <c r="R10" s="5">
        <v>7.000000000000001E-4</v>
      </c>
      <c r="S10" s="6">
        <v>5.7300000000000004E-2</v>
      </c>
      <c r="T10" s="14">
        <v>1E-3</v>
      </c>
      <c r="U10" s="15">
        <v>5.6600000000000004E-2</v>
      </c>
      <c r="V10" s="5">
        <v>1.1000000000000001E-3</v>
      </c>
      <c r="W10" s="6">
        <v>5.6100000000000004E-2</v>
      </c>
      <c r="X10" s="35">
        <v>7.000000000000001E-4</v>
      </c>
      <c r="Y10" s="36">
        <v>5.4900000000000004E-2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4.0000000000000002E-4</v>
      </c>
      <c r="O11" s="6">
        <v>5.0000000000000001E-4</v>
      </c>
      <c r="P11" s="14">
        <v>-4.0000000000000002E-4</v>
      </c>
      <c r="Q11" s="15">
        <v>5.9999999999999995E-4</v>
      </c>
      <c r="R11" s="5">
        <v>2.9999999999999997E-4</v>
      </c>
      <c r="S11" s="6">
        <v>5.0000000000000001E-4</v>
      </c>
      <c r="T11" s="14">
        <v>5.9999999999999995E-4</v>
      </c>
      <c r="U11" s="15">
        <v>5.0000000000000001E-4</v>
      </c>
      <c r="V11" s="5">
        <v>8.0000000000000004E-4</v>
      </c>
      <c r="W11" s="6">
        <v>1.1000000000000001E-3</v>
      </c>
      <c r="X11" s="35">
        <v>5.0000000000000001E-4</v>
      </c>
      <c r="Y11" s="36">
        <v>1.8E-3</v>
      </c>
    </row>
    <row r="12" spans="1:25" ht="14.25" x14ac:dyDescent="0.2">
      <c r="A12" s="87" t="s">
        <v>8</v>
      </c>
      <c r="B12" s="5">
        <v>3.2199999999999999E-2</v>
      </c>
      <c r="C12" s="6">
        <v>0.45369999999999999</v>
      </c>
      <c r="D12" s="14">
        <v>1.2E-2</v>
      </c>
      <c r="E12" s="15">
        <v>0.45469999999999999</v>
      </c>
      <c r="F12" s="5">
        <v>1E-4</v>
      </c>
      <c r="G12" s="6">
        <v>0.44429999999999997</v>
      </c>
      <c r="H12" s="14">
        <v>1.7999999999999999E-2</v>
      </c>
      <c r="I12" s="15">
        <v>0.45469999999999999</v>
      </c>
      <c r="J12" s="5">
        <v>-5.0000000000000001E-4</v>
      </c>
      <c r="K12" s="6">
        <v>0.4647</v>
      </c>
      <c r="L12" s="14">
        <v>2.3900000000000001E-2</v>
      </c>
      <c r="M12" s="15">
        <v>0.46149999999999997</v>
      </c>
      <c r="N12" s="5">
        <v>1.1599999999999999E-2</v>
      </c>
      <c r="O12" s="6">
        <v>0.45929999999999999</v>
      </c>
      <c r="P12" s="14">
        <v>2.8999999999999998E-3</v>
      </c>
      <c r="Q12" s="15">
        <v>0.46100000000000002</v>
      </c>
      <c r="R12" s="5">
        <v>1.61E-2</v>
      </c>
      <c r="S12" s="6">
        <v>0.46090000000000003</v>
      </c>
      <c r="T12" s="14">
        <v>1.47E-2</v>
      </c>
      <c r="U12" s="15">
        <v>0.45590000000000003</v>
      </c>
      <c r="V12" s="5">
        <v>9.3999999999999986E-3</v>
      </c>
      <c r="W12" s="6">
        <v>0.45419999999999999</v>
      </c>
      <c r="X12" s="35">
        <v>5.9999999999999995E-4</v>
      </c>
      <c r="Y12" s="36">
        <v>0.44969999999999999</v>
      </c>
    </row>
    <row r="13" spans="1:25" ht="14.25" x14ac:dyDescent="0.2">
      <c r="A13" s="87" t="s">
        <v>66</v>
      </c>
      <c r="B13" s="5">
        <v>1.37E-2</v>
      </c>
      <c r="C13" s="6">
        <v>0.25280000000000002</v>
      </c>
      <c r="D13" s="14">
        <v>7.9000000000000008E-3</v>
      </c>
      <c r="E13" s="15">
        <v>0.25169999999999998</v>
      </c>
      <c r="F13" s="5">
        <v>3.8E-3</v>
      </c>
      <c r="G13" s="6">
        <v>0.25729999999999997</v>
      </c>
      <c r="H13" s="14">
        <v>8.6999999999999994E-3</v>
      </c>
      <c r="I13" s="15">
        <v>0.24709999999999999</v>
      </c>
      <c r="J13" s="5">
        <v>-1.3299999999999999E-2</v>
      </c>
      <c r="K13" s="6">
        <v>0.245</v>
      </c>
      <c r="L13" s="14">
        <v>1.1699999999999999E-2</v>
      </c>
      <c r="M13" s="15">
        <v>0.248</v>
      </c>
      <c r="N13" s="5">
        <v>-2.2000000000000001E-3</v>
      </c>
      <c r="O13" s="6">
        <v>0.24199999999999999</v>
      </c>
      <c r="P13" s="14">
        <v>-8.1000000000000013E-3</v>
      </c>
      <c r="Q13" s="15">
        <v>0.2462</v>
      </c>
      <c r="R13" s="5">
        <v>5.1999999999999998E-3</v>
      </c>
      <c r="S13" s="6">
        <v>0.24960000000000002</v>
      </c>
      <c r="T13" s="14">
        <v>9.5999999999999992E-3</v>
      </c>
      <c r="U13" s="15">
        <v>0.26030000000000003</v>
      </c>
      <c r="V13" s="5">
        <v>4.7999999999999996E-3</v>
      </c>
      <c r="W13" s="6">
        <v>0.24969999999999998</v>
      </c>
      <c r="X13" s="35">
        <v>6.7000000000000002E-3</v>
      </c>
      <c r="Y13" s="36">
        <v>0.25209999999999999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1.6999999999999999E-3</v>
      </c>
      <c r="C16" s="6">
        <v>0</v>
      </c>
      <c r="D16" s="14">
        <v>5.9999999999999995E-4</v>
      </c>
      <c r="E16" s="15">
        <v>0</v>
      </c>
      <c r="F16" s="5">
        <v>6.9999999999999999E-4</v>
      </c>
      <c r="G16" s="6">
        <v>2.0000000000000001E-4</v>
      </c>
      <c r="H16" s="14">
        <v>8.9999999999999998E-4</v>
      </c>
      <c r="I16" s="15">
        <v>1E-4</v>
      </c>
      <c r="J16" s="5">
        <v>-1.6999999999999999E-3</v>
      </c>
      <c r="K16" s="6">
        <v>1E-4</v>
      </c>
      <c r="L16" s="14">
        <v>1.1000000000000001E-3</v>
      </c>
      <c r="M16" s="15">
        <v>1E-4</v>
      </c>
      <c r="N16" s="5">
        <v>4.0000000000000002E-4</v>
      </c>
      <c r="O16" s="6">
        <v>1E-4</v>
      </c>
      <c r="P16" s="14">
        <v>-4.0000000000000002E-4</v>
      </c>
      <c r="Q16" s="15">
        <v>1E-4</v>
      </c>
      <c r="R16" s="5">
        <v>2.9999999999999997E-4</v>
      </c>
      <c r="S16" s="6">
        <v>1E-4</v>
      </c>
      <c r="T16" s="14">
        <v>5.9999999999999995E-4</v>
      </c>
      <c r="U16" s="15">
        <v>1E-4</v>
      </c>
      <c r="V16" s="5">
        <v>8.0000000000000004E-4</v>
      </c>
      <c r="W16" s="6">
        <v>1E-4</v>
      </c>
      <c r="X16" s="35">
        <v>5.9999999999999995E-4</v>
      </c>
      <c r="Y16" s="36">
        <v>1E-4</v>
      </c>
    </row>
    <row r="17" spans="1:26" ht="14.25" x14ac:dyDescent="0.2">
      <c r="A17" s="87" t="s">
        <v>13</v>
      </c>
      <c r="B17" s="5">
        <v>2.3999999999999998E-3</v>
      </c>
      <c r="C17" s="6">
        <v>2.23E-2</v>
      </c>
      <c r="D17" s="14">
        <v>4.0000000000000002E-4</v>
      </c>
      <c r="E17" s="15">
        <v>2.7099999999999999E-2</v>
      </c>
      <c r="F17" s="5">
        <v>8.0000000000000004E-4</v>
      </c>
      <c r="G17" s="6">
        <v>2.7400000000000001E-2</v>
      </c>
      <c r="H17" s="14">
        <v>6.9999999999999999E-4</v>
      </c>
      <c r="I17" s="15">
        <v>2.4899999999999999E-2</v>
      </c>
      <c r="J17" s="5">
        <v>6.9999999999999999E-4</v>
      </c>
      <c r="K17" s="6">
        <v>1.6899999999999998E-2</v>
      </c>
      <c r="L17" s="14">
        <v>-1.8E-3</v>
      </c>
      <c r="M17" s="15">
        <v>2.35E-2</v>
      </c>
      <c r="N17" s="5">
        <v>1.4000000000000002E-3</v>
      </c>
      <c r="O17" s="6">
        <v>2.1099999999999997E-2</v>
      </c>
      <c r="P17" s="14">
        <v>-2.2000000000000001E-3</v>
      </c>
      <c r="Q17" s="15">
        <v>1.54E-2</v>
      </c>
      <c r="R17" s="5">
        <v>2.0000000000000001E-4</v>
      </c>
      <c r="S17" s="6">
        <v>1.0800000000000001E-2</v>
      </c>
      <c r="T17" s="14">
        <v>5.9999999999999995E-4</v>
      </c>
      <c r="U17" s="15">
        <v>1.6500000000000001E-2</v>
      </c>
      <c r="V17" s="5">
        <v>1.1000000000000001E-3</v>
      </c>
      <c r="W17" s="6">
        <v>2.1700000000000001E-2</v>
      </c>
      <c r="X17" s="35">
        <v>-2.9999999999999997E-4</v>
      </c>
      <c r="Y17" s="36">
        <v>2.1899999999999999E-2</v>
      </c>
    </row>
    <row r="18" spans="1:26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6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6" ht="14.25" x14ac:dyDescent="0.2">
      <c r="A20" s="8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5">
        <v>0</v>
      </c>
      <c r="Y20" s="36">
        <v>0</v>
      </c>
    </row>
    <row r="21" spans="1:26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6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6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6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6" ht="15" x14ac:dyDescent="0.25">
      <c r="A25" s="88" t="s">
        <v>21</v>
      </c>
      <c r="B25" s="7">
        <f t="shared" ref="B25:G25" si="0">SUM(B6:B24)</f>
        <v>5.5899999999999998E-2</v>
      </c>
      <c r="C25" s="8">
        <f t="shared" si="0"/>
        <v>1</v>
      </c>
      <c r="D25" s="16">
        <f t="shared" si="0"/>
        <v>2.35E-2</v>
      </c>
      <c r="E25" s="17">
        <f t="shared" si="0"/>
        <v>1</v>
      </c>
      <c r="F25" s="7">
        <f t="shared" si="0"/>
        <v>8.2000000000000007E-3</v>
      </c>
      <c r="G25" s="8">
        <f t="shared" si="0"/>
        <v>0.99999999999999989</v>
      </c>
      <c r="H25" s="16">
        <f t="shared" ref="H25:M25" si="1">SUM(H6:H24)</f>
        <v>3.1300000000000001E-2</v>
      </c>
      <c r="I25" s="17">
        <f t="shared" si="1"/>
        <v>1</v>
      </c>
      <c r="J25" s="7">
        <f t="shared" si="1"/>
        <v>-1.9700000000000002E-2</v>
      </c>
      <c r="K25" s="8">
        <f t="shared" si="1"/>
        <v>1</v>
      </c>
      <c r="L25" s="16">
        <f>SUM(L6:L24)</f>
        <v>3.8599999999999995E-2</v>
      </c>
      <c r="M25" s="17">
        <f t="shared" si="1"/>
        <v>0.99999999999999989</v>
      </c>
      <c r="N25" s="7">
        <f>SUM(N6:N24)</f>
        <v>1.3099999999999999E-2</v>
      </c>
      <c r="O25" s="7">
        <f>SUM(O6:O24)</f>
        <v>1</v>
      </c>
      <c r="P25" s="16">
        <f>SUM(P6:P24)</f>
        <v>-9.4000000000000021E-3</v>
      </c>
      <c r="Q25" s="16">
        <f>SUM(Q6:Q24)</f>
        <v>0.99999999999999989</v>
      </c>
      <c r="R25" s="7">
        <f t="shared" ref="R25:W25" si="2">SUM(R6:R24)</f>
        <v>2.3199999999999998E-2</v>
      </c>
      <c r="S25" s="7">
        <f t="shared" si="2"/>
        <v>1</v>
      </c>
      <c r="T25" s="16">
        <f>SUM(T6:T24)</f>
        <v>2.8499999999999998E-2</v>
      </c>
      <c r="U25" s="16">
        <f>SUM(U6:U24)</f>
        <v>1</v>
      </c>
      <c r="V25" s="7">
        <f t="shared" si="2"/>
        <v>1.9699999999999999E-2</v>
      </c>
      <c r="W25" s="7">
        <f t="shared" si="2"/>
        <v>1</v>
      </c>
      <c r="X25" s="43">
        <f>SUM(X6:X24)</f>
        <v>9.9000000000000008E-3</v>
      </c>
      <c r="Y25" s="43">
        <f>SUM(Y6:Y24)</f>
        <v>1</v>
      </c>
    </row>
    <row r="26" spans="1:26" ht="15" x14ac:dyDescent="0.25">
      <c r="A26" s="89" t="s">
        <v>28</v>
      </c>
      <c r="B26" s="10">
        <v>8791.6970000000001</v>
      </c>
      <c r="C26" s="11"/>
      <c r="D26" s="18">
        <v>3948.9</v>
      </c>
      <c r="E26" s="11"/>
      <c r="F26" s="10">
        <v>1475.1</v>
      </c>
      <c r="G26" s="11"/>
      <c r="H26" s="18">
        <v>5385.5</v>
      </c>
      <c r="I26" s="11"/>
      <c r="J26" s="10">
        <v>-3339.0196992480196</v>
      </c>
      <c r="K26" s="11"/>
      <c r="L26" s="18">
        <v>6824.7895761282989</v>
      </c>
      <c r="M26" s="11"/>
      <c r="N26" s="10">
        <v>2478.3079009466737</v>
      </c>
      <c r="O26" s="11"/>
      <c r="P26" s="18">
        <v>-1786.9179144562227</v>
      </c>
      <c r="Q26" s="11"/>
      <c r="R26" s="10">
        <v>4419.3232200841094</v>
      </c>
      <c r="S26" s="11"/>
      <c r="T26" s="18">
        <v>5677.520851616071</v>
      </c>
      <c r="U26" s="11"/>
      <c r="V26" s="10">
        <v>4206.7146972785604</v>
      </c>
      <c r="W26" s="11"/>
      <c r="X26" s="44">
        <v>2290.2822910155605</v>
      </c>
      <c r="Y26" s="45"/>
    </row>
    <row r="27" spans="1:26" ht="14.25" x14ac:dyDescent="0.2">
      <c r="A27" s="86" t="s">
        <v>22</v>
      </c>
      <c r="B27" s="22">
        <v>4.7E-2</v>
      </c>
      <c r="C27" s="23">
        <v>0.94750000000000001</v>
      </c>
      <c r="D27" s="29">
        <v>2.1999999999999999E-2</v>
      </c>
      <c r="E27" s="30">
        <v>0.94369999999999998</v>
      </c>
      <c r="F27" s="22">
        <v>5.4999999999999997E-3</v>
      </c>
      <c r="G27" s="23">
        <v>0.95340000000000003</v>
      </c>
      <c r="H27" s="29">
        <v>2.75E-2</v>
      </c>
      <c r="I27" s="30">
        <v>0.94640000000000002</v>
      </c>
      <c r="J27" s="22">
        <v>-1.5599999999999999E-2</v>
      </c>
      <c r="K27" s="23">
        <v>0.95569999999999999</v>
      </c>
      <c r="L27" s="29">
        <v>3.7200000000000004E-2</v>
      </c>
      <c r="M27" s="30">
        <v>0.94930000000000003</v>
      </c>
      <c r="N27" s="22">
        <v>1.0800000000000001E-2</v>
      </c>
      <c r="O27" s="23">
        <v>0.95310000000000006</v>
      </c>
      <c r="P27" s="29">
        <v>-6.4000000000000003E-3</v>
      </c>
      <c r="Q27" s="30">
        <v>0.95709999999999995</v>
      </c>
      <c r="R27" s="22">
        <v>2.3099999999999999E-2</v>
      </c>
      <c r="S27" s="23">
        <v>0.96360000000000001</v>
      </c>
      <c r="T27" s="29">
        <v>2.46E-2</v>
      </c>
      <c r="U27" s="30">
        <v>0.95719999999999994</v>
      </c>
      <c r="V27" s="22">
        <v>1.6500000000000001E-2</v>
      </c>
      <c r="W27" s="23">
        <v>0.95250000000000001</v>
      </c>
      <c r="X27" s="46">
        <v>7.0999999999999995E-3</v>
      </c>
      <c r="Y27" s="47">
        <v>0.95189999999999997</v>
      </c>
    </row>
    <row r="28" spans="1:26" ht="14.25" x14ac:dyDescent="0.2">
      <c r="A28" s="87" t="s">
        <v>23</v>
      </c>
      <c r="B28" s="5">
        <v>8.8999999999999999E-3</v>
      </c>
      <c r="C28" s="6">
        <v>5.2499999999999998E-2</v>
      </c>
      <c r="D28" s="14">
        <v>1.5E-3</v>
      </c>
      <c r="E28" s="15">
        <v>5.6300000000000003E-2</v>
      </c>
      <c r="F28" s="5">
        <v>2.7000000000000001E-3</v>
      </c>
      <c r="G28" s="6">
        <v>4.6600000000000003E-2</v>
      </c>
      <c r="H28" s="14">
        <v>3.8E-3</v>
      </c>
      <c r="I28" s="15">
        <v>5.3600000000000002E-2</v>
      </c>
      <c r="J28" s="5">
        <v>-4.1000000000000003E-3</v>
      </c>
      <c r="K28" s="6">
        <v>4.4299999999999999E-2</v>
      </c>
      <c r="L28" s="14">
        <v>1.4000000000000002E-3</v>
      </c>
      <c r="M28" s="15">
        <v>5.0700000000000002E-2</v>
      </c>
      <c r="N28" s="5">
        <v>2.3E-3</v>
      </c>
      <c r="O28" s="6">
        <v>4.6900000000000004E-2</v>
      </c>
      <c r="P28" s="14">
        <v>-3.0000000000000001E-3</v>
      </c>
      <c r="Q28" s="15">
        <v>4.2900000000000001E-2</v>
      </c>
      <c r="R28" s="5">
        <v>1E-4</v>
      </c>
      <c r="S28" s="6">
        <v>3.6400000000000002E-2</v>
      </c>
      <c r="T28" s="14">
        <v>3.9000000000000003E-3</v>
      </c>
      <c r="U28" s="15">
        <v>4.2800000000000005E-2</v>
      </c>
      <c r="V28" s="5">
        <v>3.2000000000000002E-3</v>
      </c>
      <c r="W28" s="6">
        <v>4.7500000000000001E-2</v>
      </c>
      <c r="X28" s="35">
        <v>2.8000000000000004E-3</v>
      </c>
      <c r="Y28" s="36">
        <v>4.8099999999999997E-2</v>
      </c>
      <c r="Z28" s="32"/>
    </row>
    <row r="29" spans="1:26" ht="15" x14ac:dyDescent="0.25">
      <c r="A29" s="88" t="s">
        <v>21</v>
      </c>
      <c r="B29" s="24">
        <f t="shared" ref="B29:G29" si="3">SUM(B27:B28)</f>
        <v>5.5899999999999998E-2</v>
      </c>
      <c r="C29" s="8">
        <f t="shared" si="3"/>
        <v>1</v>
      </c>
      <c r="D29" s="16">
        <f t="shared" si="3"/>
        <v>2.35E-2</v>
      </c>
      <c r="E29" s="17">
        <f t="shared" si="3"/>
        <v>1</v>
      </c>
      <c r="F29" s="24">
        <f t="shared" si="3"/>
        <v>8.199999999999999E-3</v>
      </c>
      <c r="G29" s="8">
        <f t="shared" si="3"/>
        <v>1</v>
      </c>
      <c r="H29" s="16">
        <v>3.1300000000000001E-2</v>
      </c>
      <c r="I29" s="17">
        <v>1</v>
      </c>
      <c r="J29" s="24">
        <f t="shared" ref="J29:Q29" si="4">SUM(J27:J28)</f>
        <v>-1.9699999999999999E-2</v>
      </c>
      <c r="K29" s="24">
        <f t="shared" si="4"/>
        <v>1</v>
      </c>
      <c r="L29" s="16">
        <f t="shared" si="4"/>
        <v>3.8600000000000002E-2</v>
      </c>
      <c r="M29" s="17">
        <f t="shared" si="4"/>
        <v>1</v>
      </c>
      <c r="N29" s="24">
        <f t="shared" si="4"/>
        <v>1.3100000000000001E-2</v>
      </c>
      <c r="O29" s="24">
        <f t="shared" si="4"/>
        <v>1</v>
      </c>
      <c r="P29" s="16">
        <f t="shared" si="4"/>
        <v>-9.4000000000000004E-3</v>
      </c>
      <c r="Q29" s="16">
        <f t="shared" si="4"/>
        <v>1</v>
      </c>
      <c r="R29" s="24">
        <f t="shared" ref="R29:W29" si="5">SUM(R27:R28)</f>
        <v>2.3199999999999998E-2</v>
      </c>
      <c r="S29" s="24">
        <f t="shared" si="5"/>
        <v>1</v>
      </c>
      <c r="T29" s="16">
        <f>SUM(T27:T28)</f>
        <v>2.8500000000000001E-2</v>
      </c>
      <c r="U29" s="16">
        <f>SUM(U27:U28)</f>
        <v>1</v>
      </c>
      <c r="V29" s="24">
        <f t="shared" si="5"/>
        <v>1.9700000000000002E-2</v>
      </c>
      <c r="W29" s="24">
        <f t="shared" si="5"/>
        <v>1</v>
      </c>
      <c r="X29" s="43">
        <f>SUM(X27:X28)</f>
        <v>9.8999999999999991E-3</v>
      </c>
      <c r="Y29" s="43">
        <f>SUM(Y27:Y28)</f>
        <v>1</v>
      </c>
    </row>
    <row r="30" spans="1:26" ht="14.25" x14ac:dyDescent="0.2">
      <c r="A30" s="86" t="s">
        <v>24</v>
      </c>
      <c r="B30" s="22">
        <v>5.5899999999999998E-2</v>
      </c>
      <c r="C30" s="23">
        <v>1</v>
      </c>
      <c r="D30" s="29">
        <v>2.35E-2</v>
      </c>
      <c r="E30" s="30">
        <v>1</v>
      </c>
      <c r="F30" s="22">
        <v>5.7000000000000002E-3</v>
      </c>
      <c r="G30" s="23">
        <v>0.99060000000000004</v>
      </c>
      <c r="H30" s="29">
        <v>2.8199999999999999E-2</v>
      </c>
      <c r="I30" s="30">
        <v>0.99990000000000001</v>
      </c>
      <c r="J30" s="22">
        <v>-1.37E-2</v>
      </c>
      <c r="K30" s="23">
        <v>0.99880000000000002</v>
      </c>
      <c r="L30" s="29">
        <v>3.5400000000000001E-2</v>
      </c>
      <c r="M30" s="30">
        <v>0.9998999999999999</v>
      </c>
      <c r="N30" s="22">
        <v>1.15E-2</v>
      </c>
      <c r="O30" s="23">
        <v>0.99939999999999996</v>
      </c>
      <c r="P30" s="29">
        <v>-7.9000000000000008E-3</v>
      </c>
      <c r="Q30" s="30">
        <v>0.99939999999999996</v>
      </c>
      <c r="R30" s="22">
        <v>2.2000000000000002E-2</v>
      </c>
      <c r="S30" s="23">
        <v>0.99939999999999996</v>
      </c>
      <c r="T30" s="29">
        <v>2.6200000000000001E-2</v>
      </c>
      <c r="U30" s="30">
        <v>0.99939999999999996</v>
      </c>
      <c r="V30" s="22">
        <v>1.6500000000000001E-2</v>
      </c>
      <c r="W30" s="23">
        <v>0.99890000000000001</v>
      </c>
      <c r="X30" s="46">
        <v>7.7000000000000002E-3</v>
      </c>
      <c r="Y30" s="47">
        <v>0.99819999999999998</v>
      </c>
    </row>
    <row r="31" spans="1:26" ht="14.25" x14ac:dyDescent="0.2">
      <c r="A31" s="87" t="s">
        <v>25</v>
      </c>
      <c r="B31" s="5">
        <v>0</v>
      </c>
      <c r="C31" s="6">
        <v>0</v>
      </c>
      <c r="D31" s="14">
        <v>0</v>
      </c>
      <c r="E31" s="15">
        <v>0</v>
      </c>
      <c r="F31" s="5">
        <v>2.5000000000000001E-3</v>
      </c>
      <c r="G31" s="6">
        <v>9.4000000000000004E-3</v>
      </c>
      <c r="H31" s="14">
        <v>3.0999999999999999E-3</v>
      </c>
      <c r="I31" s="15">
        <v>1E-4</v>
      </c>
      <c r="J31" s="5">
        <v>-6.0000000000000001E-3</v>
      </c>
      <c r="K31" s="6">
        <v>1.1999999999999999E-3</v>
      </c>
      <c r="L31" s="14">
        <v>3.2000000000000002E-3</v>
      </c>
      <c r="M31" s="15">
        <v>1E-4</v>
      </c>
      <c r="N31" s="5">
        <v>1.6000000000000001E-3</v>
      </c>
      <c r="O31" s="6">
        <v>5.9999999999999995E-4</v>
      </c>
      <c r="P31" s="14">
        <v>-1.5E-3</v>
      </c>
      <c r="Q31" s="15">
        <v>5.9999999999999995E-4</v>
      </c>
      <c r="R31" s="5">
        <v>1.1999999999999999E-3</v>
      </c>
      <c r="S31" s="6">
        <v>5.9999999999999995E-4</v>
      </c>
      <c r="T31" s="14">
        <v>2.3E-3</v>
      </c>
      <c r="U31" s="15">
        <v>5.9999999999999995E-4</v>
      </c>
      <c r="V31" s="5">
        <v>3.2000000000000002E-3</v>
      </c>
      <c r="W31" s="6">
        <v>1.1000000000000001E-3</v>
      </c>
      <c r="X31" s="35">
        <v>2.2000000000000001E-3</v>
      </c>
      <c r="Y31" s="36">
        <v>1.8E-3</v>
      </c>
    </row>
    <row r="32" spans="1:26" ht="15" x14ac:dyDescent="0.25">
      <c r="A32" s="90" t="s">
        <v>21</v>
      </c>
      <c r="B32" s="91">
        <f t="shared" ref="B32:G32" si="6">SUM(B30:B31)</f>
        <v>5.5899999999999998E-2</v>
      </c>
      <c r="C32" s="92">
        <f t="shared" si="6"/>
        <v>1</v>
      </c>
      <c r="D32" s="93">
        <f t="shared" si="6"/>
        <v>2.35E-2</v>
      </c>
      <c r="E32" s="94">
        <f t="shared" si="6"/>
        <v>1</v>
      </c>
      <c r="F32" s="91">
        <f t="shared" si="6"/>
        <v>8.2000000000000007E-3</v>
      </c>
      <c r="G32" s="92">
        <f t="shared" si="6"/>
        <v>1</v>
      </c>
      <c r="H32" s="93">
        <f t="shared" ref="H32:M32" si="7">SUM(H30:H31)</f>
        <v>3.1300000000000001E-2</v>
      </c>
      <c r="I32" s="94">
        <f t="shared" si="7"/>
        <v>1</v>
      </c>
      <c r="J32" s="91">
        <f t="shared" si="7"/>
        <v>-1.9700000000000002E-2</v>
      </c>
      <c r="K32" s="92">
        <f t="shared" si="7"/>
        <v>1</v>
      </c>
      <c r="L32" s="93">
        <f t="shared" si="7"/>
        <v>3.8600000000000002E-2</v>
      </c>
      <c r="M32" s="94">
        <f t="shared" si="7"/>
        <v>0.99999999999999989</v>
      </c>
      <c r="N32" s="91">
        <f>SUM(N30:N31)</f>
        <v>1.3100000000000001E-2</v>
      </c>
      <c r="O32" s="91">
        <f>SUM(O30:O31)</f>
        <v>1</v>
      </c>
      <c r="P32" s="93">
        <f>SUM(P30:P31)</f>
        <v>-9.4000000000000004E-3</v>
      </c>
      <c r="Q32" s="93">
        <f>SUM(Q30:Q31)</f>
        <v>1</v>
      </c>
      <c r="R32" s="91">
        <f t="shared" ref="R32:W32" si="8">SUM(R30:R31)</f>
        <v>2.3200000000000002E-2</v>
      </c>
      <c r="S32" s="91">
        <f t="shared" si="8"/>
        <v>1</v>
      </c>
      <c r="T32" s="93">
        <f>SUM(T30:T31)</f>
        <v>2.8500000000000001E-2</v>
      </c>
      <c r="U32" s="93">
        <f>SUM(U30:U31)</f>
        <v>1</v>
      </c>
      <c r="V32" s="91">
        <f t="shared" si="8"/>
        <v>1.9700000000000002E-2</v>
      </c>
      <c r="W32" s="91">
        <f t="shared" si="8"/>
        <v>1</v>
      </c>
      <c r="X32" s="95">
        <f>SUM(X30:X31)</f>
        <v>9.9000000000000008E-3</v>
      </c>
      <c r="Y32" s="95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v>3.2000000000000002E-3</v>
      </c>
      <c r="C36" s="6">
        <v>3.8600000000000002E-2</v>
      </c>
      <c r="D36" s="14">
        <v>3.8E-3</v>
      </c>
      <c r="E36" s="15">
        <v>2.8299999999999999E-2</v>
      </c>
      <c r="F36" s="5">
        <v>3.5999999999999999E-3</v>
      </c>
      <c r="G36" s="6">
        <v>3.9800000000000002E-2</v>
      </c>
      <c r="H36" s="14">
        <v>6.7000000000000002E-3</v>
      </c>
      <c r="I36" s="15">
        <v>5.1299999999999998E-2</v>
      </c>
    </row>
    <row r="37" spans="1:9" ht="14.25" x14ac:dyDescent="0.2">
      <c r="A37" s="87" t="s">
        <v>3</v>
      </c>
      <c r="B37" s="5">
        <v>3.5000000000000001E-3</v>
      </c>
      <c r="C37" s="6">
        <v>0.17560000000000001</v>
      </c>
      <c r="D37" s="14">
        <v>4.1999999999999997E-3</v>
      </c>
      <c r="E37" s="15">
        <v>0.18340000000000001</v>
      </c>
      <c r="F37" s="5">
        <v>4.4000000000000003E-3</v>
      </c>
      <c r="G37" s="6">
        <v>0.18100000000000002</v>
      </c>
      <c r="H37" s="14">
        <v>7.4000000000000003E-3</v>
      </c>
      <c r="I37" s="15">
        <v>0.16820000000000002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v>4.9399999999999999E-3</v>
      </c>
      <c r="C40" s="6">
        <v>5.6599999999999998E-2</v>
      </c>
      <c r="D40" s="14">
        <v>6.4000000000000003E-3</v>
      </c>
      <c r="E40" s="15">
        <v>5.5199999999999999E-2</v>
      </c>
      <c r="F40" s="5">
        <v>6.8999999999999999E-3</v>
      </c>
      <c r="G40" s="6">
        <v>5.7300000000000004E-2</v>
      </c>
      <c r="H40" s="14">
        <v>1.0700000000000001E-2</v>
      </c>
      <c r="I40" s="15">
        <v>5.4900000000000004E-2</v>
      </c>
    </row>
    <row r="41" spans="1:9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5">
        <v>0</v>
      </c>
      <c r="F41" s="5">
        <v>3.8E-3</v>
      </c>
      <c r="G41" s="6">
        <v>5.0000000000000001E-4</v>
      </c>
      <c r="H41" s="14">
        <v>6.8000000000000005E-3</v>
      </c>
      <c r="I41" s="15">
        <v>1.8E-3</v>
      </c>
    </row>
    <row r="42" spans="1:9" ht="14.25" x14ac:dyDescent="0.2">
      <c r="A42" s="87" t="s">
        <v>8</v>
      </c>
      <c r="B42" s="5">
        <v>4.5199999999999997E-2</v>
      </c>
      <c r="C42" s="6">
        <v>0.44429999999999997</v>
      </c>
      <c r="D42" s="14">
        <v>8.900000000000001E-2</v>
      </c>
      <c r="E42" s="15">
        <v>0.46149999999999997</v>
      </c>
      <c r="F42" s="5">
        <v>0.12240000000000001</v>
      </c>
      <c r="G42" s="6">
        <v>0.46090000000000003</v>
      </c>
      <c r="H42" s="14">
        <v>0.15090000000000001</v>
      </c>
      <c r="I42" s="15">
        <v>0.44969999999999999</v>
      </c>
    </row>
    <row r="43" spans="1:9" ht="14.25" x14ac:dyDescent="0.2">
      <c r="A43" s="87" t="s">
        <v>66</v>
      </c>
      <c r="B43" s="5">
        <v>2.5839999999999998E-2</v>
      </c>
      <c r="C43" s="6">
        <v>0.25729999999999997</v>
      </c>
      <c r="D43" s="14">
        <v>3.32E-2</v>
      </c>
      <c r="E43" s="15">
        <v>0.248</v>
      </c>
      <c r="F43" s="5">
        <v>2.75E-2</v>
      </c>
      <c r="G43" s="6">
        <v>0.24960000000000002</v>
      </c>
      <c r="H43" s="14">
        <v>5.0099999999999999E-2</v>
      </c>
      <c r="I43" s="15">
        <v>0.25209999999999999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v>3.14E-3</v>
      </c>
      <c r="C46" s="6">
        <v>2.0000000000000001E-4</v>
      </c>
      <c r="D46" s="14">
        <v>3.8E-3</v>
      </c>
      <c r="E46" s="15">
        <v>1E-4</v>
      </c>
      <c r="F46" s="5">
        <v>3.7000000000000002E-3</v>
      </c>
      <c r="G46" s="6">
        <v>1E-4</v>
      </c>
      <c r="H46" s="14">
        <v>6.7000000000000002E-3</v>
      </c>
      <c r="I46" s="15">
        <v>1E-4</v>
      </c>
    </row>
    <row r="47" spans="1:9" ht="14.25" x14ac:dyDescent="0.2">
      <c r="A47" s="87" t="s">
        <v>13</v>
      </c>
      <c r="B47" s="5">
        <v>3.7399999999999998E-3</v>
      </c>
      <c r="C47" s="6">
        <v>2.7400000000000001E-2</v>
      </c>
      <c r="D47" s="14">
        <v>3.5999999999999999E-3</v>
      </c>
      <c r="E47" s="15">
        <v>2.35E-2</v>
      </c>
      <c r="F47" s="5">
        <v>2.3999999999999998E-3</v>
      </c>
      <c r="G47" s="6">
        <v>1.0800000000000001E-2</v>
      </c>
      <c r="H47" s="14">
        <v>4.8999999999999998E-3</v>
      </c>
      <c r="I47" s="15">
        <v>2.1899999999999999E-2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8.9560000000000001E-2</v>
      </c>
      <c r="C55" s="8">
        <v>0.99999999999999989</v>
      </c>
      <c r="D55" s="16">
        <f t="shared" ref="D55:I55" si="9">SUM(D36:D54)</f>
        <v>0.14399999999999999</v>
      </c>
      <c r="E55" s="16">
        <f t="shared" si="9"/>
        <v>0.99999999999999989</v>
      </c>
      <c r="F55" s="24">
        <f t="shared" si="9"/>
        <v>0.17470000000000002</v>
      </c>
      <c r="G55" s="8">
        <f t="shared" si="9"/>
        <v>1</v>
      </c>
      <c r="H55" s="17">
        <f t="shared" si="9"/>
        <v>0.2442</v>
      </c>
      <c r="I55" s="17">
        <f t="shared" si="9"/>
        <v>1</v>
      </c>
    </row>
    <row r="56" spans="1:9" ht="15" x14ac:dyDescent="0.25">
      <c r="A56" s="89" t="s">
        <v>28</v>
      </c>
      <c r="B56" s="10">
        <v>14215.8</v>
      </c>
      <c r="C56" s="11"/>
      <c r="D56" s="18">
        <v>23087.025916920673</v>
      </c>
      <c r="E56" s="11"/>
      <c r="F56" s="10">
        <v>28198</v>
      </c>
      <c r="G56" s="11"/>
      <c r="H56" s="18">
        <v>40372.257420650189</v>
      </c>
      <c r="I56" s="11"/>
    </row>
    <row r="57" spans="1:9" ht="14.25" x14ac:dyDescent="0.2">
      <c r="A57" s="86" t="s">
        <v>22</v>
      </c>
      <c r="B57" s="22">
        <v>7.6240000000000002E-2</v>
      </c>
      <c r="C57" s="23">
        <v>0.95340000000000003</v>
      </c>
      <c r="D57" s="29">
        <v>0.1288</v>
      </c>
      <c r="E57" s="30">
        <v>0.94930000000000003</v>
      </c>
      <c r="F57" s="22">
        <v>0.15909999999999999</v>
      </c>
      <c r="G57" s="23">
        <v>0.96360000000000001</v>
      </c>
      <c r="H57" s="29">
        <v>0.2162</v>
      </c>
      <c r="I57" s="30">
        <v>0.95189999999999997</v>
      </c>
    </row>
    <row r="58" spans="1:9" ht="14.25" x14ac:dyDescent="0.2">
      <c r="A58" s="87" t="s">
        <v>23</v>
      </c>
      <c r="B58" s="5">
        <v>1.3339999999999999E-2</v>
      </c>
      <c r="C58" s="6">
        <v>4.6600000000000003E-2</v>
      </c>
      <c r="D58" s="14">
        <v>1.52E-2</v>
      </c>
      <c r="E58" s="15">
        <v>5.0700000000000002E-2</v>
      </c>
      <c r="F58" s="5">
        <v>1.5600000000000001E-2</v>
      </c>
      <c r="G58" s="6">
        <v>3.6400000000000002E-2</v>
      </c>
      <c r="H58" s="14">
        <v>2.7999999999999997E-2</v>
      </c>
      <c r="I58" s="15">
        <v>4.8099999999999997E-2</v>
      </c>
    </row>
    <row r="59" spans="1:9" ht="15" x14ac:dyDescent="0.25">
      <c r="A59" s="88" t="s">
        <v>21</v>
      </c>
      <c r="B59" s="24">
        <f>SUM(B57:B58)</f>
        <v>8.9580000000000007E-2</v>
      </c>
      <c r="C59" s="8">
        <v>1</v>
      </c>
      <c r="D59" s="16">
        <f t="shared" ref="D59:I59" si="10">SUM(D57:D58)</f>
        <v>0.14399999999999999</v>
      </c>
      <c r="E59" s="16">
        <f t="shared" si="10"/>
        <v>1</v>
      </c>
      <c r="F59" s="24">
        <f t="shared" si="10"/>
        <v>0.17469999999999999</v>
      </c>
      <c r="G59" s="8">
        <f t="shared" si="10"/>
        <v>1</v>
      </c>
      <c r="H59" s="16">
        <f t="shared" si="10"/>
        <v>0.2442</v>
      </c>
      <c r="I59" s="16">
        <f t="shared" si="10"/>
        <v>1</v>
      </c>
    </row>
    <row r="60" spans="1:9" ht="14.25" x14ac:dyDescent="0.2">
      <c r="A60" s="86" t="s">
        <v>24</v>
      </c>
      <c r="B60" s="22">
        <v>8.7040000000000006E-2</v>
      </c>
      <c r="C60" s="23">
        <v>0.99060000000000004</v>
      </c>
      <c r="D60" s="29">
        <v>0.1326</v>
      </c>
      <c r="E60" s="30">
        <v>0.9998999999999999</v>
      </c>
      <c r="F60" s="22">
        <v>0.16089999999999999</v>
      </c>
      <c r="G60" s="23">
        <v>0.99939999999999996</v>
      </c>
      <c r="H60" s="29">
        <v>0.2205</v>
      </c>
      <c r="I60" s="30">
        <v>0.99819999999999998</v>
      </c>
    </row>
    <row r="61" spans="1:9" ht="14.25" x14ac:dyDescent="0.2">
      <c r="A61" s="87" t="s">
        <v>25</v>
      </c>
      <c r="B61" s="5">
        <v>2.5400000000000002E-3</v>
      </c>
      <c r="C61" s="6">
        <v>9.4000000000000004E-3</v>
      </c>
      <c r="D61" s="14">
        <v>1.1399999999999999E-2</v>
      </c>
      <c r="E61" s="15">
        <v>1E-4</v>
      </c>
      <c r="F61" s="22">
        <v>1.38E-2</v>
      </c>
      <c r="G61" s="6">
        <v>5.9999999999999995E-4</v>
      </c>
      <c r="H61" s="14">
        <v>2.3700000000000002E-2</v>
      </c>
      <c r="I61" s="15">
        <v>1.8E-3</v>
      </c>
    </row>
    <row r="62" spans="1:9" ht="15" x14ac:dyDescent="0.25">
      <c r="A62" s="90" t="s">
        <v>21</v>
      </c>
      <c r="B62" s="91">
        <f>SUM(B60:B61)</f>
        <v>8.9580000000000007E-2</v>
      </c>
      <c r="C62" s="92">
        <v>1</v>
      </c>
      <c r="D62" s="93">
        <f t="shared" ref="D62:I62" si="11">SUM(D60:D61)</f>
        <v>0.14399999999999999</v>
      </c>
      <c r="E62" s="93">
        <f t="shared" si="11"/>
        <v>0.99999999999999989</v>
      </c>
      <c r="F62" s="91">
        <f t="shared" si="11"/>
        <v>0.17469999999999999</v>
      </c>
      <c r="G62" s="92">
        <f t="shared" si="11"/>
        <v>1</v>
      </c>
      <c r="H62" s="93">
        <f t="shared" si="11"/>
        <v>0.2442</v>
      </c>
      <c r="I62" s="93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3"/>
    <pageSetUpPr fitToPage="1"/>
  </sheetPr>
  <dimension ref="A1:Y70"/>
  <sheetViews>
    <sheetView rightToLeft="1" topLeftCell="A19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37.85546875" customWidth="1"/>
    <col min="2" max="2" width="17.28515625" customWidth="1"/>
    <col min="3" max="3" width="19.28515625" customWidth="1"/>
    <col min="4" max="4" width="22" customWidth="1"/>
    <col min="5" max="5" width="20.140625" customWidth="1"/>
    <col min="6" max="6" width="22" customWidth="1"/>
    <col min="7" max="7" width="20.42578125" customWidth="1"/>
    <col min="8" max="8" width="20.710937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1.5900000000000001E-2</v>
      </c>
      <c r="D6" s="14">
        <v>-1E-4</v>
      </c>
      <c r="E6" s="15">
        <v>3.5700000000000003E-2</v>
      </c>
      <c r="F6" s="5">
        <v>8.9999999999999998E-4</v>
      </c>
      <c r="G6" s="6">
        <v>2.5999999999999999E-2</v>
      </c>
      <c r="H6" s="14">
        <v>-1E-4</v>
      </c>
      <c r="I6" s="15">
        <v>7.1999999999999998E-3</v>
      </c>
      <c r="J6" s="5">
        <v>8.9999999999999998E-4</v>
      </c>
      <c r="K6" s="6">
        <v>3.7000000000000002E-3</v>
      </c>
      <c r="L6" s="14">
        <v>-1E-3</v>
      </c>
      <c r="M6" s="15">
        <v>9.4000000000000004E-3</v>
      </c>
      <c r="N6" s="5">
        <v>-1E-4</v>
      </c>
      <c r="O6" s="6">
        <v>1.7899999999999999E-2</v>
      </c>
      <c r="P6" s="14">
        <v>1E-4</v>
      </c>
      <c r="Q6" s="15">
        <v>2.1600000000000001E-2</v>
      </c>
      <c r="R6" s="5">
        <v>2E-3</v>
      </c>
      <c r="S6" s="6">
        <v>1.3599999999999999E-2</v>
      </c>
      <c r="T6" s="14">
        <v>1E-4</v>
      </c>
      <c r="U6" s="15">
        <v>8.8999999999999999E-3</v>
      </c>
      <c r="V6" s="5">
        <v>0</v>
      </c>
      <c r="W6" s="6">
        <v>1.49E-2</v>
      </c>
      <c r="X6" s="35">
        <v>1E-4</v>
      </c>
      <c r="Y6" s="36">
        <v>5.7200000000000001E-2</v>
      </c>
    </row>
    <row r="7" spans="1:25" ht="14.25" x14ac:dyDescent="0.2">
      <c r="A7" s="87" t="s">
        <v>3</v>
      </c>
      <c r="B7" s="5">
        <v>2.7000000000000001E-3</v>
      </c>
      <c r="C7" s="6">
        <v>0.25019999999999998</v>
      </c>
      <c r="D7" s="14">
        <v>8.9999999999999998E-4</v>
      </c>
      <c r="E7" s="15">
        <v>0.2384</v>
      </c>
      <c r="F7" s="5">
        <v>1.5E-3</v>
      </c>
      <c r="G7" s="6">
        <v>0.2661</v>
      </c>
      <c r="H7" s="14">
        <v>4.0000000000000002E-4</v>
      </c>
      <c r="I7" s="15">
        <v>0.2641</v>
      </c>
      <c r="J7" s="5">
        <v>1.6999999999999999E-3</v>
      </c>
      <c r="K7" s="6">
        <v>0.26869999999999999</v>
      </c>
      <c r="L7" s="14">
        <v>1.7000000000000001E-3</v>
      </c>
      <c r="M7" s="15">
        <v>0.26340000000000002</v>
      </c>
      <c r="N7" s="5">
        <v>3.4999999999999996E-3</v>
      </c>
      <c r="O7" s="6">
        <v>0.26769999999999999</v>
      </c>
      <c r="P7" s="14">
        <v>1.1999999999999999E-3</v>
      </c>
      <c r="Q7" s="15">
        <v>0.27879999999999999</v>
      </c>
      <c r="R7" s="5">
        <v>1E-3</v>
      </c>
      <c r="S7" s="6">
        <v>0.28029999999999999</v>
      </c>
      <c r="T7" s="14">
        <v>4.0000000000000002E-4</v>
      </c>
      <c r="U7" s="15">
        <v>0.2681</v>
      </c>
      <c r="V7" s="5">
        <v>4.0000000000000002E-4</v>
      </c>
      <c r="W7" s="6">
        <v>0.26119999999999999</v>
      </c>
      <c r="X7" s="35">
        <v>0</v>
      </c>
      <c r="Y7" s="36">
        <v>0.2621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6.1999999999999998E-3</v>
      </c>
      <c r="C10" s="6">
        <v>0.33800000000000002</v>
      </c>
      <c r="D10" s="14">
        <v>4.0000000000000001E-3</v>
      </c>
      <c r="E10" s="15">
        <v>0.32750000000000001</v>
      </c>
      <c r="F10" s="5">
        <v>8.9999999999999998E-4</v>
      </c>
      <c r="G10" s="6">
        <v>0.32250000000000001</v>
      </c>
      <c r="H10" s="14">
        <v>2.3E-3</v>
      </c>
      <c r="I10" s="15">
        <v>0.32829999999999998</v>
      </c>
      <c r="J10" s="5">
        <v>6.9999999999999999E-4</v>
      </c>
      <c r="K10" s="6">
        <v>0.33079999999999998</v>
      </c>
      <c r="L10" s="14">
        <v>2.5999999999999999E-3</v>
      </c>
      <c r="M10" s="15">
        <v>0.31909999999999999</v>
      </c>
      <c r="N10" s="5">
        <v>2.8999999999999998E-3</v>
      </c>
      <c r="O10" s="6">
        <v>0.31929999999999997</v>
      </c>
      <c r="P10" s="14">
        <v>-8.0000000000000004E-4</v>
      </c>
      <c r="Q10" s="15">
        <v>0.32130000000000003</v>
      </c>
      <c r="R10" s="5">
        <v>1.4000000000000002E-3</v>
      </c>
      <c r="S10" s="6">
        <v>0.31920000000000004</v>
      </c>
      <c r="T10" s="14">
        <v>1.9E-3</v>
      </c>
      <c r="U10" s="15">
        <v>0.3221</v>
      </c>
      <c r="V10" s="5">
        <v>4.0000000000000002E-4</v>
      </c>
      <c r="W10" s="6">
        <v>0.30790000000000001</v>
      </c>
      <c r="X10" s="35">
        <v>-4.0000000000000002E-4</v>
      </c>
      <c r="Y10" s="36">
        <v>0.29949999999999999</v>
      </c>
    </row>
    <row r="11" spans="1:25" ht="14.25" x14ac:dyDescent="0.2">
      <c r="A11" s="87" t="s">
        <v>7</v>
      </c>
      <c r="B11" s="5">
        <v>0</v>
      </c>
      <c r="C11" s="6">
        <v>2E-3</v>
      </c>
      <c r="D11" s="14">
        <v>-1E-4</v>
      </c>
      <c r="E11" s="15">
        <v>2E-3</v>
      </c>
      <c r="F11" s="5">
        <v>1E-4</v>
      </c>
      <c r="G11" s="6">
        <v>2E-3</v>
      </c>
      <c r="H11" s="14">
        <v>0</v>
      </c>
      <c r="I11" s="15">
        <v>2E-3</v>
      </c>
      <c r="J11" s="5">
        <v>0</v>
      </c>
      <c r="K11" s="6">
        <v>2E-3</v>
      </c>
      <c r="L11" s="14">
        <v>-1E-4</v>
      </c>
      <c r="M11" s="15">
        <v>1.9E-3</v>
      </c>
      <c r="N11" s="5">
        <v>0</v>
      </c>
      <c r="O11" s="6">
        <v>1.9E-3</v>
      </c>
      <c r="P11" s="14">
        <v>0</v>
      </c>
      <c r="Q11" s="15">
        <v>2E-3</v>
      </c>
      <c r="R11" s="5">
        <v>1E-4</v>
      </c>
      <c r="S11" s="6">
        <v>2E-3</v>
      </c>
      <c r="T11" s="14">
        <v>0</v>
      </c>
      <c r="U11" s="15">
        <v>1.8E-3</v>
      </c>
      <c r="V11" s="5">
        <v>0</v>
      </c>
      <c r="W11" s="6">
        <v>1.8E-3</v>
      </c>
      <c r="X11" s="35">
        <v>1E-4</v>
      </c>
      <c r="Y11" s="36">
        <v>1.7000000000000001E-3</v>
      </c>
    </row>
    <row r="12" spans="1:25" ht="14.25" x14ac:dyDescent="0.2">
      <c r="A12" s="87" t="s">
        <v>8</v>
      </c>
      <c r="B12" s="5">
        <v>1.38E-2</v>
      </c>
      <c r="C12" s="6">
        <v>0.2445</v>
      </c>
      <c r="D12" s="14">
        <v>3.5000000000000001E-3</v>
      </c>
      <c r="E12" s="15">
        <v>0.246</v>
      </c>
      <c r="F12" s="5">
        <v>5.9999999999999995E-4</v>
      </c>
      <c r="G12" s="6">
        <v>0.24429999999999999</v>
      </c>
      <c r="H12" s="14">
        <v>1.0999999999999999E-2</v>
      </c>
      <c r="I12" s="15">
        <v>0.25569999999999998</v>
      </c>
      <c r="J12" s="5">
        <v>-5.4999999999999997E-3</v>
      </c>
      <c r="K12" s="6">
        <v>0.2581</v>
      </c>
      <c r="L12" s="14">
        <v>1.04E-2</v>
      </c>
      <c r="M12" s="15">
        <v>0.26250000000000001</v>
      </c>
      <c r="N12" s="5">
        <v>5.1999999999999998E-3</v>
      </c>
      <c r="O12" s="6">
        <v>0.255</v>
      </c>
      <c r="P12" s="14">
        <v>-2.2000000000000001E-3</v>
      </c>
      <c r="Q12" s="15">
        <v>0.24629999999999999</v>
      </c>
      <c r="R12" s="5">
        <v>3.4999999999999996E-3</v>
      </c>
      <c r="S12" s="6">
        <v>0.2611</v>
      </c>
      <c r="T12" s="14">
        <v>9.1000000000000004E-3</v>
      </c>
      <c r="U12" s="15">
        <v>0.27050000000000002</v>
      </c>
      <c r="V12" s="5">
        <v>4.0000000000000001E-3</v>
      </c>
      <c r="W12" s="6">
        <v>0.28199999999999997</v>
      </c>
      <c r="X12" s="35">
        <v>2.5999999999999999E-3</v>
      </c>
      <c r="Y12" s="36">
        <v>0.27850000000000003</v>
      </c>
    </row>
    <row r="13" spans="1:25" ht="14.25" x14ac:dyDescent="0.2">
      <c r="A13" s="87" t="s">
        <v>66</v>
      </c>
      <c r="B13" s="5">
        <v>7.6E-3</v>
      </c>
      <c r="C13" s="6">
        <v>0.1462</v>
      </c>
      <c r="D13" s="14">
        <v>1.9E-3</v>
      </c>
      <c r="E13" s="15">
        <v>0.14660000000000001</v>
      </c>
      <c r="F13" s="5">
        <v>2.3999999999999998E-3</v>
      </c>
      <c r="G13" s="6">
        <v>0.13550000000000001</v>
      </c>
      <c r="H13" s="14">
        <v>3.5999999999999999E-3</v>
      </c>
      <c r="I13" s="15">
        <v>0.13900000000000001</v>
      </c>
      <c r="J13" s="5">
        <v>-7.9000000000000008E-3</v>
      </c>
      <c r="K13" s="6">
        <v>0.13220000000000001</v>
      </c>
      <c r="L13" s="14">
        <v>5.8999999999999999E-3</v>
      </c>
      <c r="M13" s="15">
        <v>0.1389</v>
      </c>
      <c r="N13" s="5">
        <v>-2.8000000000000004E-3</v>
      </c>
      <c r="O13" s="6">
        <v>0.1321</v>
      </c>
      <c r="P13" s="14">
        <v>-1.9E-3</v>
      </c>
      <c r="Q13" s="15">
        <v>0.12369999999999999</v>
      </c>
      <c r="R13" s="5">
        <v>2.0000000000000001E-4</v>
      </c>
      <c r="S13" s="6">
        <v>0.1188</v>
      </c>
      <c r="T13" s="14">
        <v>6.1999999999999998E-3</v>
      </c>
      <c r="U13" s="15">
        <v>0.1245</v>
      </c>
      <c r="V13" s="5">
        <v>2E-3</v>
      </c>
      <c r="W13" s="6">
        <v>0.12710000000000002</v>
      </c>
      <c r="X13" s="35">
        <v>3.4000000000000002E-3</v>
      </c>
      <c r="Y13" s="36">
        <v>9.5399999999999985E-2</v>
      </c>
    </row>
    <row r="14" spans="1:25" ht="14.25" x14ac:dyDescent="0.2">
      <c r="A14" s="87" t="s">
        <v>10</v>
      </c>
      <c r="B14" s="5">
        <v>-2.0000000000000001E-4</v>
      </c>
      <c r="C14" s="6">
        <v>1.9E-3</v>
      </c>
      <c r="D14" s="14">
        <v>-1E-4</v>
      </c>
      <c r="E14" s="15">
        <v>1.9E-3</v>
      </c>
      <c r="F14" s="5">
        <v>2.9999999999999997E-4</v>
      </c>
      <c r="G14" s="6">
        <v>2.0999999999999999E-3</v>
      </c>
      <c r="H14" s="14">
        <v>-1E-4</v>
      </c>
      <c r="I14" s="15">
        <v>2E-3</v>
      </c>
      <c r="J14" s="5">
        <v>0</v>
      </c>
      <c r="K14" s="6">
        <v>2.0999999999999999E-3</v>
      </c>
      <c r="L14" s="14">
        <v>-1E-4</v>
      </c>
      <c r="M14" s="15">
        <v>2E-3</v>
      </c>
      <c r="N14" s="5">
        <v>-2.0000000000000001E-4</v>
      </c>
      <c r="O14" s="6">
        <v>1.9E-3</v>
      </c>
      <c r="P14" s="14">
        <v>0</v>
      </c>
      <c r="Q14" s="15">
        <v>1.9E-3</v>
      </c>
      <c r="R14" s="5">
        <v>1E-4</v>
      </c>
      <c r="S14" s="6">
        <v>1.9E-3</v>
      </c>
      <c r="T14" s="14">
        <v>1E-4</v>
      </c>
      <c r="U14" s="15">
        <v>2.0999999999999999E-3</v>
      </c>
      <c r="V14" s="5">
        <v>0</v>
      </c>
      <c r="W14" s="6">
        <v>2.0999999999999999E-3</v>
      </c>
      <c r="X14" s="35">
        <v>1E-4</v>
      </c>
      <c r="Y14" s="36">
        <v>2.0999999999999999E-3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8.9999999999999998E-4</v>
      </c>
      <c r="C17" s="6">
        <v>1E-4</v>
      </c>
      <c r="D17" s="14">
        <v>5.0000000000000001E-4</v>
      </c>
      <c r="E17" s="15">
        <v>6.9999999999999999E-4</v>
      </c>
      <c r="F17" s="5">
        <v>-2.9999999999999997E-4</v>
      </c>
      <c r="G17" s="6">
        <v>2.9999999999999997E-4</v>
      </c>
      <c r="H17" s="14">
        <v>2.9999999999999997E-4</v>
      </c>
      <c r="I17" s="15">
        <v>5.0000000000000001E-4</v>
      </c>
      <c r="J17" s="5">
        <v>0</v>
      </c>
      <c r="K17" s="6">
        <v>5.0000000000000001E-4</v>
      </c>
      <c r="L17" s="14">
        <v>-2.0000000000000001E-4</v>
      </c>
      <c r="M17" s="15">
        <v>4.0000000000000002E-4</v>
      </c>
      <c r="N17" s="5">
        <v>1.2999999999999999E-3</v>
      </c>
      <c r="O17" s="6">
        <v>1.8E-3</v>
      </c>
      <c r="P17" s="14">
        <v>0</v>
      </c>
      <c r="Q17" s="15">
        <v>1.9E-3</v>
      </c>
      <c r="R17" s="5">
        <v>-1.1999999999999999E-3</v>
      </c>
      <c r="S17" s="6">
        <v>5.9999999999999995E-4</v>
      </c>
      <c r="T17" s="14">
        <v>-1.1999999999999999E-3</v>
      </c>
      <c r="U17" s="15">
        <v>-5.0000000000000001E-4</v>
      </c>
      <c r="V17" s="5">
        <v>1E-3</v>
      </c>
      <c r="W17" s="6">
        <v>5.0000000000000001E-4</v>
      </c>
      <c r="X17" s="35">
        <v>-2.9999999999999997E-4</v>
      </c>
      <c r="Y17" s="36">
        <v>1E-4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">
        <v>0</v>
      </c>
      <c r="X18" s="35">
        <v>0</v>
      </c>
      <c r="Y18" s="35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-1E-4</v>
      </c>
      <c r="C20" s="6">
        <v>1.1999999999999999E-3</v>
      </c>
      <c r="D20" s="14">
        <v>0</v>
      </c>
      <c r="E20" s="15">
        <v>1.1999999999999999E-3</v>
      </c>
      <c r="F20" s="5">
        <v>0</v>
      </c>
      <c r="G20" s="6">
        <v>1.1999999999999999E-3</v>
      </c>
      <c r="H20" s="14">
        <v>-1E-4</v>
      </c>
      <c r="I20" s="15">
        <v>1.1999999999999999E-3</v>
      </c>
      <c r="J20" s="5">
        <v>1E-4</v>
      </c>
      <c r="K20" s="6">
        <v>1.9E-3</v>
      </c>
      <c r="L20" s="14">
        <v>-1E-4</v>
      </c>
      <c r="M20" s="15">
        <v>2.3999999999999998E-3</v>
      </c>
      <c r="N20" s="5">
        <v>0</v>
      </c>
      <c r="O20" s="6">
        <v>2.3999999999999998E-3</v>
      </c>
      <c r="P20" s="14">
        <v>0</v>
      </c>
      <c r="Q20" s="15">
        <v>2.5000000000000001E-3</v>
      </c>
      <c r="R20" s="5">
        <v>1E-4</v>
      </c>
      <c r="S20" s="6">
        <v>2.5000000000000001E-3</v>
      </c>
      <c r="T20" s="14">
        <v>-1E-4</v>
      </c>
      <c r="U20" s="14">
        <v>2.5000000000000001E-3</v>
      </c>
      <c r="V20" s="5">
        <v>2.0000000000000001E-4</v>
      </c>
      <c r="W20" s="6">
        <v>2.5000000000000001E-3</v>
      </c>
      <c r="X20" s="35">
        <v>1E-4</v>
      </c>
      <c r="Y20" s="35">
        <v>3.4000000000000002E-3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G25" si="0">SUM(B6:B24)</f>
        <v>3.09E-2</v>
      </c>
      <c r="C25" s="8">
        <f t="shared" si="0"/>
        <v>1</v>
      </c>
      <c r="D25" s="16">
        <f t="shared" si="0"/>
        <v>1.0500000000000002E-2</v>
      </c>
      <c r="E25" s="17">
        <f t="shared" si="0"/>
        <v>1</v>
      </c>
      <c r="F25" s="7">
        <f t="shared" si="0"/>
        <v>6.3999999999999994E-3</v>
      </c>
      <c r="G25" s="8">
        <f t="shared" si="0"/>
        <v>0.99999999999999989</v>
      </c>
      <c r="H25" s="16">
        <v>1.7299999999999999E-2</v>
      </c>
      <c r="I25" s="17">
        <f>SUM(I6:I24)</f>
        <v>0.99999999999999989</v>
      </c>
      <c r="J25" s="7">
        <f>SUM(J6:J24)</f>
        <v>-1.0000000000000002E-2</v>
      </c>
      <c r="K25" s="8">
        <f>SUM(K6:K24)</f>
        <v>0.99999999999999989</v>
      </c>
      <c r="L25" s="16">
        <f>SUM(L6:L24)</f>
        <v>1.9100000000000002E-2</v>
      </c>
      <c r="M25" s="17">
        <f>SUM(M6:M24)</f>
        <v>1</v>
      </c>
      <c r="N25" s="7">
        <f t="shared" ref="N25:S25" si="1">SUM(N6:N24)</f>
        <v>9.7999999999999997E-3</v>
      </c>
      <c r="O25" s="7">
        <f t="shared" si="1"/>
        <v>1</v>
      </c>
      <c r="P25" s="16">
        <f t="shared" si="1"/>
        <v>-3.5999999999999999E-3</v>
      </c>
      <c r="Q25" s="16">
        <f t="shared" si="1"/>
        <v>1</v>
      </c>
      <c r="R25" s="7">
        <f t="shared" si="1"/>
        <v>7.2000000000000007E-3</v>
      </c>
      <c r="S25" s="7">
        <f t="shared" si="1"/>
        <v>1</v>
      </c>
      <c r="T25" s="16">
        <f t="shared" ref="T25:Y25" si="2">SUM(T6:T24)</f>
        <v>1.6500000000000001E-2</v>
      </c>
      <c r="U25" s="16">
        <f t="shared" si="2"/>
        <v>1</v>
      </c>
      <c r="V25" s="7">
        <f t="shared" si="2"/>
        <v>8.0000000000000002E-3</v>
      </c>
      <c r="W25" s="7">
        <f t="shared" si="2"/>
        <v>1</v>
      </c>
      <c r="X25" s="43">
        <f t="shared" si="2"/>
        <v>5.7000000000000002E-3</v>
      </c>
      <c r="Y25" s="43">
        <f t="shared" si="2"/>
        <v>0.99999999999999989</v>
      </c>
    </row>
    <row r="26" spans="1:25" ht="15" x14ac:dyDescent="0.25">
      <c r="A26" s="89" t="s">
        <v>28</v>
      </c>
      <c r="B26" s="10">
        <v>2758.4780000000001</v>
      </c>
      <c r="C26" s="11"/>
      <c r="D26" s="18">
        <v>957.4</v>
      </c>
      <c r="E26" s="11"/>
      <c r="F26" s="10">
        <v>591.70000000000005</v>
      </c>
      <c r="G26" s="11"/>
      <c r="H26" s="18">
        <v>1578.9</v>
      </c>
      <c r="I26" s="11"/>
      <c r="J26" s="10">
        <v>-888.05151483989403</v>
      </c>
      <c r="K26" s="11"/>
      <c r="L26" s="18">
        <v>1718.3672043675626</v>
      </c>
      <c r="M26" s="11"/>
      <c r="N26" s="10">
        <v>892.42854544376019</v>
      </c>
      <c r="O26" s="11"/>
      <c r="P26" s="18">
        <v>-322.63426944644453</v>
      </c>
      <c r="Q26" s="11"/>
      <c r="R26" s="10">
        <v>626.41195264651003</v>
      </c>
      <c r="S26" s="11"/>
      <c r="T26" s="18">
        <v>1417.3861100130098</v>
      </c>
      <c r="U26" s="11"/>
      <c r="V26" s="10">
        <v>686.7097876304199</v>
      </c>
      <c r="W26" s="11"/>
      <c r="X26" s="44">
        <v>485.77064823553991</v>
      </c>
      <c r="Y26" s="45"/>
    </row>
    <row r="27" spans="1:25" ht="14.25" x14ac:dyDescent="0.2">
      <c r="A27" s="86" t="s">
        <v>22</v>
      </c>
      <c r="B27" s="22">
        <v>2.2100000000000002E-2</v>
      </c>
      <c r="C27" s="23">
        <v>0.81200000000000006</v>
      </c>
      <c r="D27" s="29">
        <v>9.1000000000000004E-3</v>
      </c>
      <c r="E27" s="30">
        <v>0.81089999999999995</v>
      </c>
      <c r="F27" s="22">
        <v>1.1999999999999999E-3</v>
      </c>
      <c r="G27" s="23">
        <v>0.81330000000000002</v>
      </c>
      <c r="H27" s="29">
        <v>1.1599999999999999E-2</v>
      </c>
      <c r="I27" s="30">
        <v>0.80689999999999995</v>
      </c>
      <c r="J27" s="22">
        <v>8.0000000000000004E-4</v>
      </c>
      <c r="K27" s="23">
        <v>0.81189999999999996</v>
      </c>
      <c r="L27" s="29">
        <v>1.09E-2</v>
      </c>
      <c r="M27" s="30">
        <v>0.80510000000000004</v>
      </c>
      <c r="N27" s="22">
        <v>1.1599999999999999E-2</v>
      </c>
      <c r="O27" s="23">
        <v>0.80099999999999993</v>
      </c>
      <c r="P27" s="29">
        <v>-1.6000000000000001E-3</v>
      </c>
      <c r="Q27" s="30">
        <v>0.79949999999999999</v>
      </c>
      <c r="R27" s="22">
        <v>9.8999999999999991E-3</v>
      </c>
      <c r="S27" s="23">
        <v>0.80650000000000011</v>
      </c>
      <c r="T27" s="29">
        <v>6.8000000000000005E-3</v>
      </c>
      <c r="U27" s="30">
        <v>0.79559999999999997</v>
      </c>
      <c r="V27" s="22">
        <v>4.5999999999999999E-3</v>
      </c>
      <c r="W27" s="23">
        <v>0.7883</v>
      </c>
      <c r="X27" s="46">
        <v>1E-3</v>
      </c>
      <c r="Y27" s="47">
        <v>0.78890000000000005</v>
      </c>
    </row>
    <row r="28" spans="1:25" ht="14.25" x14ac:dyDescent="0.2">
      <c r="A28" s="87" t="s">
        <v>23</v>
      </c>
      <c r="B28" s="5">
        <v>8.8000000000000005E-3</v>
      </c>
      <c r="C28" s="6">
        <v>0.188</v>
      </c>
      <c r="D28" s="14">
        <v>1.4E-3</v>
      </c>
      <c r="E28" s="15">
        <v>0.18909999999999999</v>
      </c>
      <c r="F28" s="5">
        <v>5.1999999999999998E-3</v>
      </c>
      <c r="G28" s="6">
        <v>0.1867</v>
      </c>
      <c r="H28" s="14">
        <v>5.7000000000000002E-3</v>
      </c>
      <c r="I28" s="15">
        <v>0.19309999999999999</v>
      </c>
      <c r="J28" s="5">
        <v>-1.0800000000000001E-2</v>
      </c>
      <c r="K28" s="6">
        <v>0.18809999999999999</v>
      </c>
      <c r="L28" s="14">
        <v>8.199999999999999E-3</v>
      </c>
      <c r="M28" s="15">
        <v>0.19489999999999999</v>
      </c>
      <c r="N28" s="5">
        <v>-1.8E-3</v>
      </c>
      <c r="O28" s="6">
        <v>0.19899999999999998</v>
      </c>
      <c r="P28" s="14">
        <v>-2E-3</v>
      </c>
      <c r="Q28" s="15">
        <v>0.20050000000000001</v>
      </c>
      <c r="R28" s="5">
        <v>-2.7000000000000001E-3</v>
      </c>
      <c r="S28" s="6">
        <v>0.19350000000000001</v>
      </c>
      <c r="T28" s="14">
        <v>9.7000000000000003E-3</v>
      </c>
      <c r="U28" s="15">
        <v>0.20440000000000003</v>
      </c>
      <c r="V28" s="5">
        <v>3.4000000000000002E-3</v>
      </c>
      <c r="W28" s="6">
        <v>0.21170000000000003</v>
      </c>
      <c r="X28" s="35">
        <v>4.6999999999999993E-3</v>
      </c>
      <c r="Y28" s="36">
        <v>0.21109999999999998</v>
      </c>
    </row>
    <row r="29" spans="1:25" ht="15" x14ac:dyDescent="0.25">
      <c r="A29" s="88" t="s">
        <v>21</v>
      </c>
      <c r="B29" s="24">
        <f t="shared" ref="B29:G29" si="3">SUM(B27:B28)</f>
        <v>3.0900000000000004E-2</v>
      </c>
      <c r="C29" s="8">
        <f t="shared" si="3"/>
        <v>1</v>
      </c>
      <c r="D29" s="16">
        <f t="shared" si="3"/>
        <v>1.0500000000000001E-2</v>
      </c>
      <c r="E29" s="17">
        <f t="shared" si="3"/>
        <v>1</v>
      </c>
      <c r="F29" s="24">
        <f t="shared" si="3"/>
        <v>6.3999999999999994E-3</v>
      </c>
      <c r="G29" s="8">
        <f t="shared" si="3"/>
        <v>1</v>
      </c>
      <c r="H29" s="16">
        <v>1.7299999999999999E-2</v>
      </c>
      <c r="I29" s="17">
        <v>1</v>
      </c>
      <c r="J29" s="24">
        <f>SUM(J27:J28)</f>
        <v>-0.01</v>
      </c>
      <c r="K29" s="24">
        <f>SUM(K27:K28)</f>
        <v>1</v>
      </c>
      <c r="L29" s="16">
        <f>SUM(L27:L28)</f>
        <v>1.9099999999999999E-2</v>
      </c>
      <c r="M29" s="17">
        <f>SUM(M27:M28)</f>
        <v>1</v>
      </c>
      <c r="N29" s="24">
        <f t="shared" ref="N29:S29" si="4">SUM(N27:N28)</f>
        <v>9.7999999999999997E-3</v>
      </c>
      <c r="O29" s="24">
        <f t="shared" si="4"/>
        <v>0.99999999999999989</v>
      </c>
      <c r="P29" s="16">
        <f t="shared" si="4"/>
        <v>-3.5999999999999999E-3</v>
      </c>
      <c r="Q29" s="16">
        <f t="shared" si="4"/>
        <v>1</v>
      </c>
      <c r="R29" s="24">
        <f t="shared" si="4"/>
        <v>7.1999999999999989E-3</v>
      </c>
      <c r="S29" s="24">
        <f t="shared" si="4"/>
        <v>1</v>
      </c>
      <c r="T29" s="16">
        <f t="shared" ref="T29:Y29" si="5">SUM(T27:T28)</f>
        <v>1.6500000000000001E-2</v>
      </c>
      <c r="U29" s="16">
        <f t="shared" si="5"/>
        <v>1</v>
      </c>
      <c r="V29" s="24">
        <f t="shared" si="5"/>
        <v>8.0000000000000002E-3</v>
      </c>
      <c r="W29" s="24">
        <f t="shared" si="5"/>
        <v>1</v>
      </c>
      <c r="X29" s="43">
        <f t="shared" si="5"/>
        <v>5.6999999999999993E-3</v>
      </c>
      <c r="Y29" s="43">
        <f t="shared" si="5"/>
        <v>1</v>
      </c>
    </row>
    <row r="30" spans="1:25" ht="14.25" x14ac:dyDescent="0.2">
      <c r="A30" s="86" t="s">
        <v>24</v>
      </c>
      <c r="B30" s="22">
        <v>3.0200000000000001E-2</v>
      </c>
      <c r="C30" s="23">
        <v>0.99670000000000003</v>
      </c>
      <c r="D30" s="29">
        <v>1.0200000000000001E-2</v>
      </c>
      <c r="E30" s="30">
        <v>0.99609999999999999</v>
      </c>
      <c r="F30" s="22">
        <v>6.4000000000000003E-3</v>
      </c>
      <c r="G30" s="23">
        <v>0.99650000000000005</v>
      </c>
      <c r="H30" s="29">
        <v>1.72E-2</v>
      </c>
      <c r="I30" s="30">
        <v>0.99619999999999997</v>
      </c>
      <c r="J30" s="22">
        <v>-0.01</v>
      </c>
      <c r="K30" s="23">
        <v>0.99550000000000005</v>
      </c>
      <c r="L30" s="29">
        <v>1.9599999999999999E-2</v>
      </c>
      <c r="M30" s="30">
        <v>0.99519999999999997</v>
      </c>
      <c r="N30" s="22">
        <v>8.5000000000000006E-3</v>
      </c>
      <c r="O30" s="23">
        <v>0.99379999999999991</v>
      </c>
      <c r="P30" s="29">
        <v>-3.7000000000000002E-3</v>
      </c>
      <c r="Q30" s="30">
        <v>0.99360000000000004</v>
      </c>
      <c r="R30" s="22">
        <v>8.199999999999999E-3</v>
      </c>
      <c r="S30" s="23">
        <v>0.99480000000000002</v>
      </c>
      <c r="T30" s="29">
        <v>1.7899999999999999E-2</v>
      </c>
      <c r="U30" s="30">
        <v>0.99620000000000009</v>
      </c>
      <c r="V30" s="22">
        <v>6.8000000000000005E-3</v>
      </c>
      <c r="W30" s="23">
        <v>0.99519999999999997</v>
      </c>
      <c r="X30" s="46">
        <v>5.6000000000000008E-3</v>
      </c>
      <c r="Y30" s="47">
        <v>0.99480000000000002</v>
      </c>
    </row>
    <row r="31" spans="1:25" ht="14.25" x14ac:dyDescent="0.2">
      <c r="A31" s="87" t="s">
        <v>25</v>
      </c>
      <c r="B31" s="5">
        <v>6.9999999999999999E-4</v>
      </c>
      <c r="C31" s="6">
        <v>3.3E-3</v>
      </c>
      <c r="D31" s="14">
        <v>2.9999999999999997E-4</v>
      </c>
      <c r="E31" s="15">
        <v>3.8999999999999998E-3</v>
      </c>
      <c r="F31" s="5">
        <v>0</v>
      </c>
      <c r="G31" s="6">
        <v>3.5000000000000001E-3</v>
      </c>
      <c r="H31" s="14">
        <v>1E-4</v>
      </c>
      <c r="I31" s="15">
        <v>3.8E-3</v>
      </c>
      <c r="J31" s="5">
        <v>0</v>
      </c>
      <c r="K31" s="6">
        <v>4.4999999999999997E-3</v>
      </c>
      <c r="L31" s="14">
        <v>-5.0000000000000001E-4</v>
      </c>
      <c r="M31" s="15">
        <v>4.7999999999999996E-3</v>
      </c>
      <c r="N31" s="5">
        <v>1.2999999999999999E-3</v>
      </c>
      <c r="O31" s="6">
        <v>6.1999999999999998E-3</v>
      </c>
      <c r="P31" s="14">
        <v>1E-4</v>
      </c>
      <c r="Q31" s="15">
        <v>6.4000000000000003E-3</v>
      </c>
      <c r="R31" s="5">
        <v>-1E-3</v>
      </c>
      <c r="S31" s="6">
        <v>5.1999999999999998E-3</v>
      </c>
      <c r="T31" s="14">
        <v>-1.4000000000000002E-3</v>
      </c>
      <c r="U31" s="15">
        <v>3.8E-3</v>
      </c>
      <c r="V31" s="5">
        <v>1.1999999999999999E-3</v>
      </c>
      <c r="W31" s="6">
        <v>4.7999999999999996E-3</v>
      </c>
      <c r="X31" s="35">
        <v>1E-4</v>
      </c>
      <c r="Y31" s="36">
        <v>5.1999999999999998E-3</v>
      </c>
    </row>
    <row r="32" spans="1:25" ht="15" x14ac:dyDescent="0.25">
      <c r="A32" s="90" t="s">
        <v>21</v>
      </c>
      <c r="B32" s="91">
        <f t="shared" ref="B32:G32" si="6">SUM(B30:B31)</f>
        <v>3.09E-2</v>
      </c>
      <c r="C32" s="92">
        <f t="shared" si="6"/>
        <v>1</v>
      </c>
      <c r="D32" s="93">
        <f t="shared" si="6"/>
        <v>1.0500000000000001E-2</v>
      </c>
      <c r="E32" s="94">
        <f t="shared" si="6"/>
        <v>1</v>
      </c>
      <c r="F32" s="91">
        <f t="shared" si="6"/>
        <v>6.4000000000000003E-3</v>
      </c>
      <c r="G32" s="92">
        <f t="shared" si="6"/>
        <v>1</v>
      </c>
      <c r="H32" s="93">
        <v>1.7299999999999999E-2</v>
      </c>
      <c r="I32" s="94">
        <v>1</v>
      </c>
      <c r="J32" s="91">
        <f>SUM(J30:J31)</f>
        <v>-0.01</v>
      </c>
      <c r="K32" s="91">
        <f>SUM(K30:K31)</f>
        <v>1</v>
      </c>
      <c r="L32" s="93">
        <f>SUM(L30:L31)</f>
        <v>1.9099999999999999E-2</v>
      </c>
      <c r="M32" s="94">
        <f>SUM(M30:M31)</f>
        <v>1</v>
      </c>
      <c r="N32" s="91">
        <f t="shared" ref="N32:S32" si="7">SUM(N30:N31)</f>
        <v>9.7999999999999997E-3</v>
      </c>
      <c r="O32" s="91">
        <f t="shared" si="7"/>
        <v>0.99999999999999989</v>
      </c>
      <c r="P32" s="93">
        <f t="shared" si="7"/>
        <v>-3.6000000000000003E-3</v>
      </c>
      <c r="Q32" s="93">
        <f t="shared" si="7"/>
        <v>1</v>
      </c>
      <c r="R32" s="91">
        <f t="shared" si="7"/>
        <v>7.1999999999999989E-3</v>
      </c>
      <c r="S32" s="91">
        <f t="shared" si="7"/>
        <v>1</v>
      </c>
      <c r="T32" s="93">
        <f t="shared" ref="T32:Y32" si="8">SUM(T30:T31)</f>
        <v>1.6500000000000001E-2</v>
      </c>
      <c r="U32" s="93">
        <f t="shared" si="8"/>
        <v>1</v>
      </c>
      <c r="V32" s="91">
        <f t="shared" si="8"/>
        <v>8.0000000000000002E-3</v>
      </c>
      <c r="W32" s="91">
        <f t="shared" si="8"/>
        <v>1</v>
      </c>
      <c r="X32" s="95">
        <f t="shared" si="8"/>
        <v>5.7000000000000011E-3</v>
      </c>
      <c r="Y32" s="95">
        <f t="shared" si="8"/>
        <v>1</v>
      </c>
    </row>
    <row r="33" spans="1:14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4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14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  <c r="N35" s="73"/>
    </row>
    <row r="36" spans="1:14" ht="14.25" x14ac:dyDescent="0.2">
      <c r="A36" s="86" t="s">
        <v>2</v>
      </c>
      <c r="B36" s="5">
        <f>(1+B6)*(1+D6)*(1+F6)-1</f>
        <v>7.9991000000001478E-4</v>
      </c>
      <c r="C36" s="6">
        <v>2.5999999999999999E-2</v>
      </c>
      <c r="D36" s="14">
        <v>5.9999999999999995E-4</v>
      </c>
      <c r="E36" s="15">
        <v>9.4000000000000004E-3</v>
      </c>
      <c r="F36" s="5">
        <v>2.7000000000000001E-3</v>
      </c>
      <c r="G36" s="6">
        <v>1.3599999999999999E-2</v>
      </c>
      <c r="H36" s="14">
        <v>3.0999999999999999E-3</v>
      </c>
      <c r="I36" s="15">
        <v>5.7200000000000001E-2</v>
      </c>
    </row>
    <row r="37" spans="1:14" ht="14.25" x14ac:dyDescent="0.2">
      <c r="A37" s="87" t="s">
        <v>3</v>
      </c>
      <c r="B37" s="5">
        <f>(1+B7)*(1+D7)*(1+F7)-1</f>
        <v>5.1078336449998929E-3</v>
      </c>
      <c r="C37" s="6">
        <v>0.2661</v>
      </c>
      <c r="D37" s="14">
        <v>9.0000000000000011E-3</v>
      </c>
      <c r="E37" s="15">
        <v>0.26340000000000002</v>
      </c>
      <c r="F37" s="5">
        <v>1.49E-2</v>
      </c>
      <c r="G37" s="6">
        <v>0.28029999999999999</v>
      </c>
      <c r="H37" s="14">
        <v>1.6E-2</v>
      </c>
      <c r="I37" s="15">
        <v>0.2621</v>
      </c>
      <c r="N37" s="73"/>
    </row>
    <row r="38" spans="1:14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87" t="s">
        <v>6</v>
      </c>
      <c r="B40" s="5">
        <v>1.12E-2</v>
      </c>
      <c r="C40" s="6">
        <v>0.32250000000000001</v>
      </c>
      <c r="D40" s="14">
        <v>1.6899999999999998E-2</v>
      </c>
      <c r="E40" s="15">
        <v>0.31909999999999999</v>
      </c>
      <c r="F40" s="5">
        <v>2.06E-2</v>
      </c>
      <c r="G40" s="6">
        <v>0.31920000000000004</v>
      </c>
      <c r="H40" s="14">
        <v>2.2700000000000001E-2</v>
      </c>
      <c r="I40" s="15">
        <v>0.29949999999999999</v>
      </c>
    </row>
    <row r="41" spans="1:14" ht="14.25" x14ac:dyDescent="0.2">
      <c r="A41" s="87" t="s">
        <v>7</v>
      </c>
      <c r="B41" s="5">
        <f>(1+B11)*(1+D11)*(1+F11)-1</f>
        <v>-1.0000000050247593E-8</v>
      </c>
      <c r="C41" s="6">
        <v>2E-3</v>
      </c>
      <c r="D41" s="14">
        <v>1E-4</v>
      </c>
      <c r="E41" s="15">
        <v>1.9E-3</v>
      </c>
      <c r="F41" s="5">
        <v>2.0000000000000001E-4</v>
      </c>
      <c r="G41" s="6">
        <v>2E-3</v>
      </c>
      <c r="H41" s="14">
        <v>5.9999999999999995E-4</v>
      </c>
      <c r="I41" s="15">
        <v>1.7000000000000001E-3</v>
      </c>
    </row>
    <row r="42" spans="1:14" ht="14.25" x14ac:dyDescent="0.2">
      <c r="A42" s="87" t="s">
        <v>8</v>
      </c>
      <c r="B42" s="5">
        <v>1.8100000000000002E-2</v>
      </c>
      <c r="C42" s="6">
        <v>0.24429999999999999</v>
      </c>
      <c r="D42" s="14">
        <v>3.4300000000000004E-2</v>
      </c>
      <c r="E42" s="15">
        <v>0.26250000000000001</v>
      </c>
      <c r="F42" s="5">
        <v>4.1100000000000005E-2</v>
      </c>
      <c r="G42" s="6">
        <v>0.2611</v>
      </c>
      <c r="H42" s="14">
        <v>5.7699999999999994E-2</v>
      </c>
      <c r="I42" s="15">
        <v>0.27850000000000003</v>
      </c>
    </row>
    <row r="43" spans="1:14" ht="14.25" x14ac:dyDescent="0.2">
      <c r="A43" s="87" t="s">
        <v>66</v>
      </c>
      <c r="B43" s="5">
        <v>1.21E-2</v>
      </c>
      <c r="C43" s="6">
        <v>0.13550000000000001</v>
      </c>
      <c r="D43" s="14">
        <v>1.37E-2</v>
      </c>
      <c r="E43" s="15">
        <v>0.1389</v>
      </c>
      <c r="F43" s="5">
        <v>9.300000000000001E-3</v>
      </c>
      <c r="G43" s="6">
        <v>0.1188</v>
      </c>
      <c r="H43" s="14">
        <v>2.1299999999999999E-2</v>
      </c>
      <c r="I43" s="15">
        <v>9.5399999999999985E-2</v>
      </c>
    </row>
    <row r="44" spans="1:14" ht="14.25" x14ac:dyDescent="0.2">
      <c r="A44" s="87" t="s">
        <v>10</v>
      </c>
      <c r="B44" s="5">
        <f>(1+B14)*(1+D14)*(1+F14)-1</f>
        <v>-6.999400004037426E-8</v>
      </c>
      <c r="C44" s="6">
        <v>2.0999999999999999E-3</v>
      </c>
      <c r="D44" s="14">
        <v>-1E-4</v>
      </c>
      <c r="E44" s="15">
        <v>2E-3</v>
      </c>
      <c r="F44" s="5">
        <v>-1E-4</v>
      </c>
      <c r="G44" s="6">
        <v>1.9E-3</v>
      </c>
      <c r="H44" s="14">
        <v>2.9999999999999997E-4</v>
      </c>
      <c r="I44" s="15">
        <v>2.0999999999999999E-3</v>
      </c>
    </row>
    <row r="45" spans="1:14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87" t="s">
        <v>13</v>
      </c>
      <c r="B47" s="5">
        <f>(1+B17)*(1+D17)*(1+F17)-1</f>
        <v>1.1000298649999074E-3</v>
      </c>
      <c r="C47" s="6">
        <v>2.9999999999999997E-4</v>
      </c>
      <c r="D47" s="14">
        <v>1.2999999999999999E-3</v>
      </c>
      <c r="E47" s="15">
        <v>4.0000000000000002E-4</v>
      </c>
      <c r="F47" s="5">
        <v>1.5E-3</v>
      </c>
      <c r="G47" s="6">
        <v>5.9999999999999995E-4</v>
      </c>
      <c r="H47" s="14">
        <v>1.1999999999999999E-3</v>
      </c>
      <c r="I47" s="15">
        <v>1E-4</v>
      </c>
    </row>
    <row r="48" spans="1:14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-9.9999999999988987E-5</v>
      </c>
      <c r="C50" s="6">
        <v>1.1999999999999999E-3</v>
      </c>
      <c r="D50" s="14">
        <v>2.0000000000000001E-4</v>
      </c>
      <c r="E50" s="15">
        <v>2.3999999999999998E-3</v>
      </c>
      <c r="F50" s="5">
        <v>2.9999999999999997E-4</v>
      </c>
      <c r="G50" s="6">
        <v>2.5000000000000001E-3</v>
      </c>
      <c r="H50" s="14">
        <v>7.000000000000001E-4</v>
      </c>
      <c r="I50" s="15">
        <v>3.4000000000000002E-3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4.8307693515999742E-2</v>
      </c>
      <c r="C55" s="8">
        <v>0.99999999999999989</v>
      </c>
      <c r="D55" s="16">
        <f t="shared" ref="D55:I55" si="9">SUM(D36:D54)</f>
        <v>7.5999999999999998E-2</v>
      </c>
      <c r="E55" s="17">
        <f t="shared" si="9"/>
        <v>1</v>
      </c>
      <c r="F55" s="24">
        <f t="shared" si="9"/>
        <v>9.0499999999999997E-2</v>
      </c>
      <c r="G55" s="8">
        <f t="shared" si="9"/>
        <v>1</v>
      </c>
      <c r="H55" s="17">
        <f t="shared" si="9"/>
        <v>0.1236</v>
      </c>
      <c r="I55" s="17">
        <f t="shared" si="9"/>
        <v>0.99999999999999989</v>
      </c>
    </row>
    <row r="56" spans="1:9" ht="15" x14ac:dyDescent="0.25">
      <c r="A56" s="89" t="s">
        <v>28</v>
      </c>
      <c r="B56" s="10">
        <v>4307.6000000000004</v>
      </c>
      <c r="C56" s="11"/>
      <c r="D56" s="18">
        <v>6716.8181496547377</v>
      </c>
      <c r="E56" s="11"/>
      <c r="F56" s="10">
        <v>7913</v>
      </c>
      <c r="G56" s="11"/>
      <c r="H56" s="18">
        <v>10502.890641470043</v>
      </c>
      <c r="I56" s="11"/>
    </row>
    <row r="57" spans="1:9" ht="14.25" x14ac:dyDescent="0.2">
      <c r="A57" s="86" t="s">
        <v>22</v>
      </c>
      <c r="B57" s="22">
        <v>3.2599999999999997E-2</v>
      </c>
      <c r="C57" s="23">
        <v>0.81330000000000002</v>
      </c>
      <c r="D57" s="29">
        <v>5.7200000000000001E-2</v>
      </c>
      <c r="E57" s="30">
        <v>0.80510000000000004</v>
      </c>
      <c r="F57" s="22">
        <v>7.8299999999999995E-2</v>
      </c>
      <c r="G57" s="23">
        <v>0.80650000000000011</v>
      </c>
      <c r="H57" s="29">
        <v>9.2399999999999996E-2</v>
      </c>
      <c r="I57" s="30">
        <v>0.78890000000000005</v>
      </c>
    </row>
    <row r="58" spans="1:9" ht="14.25" x14ac:dyDescent="0.2">
      <c r="A58" s="87" t="s">
        <v>23</v>
      </c>
      <c r="B58" s="5">
        <v>1.5699999999999999E-2</v>
      </c>
      <c r="C58" s="6">
        <v>0.1867</v>
      </c>
      <c r="D58" s="14">
        <v>1.8799999999999997E-2</v>
      </c>
      <c r="E58" s="15">
        <v>0.19489999999999999</v>
      </c>
      <c r="F58" s="5">
        <v>1.2199999999999999E-2</v>
      </c>
      <c r="G58" s="6">
        <v>0.19350000000000001</v>
      </c>
      <c r="H58" s="14">
        <v>3.1200000000000002E-2</v>
      </c>
      <c r="I58" s="15">
        <v>0.21109999999999998</v>
      </c>
    </row>
    <row r="59" spans="1:9" ht="15" x14ac:dyDescent="0.25">
      <c r="A59" s="88" t="s">
        <v>21</v>
      </c>
      <c r="B59" s="24">
        <f>SUM(B57:B58)</f>
        <v>4.8299999999999996E-2</v>
      </c>
      <c r="C59" s="8">
        <v>1</v>
      </c>
      <c r="D59" s="16">
        <v>7.5999999999999998E-2</v>
      </c>
      <c r="E59" s="17">
        <v>1</v>
      </c>
      <c r="F59" s="24">
        <f>SUM(F57:F58)</f>
        <v>9.0499999999999997E-2</v>
      </c>
      <c r="G59" s="8">
        <f>SUM(G57:G58)</f>
        <v>1</v>
      </c>
      <c r="H59" s="16">
        <f>SUM(H57:H58)</f>
        <v>0.1236</v>
      </c>
      <c r="I59" s="16">
        <f>SUM(I57:I58)</f>
        <v>1</v>
      </c>
    </row>
    <row r="60" spans="1:9" ht="14.25" x14ac:dyDescent="0.2">
      <c r="A60" s="86" t="s">
        <v>24</v>
      </c>
      <c r="B60" s="22">
        <v>4.7300000000000002E-2</v>
      </c>
      <c r="C60" s="23">
        <v>0.99650000000000005</v>
      </c>
      <c r="D60" s="29">
        <v>7.5399999999999995E-2</v>
      </c>
      <c r="E60" s="30">
        <v>0.99519999999999997</v>
      </c>
      <c r="F60" s="22">
        <v>8.9499999999999996E-2</v>
      </c>
      <c r="G60" s="23">
        <v>0.99480000000000002</v>
      </c>
      <c r="H60" s="29">
        <v>0.12279999999999999</v>
      </c>
      <c r="I60" s="30">
        <v>0.99480000000000002</v>
      </c>
    </row>
    <row r="61" spans="1:9" ht="14.25" x14ac:dyDescent="0.2">
      <c r="A61" s="87" t="s">
        <v>25</v>
      </c>
      <c r="B61" s="5">
        <f>(1+B31)*(1+D31)*(1+F31)-1</f>
        <v>1.0002099999999459E-3</v>
      </c>
      <c r="C61" s="6">
        <v>3.5000000000000001E-3</v>
      </c>
      <c r="D61" s="14">
        <v>5.9999999999999995E-4</v>
      </c>
      <c r="E61" s="15">
        <v>4.7999999999999996E-3</v>
      </c>
      <c r="F61" s="5">
        <v>1E-3</v>
      </c>
      <c r="G61" s="6">
        <v>5.1999999999999998E-3</v>
      </c>
      <c r="H61" s="14">
        <v>8.0000000000000004E-4</v>
      </c>
      <c r="I61" s="15">
        <v>5.1999999999999998E-3</v>
      </c>
    </row>
    <row r="62" spans="1:9" ht="15" x14ac:dyDescent="0.25">
      <c r="A62" s="90" t="s">
        <v>21</v>
      </c>
      <c r="B62" s="91">
        <f>SUM(B60:B61)</f>
        <v>4.8300209999999948E-2</v>
      </c>
      <c r="C62" s="92">
        <v>1</v>
      </c>
      <c r="D62" s="93">
        <v>7.5999999999999998E-2</v>
      </c>
      <c r="E62" s="94">
        <v>1</v>
      </c>
      <c r="F62" s="91">
        <f>SUM(F60:F61)</f>
        <v>9.0499999999999997E-2</v>
      </c>
      <c r="G62" s="92">
        <f>SUM(G60:G61)</f>
        <v>1</v>
      </c>
      <c r="H62" s="93">
        <f>SUM(H60:H61)</f>
        <v>0.12359999999999999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theme="3" tint="0.79998168889431442"/>
    <pageSetUpPr fitToPage="1"/>
  </sheetPr>
  <dimension ref="A1:Y70"/>
  <sheetViews>
    <sheetView rightToLeft="1" zoomScaleNormal="100" workbookViewId="0">
      <selection activeCell="A31" sqref="A31"/>
    </sheetView>
  </sheetViews>
  <sheetFormatPr defaultColWidth="0" defaultRowHeight="12.75" zeroHeight="1" x14ac:dyDescent="0.2"/>
  <cols>
    <col min="1" max="1" width="54.85546875" customWidth="1"/>
    <col min="2" max="2" width="19.5703125" customWidth="1"/>
    <col min="3" max="3" width="20.140625" customWidth="1"/>
    <col min="4" max="4" width="21" customWidth="1"/>
    <col min="5" max="5" width="19.28515625" customWidth="1"/>
    <col min="6" max="6" width="23.85546875" customWidth="1"/>
    <col min="7" max="8" width="19.85546875" customWidth="1"/>
    <col min="9" max="9" width="18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1.2200000000000001E-2</v>
      </c>
      <c r="D6" s="14">
        <v>0</v>
      </c>
      <c r="E6" s="15">
        <v>9.5999999999999992E-3</v>
      </c>
      <c r="F6" s="5">
        <v>1E-4</v>
      </c>
      <c r="G6" s="6">
        <v>1.5699999999999999E-2</v>
      </c>
      <c r="H6" s="14">
        <v>-1E-4</v>
      </c>
      <c r="I6" s="15">
        <v>2.5499999999999998E-2</v>
      </c>
      <c r="J6" s="5">
        <v>0</v>
      </c>
      <c r="K6" s="6">
        <v>4.1000000000000003E-3</v>
      </c>
      <c r="L6" s="14">
        <v>0</v>
      </c>
      <c r="M6" s="15">
        <v>4.0999999999999995E-3</v>
      </c>
      <c r="N6" s="5">
        <v>-1E-4</v>
      </c>
      <c r="O6" s="6">
        <v>1.29E-2</v>
      </c>
      <c r="P6" s="14">
        <v>0</v>
      </c>
      <c r="Q6" s="15">
        <v>4.0999999999999995E-3</v>
      </c>
      <c r="R6" s="5">
        <v>1E-4</v>
      </c>
      <c r="S6" s="6">
        <v>8.3000000000000001E-3</v>
      </c>
      <c r="T6" s="14">
        <v>-1E-4</v>
      </c>
      <c r="U6" s="15">
        <v>3.0000000000000001E-3</v>
      </c>
      <c r="V6" s="5">
        <v>0</v>
      </c>
      <c r="W6" s="6">
        <v>3.3E-3</v>
      </c>
      <c r="X6" s="35">
        <v>0</v>
      </c>
      <c r="Y6" s="36">
        <v>2.7300000000000001E-2</v>
      </c>
    </row>
    <row r="7" spans="1:25" ht="14.25" x14ac:dyDescent="0.2">
      <c r="A7" s="87" t="s">
        <v>3</v>
      </c>
      <c r="B7" s="5">
        <v>8.6E-3</v>
      </c>
      <c r="C7" s="6">
        <v>0.76829999999999998</v>
      </c>
      <c r="D7" s="14">
        <v>3.5000000000000001E-3</v>
      </c>
      <c r="E7" s="15">
        <v>0.76649999999999996</v>
      </c>
      <c r="F7" s="5">
        <v>4.0000000000000001E-3</v>
      </c>
      <c r="G7" s="6">
        <v>0.76690000000000003</v>
      </c>
      <c r="H7" s="14">
        <v>1.1999999999999999E-3</v>
      </c>
      <c r="I7" s="15">
        <v>0.75380000000000003</v>
      </c>
      <c r="J7" s="5">
        <v>4.3E-3</v>
      </c>
      <c r="K7" s="6">
        <v>0.76539999999999997</v>
      </c>
      <c r="L7" s="14">
        <v>4.5999999999999999E-3</v>
      </c>
      <c r="M7" s="15">
        <v>0.76230000000000009</v>
      </c>
      <c r="N7" s="5">
        <v>8.0000000000000002E-3</v>
      </c>
      <c r="O7" s="6">
        <v>0.74919999999999998</v>
      </c>
      <c r="P7" s="14">
        <v>1.5E-3</v>
      </c>
      <c r="Q7" s="15">
        <v>0.76959999999999995</v>
      </c>
      <c r="R7" s="5">
        <v>2.8999999999999998E-3</v>
      </c>
      <c r="S7" s="6">
        <v>0.76379999999999992</v>
      </c>
      <c r="T7" s="14">
        <v>5.0000000000000001E-4</v>
      </c>
      <c r="U7" s="15">
        <v>0.76090000000000002</v>
      </c>
      <c r="V7" s="5">
        <v>4.0000000000000002E-4</v>
      </c>
      <c r="W7" s="6">
        <v>0.76560000000000006</v>
      </c>
      <c r="X7" s="35">
        <v>-5.0000000000000001E-4</v>
      </c>
      <c r="Y7" s="36">
        <v>0.7722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4.1999999999999997E-3</v>
      </c>
      <c r="C10" s="6">
        <v>0.21870000000000001</v>
      </c>
      <c r="D10" s="14">
        <v>3.2000000000000002E-3</v>
      </c>
      <c r="E10" s="15">
        <v>0.22309999999999999</v>
      </c>
      <c r="F10" s="5">
        <v>1.4E-3</v>
      </c>
      <c r="G10" s="6">
        <v>0.2165</v>
      </c>
      <c r="H10" s="14">
        <v>1.6999999999999999E-3</v>
      </c>
      <c r="I10" s="15">
        <v>0.2198</v>
      </c>
      <c r="J10" s="5">
        <v>5.9999999999999995E-4</v>
      </c>
      <c r="K10" s="6">
        <v>0.2291</v>
      </c>
      <c r="L10" s="14">
        <v>2E-3</v>
      </c>
      <c r="M10" s="15">
        <v>0.23180000000000001</v>
      </c>
      <c r="N10" s="5">
        <v>2.2000000000000001E-3</v>
      </c>
      <c r="O10" s="6">
        <v>0.23600000000000002</v>
      </c>
      <c r="P10" s="14">
        <v>-5.9999999999999995E-4</v>
      </c>
      <c r="Q10" s="15">
        <v>0.22440000000000002</v>
      </c>
      <c r="R10" s="5">
        <v>1E-3</v>
      </c>
      <c r="S10" s="6">
        <v>0.22589999999999999</v>
      </c>
      <c r="T10" s="14">
        <v>1.9E-3</v>
      </c>
      <c r="U10" s="15">
        <v>0.2341</v>
      </c>
      <c r="V10" s="5">
        <v>5.0000000000000001E-4</v>
      </c>
      <c r="W10" s="6">
        <v>0.2263</v>
      </c>
      <c r="X10" s="35">
        <v>2.9999999999999997E-4</v>
      </c>
      <c r="Y10" s="36">
        <v>0.19570000000000001</v>
      </c>
    </row>
    <row r="11" spans="1:25" ht="14.25" x14ac:dyDescent="0.2">
      <c r="A11" s="87" t="s">
        <v>7</v>
      </c>
      <c r="B11" s="5">
        <v>0</v>
      </c>
      <c r="C11" s="6">
        <v>8.0000000000000004E-4</v>
      </c>
      <c r="D11" s="14">
        <v>0</v>
      </c>
      <c r="E11" s="15">
        <v>8.0000000000000004E-4</v>
      </c>
      <c r="F11" s="5">
        <v>1E-4</v>
      </c>
      <c r="G11" s="6">
        <v>8.9999999999999998E-4</v>
      </c>
      <c r="H11" s="14">
        <v>-1E-4</v>
      </c>
      <c r="I11" s="15">
        <v>8.9999999999999998E-4</v>
      </c>
      <c r="J11" s="5">
        <v>0</v>
      </c>
      <c r="K11" s="6">
        <v>8.9999999999999998E-4</v>
      </c>
      <c r="L11" s="14">
        <v>0</v>
      </c>
      <c r="M11" s="15">
        <v>8.0000000000000004E-4</v>
      </c>
      <c r="N11" s="5">
        <v>0</v>
      </c>
      <c r="O11" s="6">
        <v>8.0000000000000004E-4</v>
      </c>
      <c r="P11" s="14">
        <v>0</v>
      </c>
      <c r="Q11" s="15">
        <v>8.0000000000000004E-4</v>
      </c>
      <c r="R11" s="5">
        <v>1E-4</v>
      </c>
      <c r="S11" s="6">
        <v>8.9999999999999998E-4</v>
      </c>
      <c r="T11" s="14">
        <v>-1E-4</v>
      </c>
      <c r="U11" s="15">
        <v>8.9999999999999998E-4</v>
      </c>
      <c r="V11" s="5">
        <v>0</v>
      </c>
      <c r="W11" s="6">
        <v>8.9999999999999998E-4</v>
      </c>
      <c r="X11" s="35">
        <v>0</v>
      </c>
      <c r="Y11" s="36">
        <v>8.0000000000000004E-4</v>
      </c>
    </row>
    <row r="12" spans="1:25" ht="14.25" x14ac:dyDescent="0.2">
      <c r="A12" s="8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5">
        <v>0</v>
      </c>
      <c r="Y12" s="36">
        <v>0</v>
      </c>
    </row>
    <row r="13" spans="1:25" ht="14.25" x14ac:dyDescent="0.2">
      <c r="A13" s="87" t="s">
        <v>66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5">
        <v>0</v>
      </c>
      <c r="Y13" s="36">
        <v>0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5">
        <v>0</v>
      </c>
      <c r="Y17" s="36">
        <v>0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0</v>
      </c>
      <c r="C20" s="6">
        <v>0</v>
      </c>
      <c r="D20" s="14">
        <v>-1E-4</v>
      </c>
      <c r="E20" s="15">
        <v>0</v>
      </c>
      <c r="F20" s="5">
        <v>0</v>
      </c>
      <c r="G20" s="6">
        <v>0</v>
      </c>
      <c r="H20" s="14">
        <v>-1E-4</v>
      </c>
      <c r="I20" s="15">
        <v>0</v>
      </c>
      <c r="J20" s="5">
        <v>1E-4</v>
      </c>
      <c r="K20" s="6">
        <v>5.0000000000000001E-4</v>
      </c>
      <c r="L20" s="14">
        <v>1E-4</v>
      </c>
      <c r="M20" s="15">
        <v>1E-3</v>
      </c>
      <c r="N20" s="5">
        <v>-1E-4</v>
      </c>
      <c r="O20" s="6">
        <v>1.1000000000000001E-3</v>
      </c>
      <c r="P20" s="14">
        <v>0</v>
      </c>
      <c r="Q20" s="15">
        <v>1.1000000000000001E-3</v>
      </c>
      <c r="R20" s="5">
        <v>2.0000000000000001E-4</v>
      </c>
      <c r="S20" s="6">
        <v>1.1000000000000001E-3</v>
      </c>
      <c r="T20" s="14">
        <v>-1E-4</v>
      </c>
      <c r="U20" s="15">
        <v>1.1000000000000001E-3</v>
      </c>
      <c r="V20" s="5">
        <v>2.0000000000000001E-4</v>
      </c>
      <c r="W20" s="6">
        <v>3.9000000000000003E-3</v>
      </c>
      <c r="X20" s="35">
        <v>0</v>
      </c>
      <c r="Y20" s="36">
        <v>4.0000000000000001E-3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I25" si="0">SUM(B6:B24)</f>
        <v>1.2799999999999999E-2</v>
      </c>
      <c r="C25" s="8">
        <f t="shared" si="0"/>
        <v>1</v>
      </c>
      <c r="D25" s="16">
        <f t="shared" si="0"/>
        <v>6.6E-3</v>
      </c>
      <c r="E25" s="17">
        <f t="shared" si="0"/>
        <v>1</v>
      </c>
      <c r="F25" s="7">
        <f t="shared" si="0"/>
        <v>5.6000000000000008E-3</v>
      </c>
      <c r="G25" s="8">
        <f t="shared" si="0"/>
        <v>1</v>
      </c>
      <c r="H25" s="16">
        <f t="shared" si="0"/>
        <v>2.5999999999999999E-3</v>
      </c>
      <c r="I25" s="17">
        <f t="shared" si="0"/>
        <v>1</v>
      </c>
      <c r="J25" s="7">
        <f t="shared" ref="J25:Q25" si="1">SUM(J6:J24)</f>
        <v>5.0000000000000001E-3</v>
      </c>
      <c r="K25" s="7">
        <f t="shared" si="1"/>
        <v>0.99999999999999989</v>
      </c>
      <c r="L25" s="16">
        <f>SUM(L6:L24)</f>
        <v>6.7000000000000002E-3</v>
      </c>
      <c r="M25" s="17">
        <f t="shared" si="1"/>
        <v>1</v>
      </c>
      <c r="N25" s="7">
        <f t="shared" si="1"/>
        <v>1.0000000000000002E-2</v>
      </c>
      <c r="O25" s="7">
        <f t="shared" si="1"/>
        <v>1</v>
      </c>
      <c r="P25" s="16">
        <f t="shared" si="1"/>
        <v>9.0000000000000008E-4</v>
      </c>
      <c r="Q25" s="16">
        <f t="shared" si="1"/>
        <v>1</v>
      </c>
      <c r="R25" s="7">
        <f t="shared" ref="R25:W25" si="2">SUM(R6:R24)</f>
        <v>4.3E-3</v>
      </c>
      <c r="S25" s="7">
        <f t="shared" si="2"/>
        <v>0.99999999999999989</v>
      </c>
      <c r="T25" s="16">
        <f>SUM(T6:T24)</f>
        <v>2.1000000000000003E-3</v>
      </c>
      <c r="U25" s="16">
        <f>SUM(U6:U24)</f>
        <v>1</v>
      </c>
      <c r="V25" s="7">
        <f t="shared" si="2"/>
        <v>1.1000000000000001E-3</v>
      </c>
      <c r="W25" s="7">
        <f t="shared" si="2"/>
        <v>1</v>
      </c>
      <c r="X25" s="43">
        <f>SUM(X6:X24)</f>
        <v>-2.0000000000000004E-4</v>
      </c>
      <c r="Y25" s="43">
        <f>SUM(Y6:Y24)</f>
        <v>1</v>
      </c>
    </row>
    <row r="26" spans="1:25" ht="15" x14ac:dyDescent="0.25">
      <c r="A26" s="89" t="s">
        <v>28</v>
      </c>
      <c r="B26" s="10">
        <v>1326.972</v>
      </c>
      <c r="C26" s="11"/>
      <c r="D26" s="18">
        <v>682.8</v>
      </c>
      <c r="E26" s="11"/>
      <c r="F26" s="10">
        <v>564.4</v>
      </c>
      <c r="G26" s="11"/>
      <c r="H26" s="18">
        <v>265.89999999999998</v>
      </c>
      <c r="I26" s="11"/>
      <c r="J26" s="10">
        <v>499.49603295161955</v>
      </c>
      <c r="K26" s="11"/>
      <c r="L26" s="18">
        <v>665.29367267718987</v>
      </c>
      <c r="M26" s="11"/>
      <c r="N26" s="10">
        <v>964.95187811905987</v>
      </c>
      <c r="O26" s="11"/>
      <c r="P26" s="18">
        <v>85.542969868961251</v>
      </c>
      <c r="Q26" s="11"/>
      <c r="R26" s="10">
        <v>386.73389267473004</v>
      </c>
      <c r="S26" s="11"/>
      <c r="T26" s="18">
        <v>187.71320636017003</v>
      </c>
      <c r="U26" s="11"/>
      <c r="V26" s="10">
        <v>95.345027342479966</v>
      </c>
      <c r="W26" s="11"/>
      <c r="X26" s="44">
        <v>-24.368050817850076</v>
      </c>
      <c r="Y26" s="45"/>
    </row>
    <row r="27" spans="1:25" ht="14.25" x14ac:dyDescent="0.2">
      <c r="A27" s="86" t="s">
        <v>22</v>
      </c>
      <c r="B27" s="22">
        <v>1.2800000000000001E-2</v>
      </c>
      <c r="C27" s="23">
        <v>1</v>
      </c>
      <c r="D27" s="29">
        <v>6.6E-3</v>
      </c>
      <c r="E27" s="30">
        <v>1</v>
      </c>
      <c r="F27" s="22">
        <v>5.5999999999999999E-3</v>
      </c>
      <c r="G27" s="23">
        <v>1</v>
      </c>
      <c r="H27" s="29">
        <v>2.5999999999999999E-3</v>
      </c>
      <c r="I27" s="30">
        <v>1</v>
      </c>
      <c r="J27" s="5">
        <v>5.0000000000000001E-3</v>
      </c>
      <c r="K27" s="6">
        <v>1</v>
      </c>
      <c r="L27" s="29">
        <v>6.7000000000000002E-3</v>
      </c>
      <c r="M27" s="30">
        <v>1</v>
      </c>
      <c r="N27" s="22">
        <v>0.01</v>
      </c>
      <c r="O27" s="23">
        <v>1</v>
      </c>
      <c r="P27" s="29">
        <v>8.9999999999999998E-4</v>
      </c>
      <c r="Q27" s="30">
        <v>0.99590000000000001</v>
      </c>
      <c r="R27" s="22">
        <v>4.0999999999999995E-3</v>
      </c>
      <c r="S27" s="23">
        <v>0.99580000000000002</v>
      </c>
      <c r="T27" s="29">
        <v>2.2000000000000001E-3</v>
      </c>
      <c r="U27" s="30">
        <v>0.99569999999999992</v>
      </c>
      <c r="V27" s="22">
        <v>1.1999999999999999E-3</v>
      </c>
      <c r="W27" s="23">
        <v>0.99569999999999992</v>
      </c>
      <c r="X27" s="46">
        <v>-4.0000000000000002E-4</v>
      </c>
      <c r="Y27" s="47">
        <v>0.99540000000000006</v>
      </c>
    </row>
    <row r="28" spans="1:25" ht="14.25" x14ac:dyDescent="0.2">
      <c r="A28" s="87" t="s">
        <v>23</v>
      </c>
      <c r="B28" s="5">
        <v>0</v>
      </c>
      <c r="C28" s="6">
        <v>0</v>
      </c>
      <c r="D28" s="14">
        <v>0</v>
      </c>
      <c r="E28" s="15">
        <v>0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14">
        <v>0</v>
      </c>
      <c r="M28" s="15">
        <v>0</v>
      </c>
      <c r="N28" s="5">
        <v>0</v>
      </c>
      <c r="O28" s="6">
        <v>0</v>
      </c>
      <c r="P28" s="14">
        <v>0</v>
      </c>
      <c r="Q28" s="15">
        <v>4.0999999999999995E-3</v>
      </c>
      <c r="R28" s="5">
        <v>2.0000000000000001E-4</v>
      </c>
      <c r="S28" s="6">
        <v>4.1999999999999997E-3</v>
      </c>
      <c r="T28" s="14">
        <v>-1E-4</v>
      </c>
      <c r="U28" s="15">
        <v>4.3E-3</v>
      </c>
      <c r="V28" s="5">
        <v>-1E-4</v>
      </c>
      <c r="W28" s="6">
        <v>4.3E-3</v>
      </c>
      <c r="X28" s="35">
        <v>2.0000000000000001E-4</v>
      </c>
      <c r="Y28" s="36">
        <v>4.5999999999999999E-3</v>
      </c>
    </row>
    <row r="29" spans="1:25" ht="15" x14ac:dyDescent="0.25">
      <c r="A29" s="88" t="s">
        <v>21</v>
      </c>
      <c r="B29" s="24">
        <f t="shared" ref="B29:I29" si="3">SUM(B27:B28)</f>
        <v>1.2800000000000001E-2</v>
      </c>
      <c r="C29" s="8">
        <f t="shared" si="3"/>
        <v>1</v>
      </c>
      <c r="D29" s="16">
        <f t="shared" si="3"/>
        <v>6.6E-3</v>
      </c>
      <c r="E29" s="17">
        <f t="shared" si="3"/>
        <v>1</v>
      </c>
      <c r="F29" s="24">
        <f t="shared" si="3"/>
        <v>5.5999999999999999E-3</v>
      </c>
      <c r="G29" s="8">
        <f t="shared" si="3"/>
        <v>1</v>
      </c>
      <c r="H29" s="16">
        <f t="shared" si="3"/>
        <v>2.5999999999999999E-3</v>
      </c>
      <c r="I29" s="17">
        <f t="shared" si="3"/>
        <v>1</v>
      </c>
      <c r="J29" s="24">
        <f t="shared" ref="J29:Q29" si="4">SUM(J27:J28)</f>
        <v>5.0000000000000001E-3</v>
      </c>
      <c r="K29" s="24">
        <f t="shared" si="4"/>
        <v>1</v>
      </c>
      <c r="L29" s="16">
        <f t="shared" si="4"/>
        <v>6.7000000000000002E-3</v>
      </c>
      <c r="M29" s="17">
        <f t="shared" si="4"/>
        <v>1</v>
      </c>
      <c r="N29" s="24">
        <f t="shared" si="4"/>
        <v>0.01</v>
      </c>
      <c r="O29" s="24">
        <f t="shared" si="4"/>
        <v>1</v>
      </c>
      <c r="P29" s="16">
        <f t="shared" si="4"/>
        <v>8.9999999999999998E-4</v>
      </c>
      <c r="Q29" s="16">
        <f t="shared" si="4"/>
        <v>1</v>
      </c>
      <c r="R29" s="24">
        <f t="shared" ref="R29:W29" si="5">SUM(R27:R28)</f>
        <v>4.2999999999999991E-3</v>
      </c>
      <c r="S29" s="24">
        <f t="shared" si="5"/>
        <v>1</v>
      </c>
      <c r="T29" s="16">
        <f>SUM(T27:T28)</f>
        <v>2.1000000000000003E-3</v>
      </c>
      <c r="U29" s="16">
        <f>SUM(U27:U28)</f>
        <v>0.99999999999999989</v>
      </c>
      <c r="V29" s="24">
        <f t="shared" si="5"/>
        <v>1.0999999999999998E-3</v>
      </c>
      <c r="W29" s="24">
        <f t="shared" si="5"/>
        <v>0.99999999999999989</v>
      </c>
      <c r="X29" s="43">
        <f>SUM(X27:X28)</f>
        <v>-2.0000000000000001E-4</v>
      </c>
      <c r="Y29" s="43">
        <f>SUM(Y27:Y28)</f>
        <v>1</v>
      </c>
    </row>
    <row r="30" spans="1:25" ht="14.25" x14ac:dyDescent="0.2">
      <c r="A30" s="86" t="s">
        <v>24</v>
      </c>
      <c r="B30" s="22">
        <v>1.2800000000000001E-2</v>
      </c>
      <c r="C30" s="23">
        <v>0.99919999999999998</v>
      </c>
      <c r="D30" s="29">
        <v>6.7000000000000002E-3</v>
      </c>
      <c r="E30" s="30">
        <v>0.99919999999999998</v>
      </c>
      <c r="F30" s="22">
        <v>5.4000000000000003E-3</v>
      </c>
      <c r="G30" s="23">
        <v>0.99909999999999999</v>
      </c>
      <c r="H30" s="29">
        <v>2.8E-3</v>
      </c>
      <c r="I30" s="30">
        <v>0.99909999999999999</v>
      </c>
      <c r="J30" s="5">
        <v>4.8999999999999998E-3</v>
      </c>
      <c r="K30" s="6">
        <v>0.99860000000000004</v>
      </c>
      <c r="L30" s="29">
        <v>6.6E-3</v>
      </c>
      <c r="M30" s="30">
        <v>0.99819999999999998</v>
      </c>
      <c r="N30" s="22">
        <v>1.01E-2</v>
      </c>
      <c r="O30" s="23">
        <v>0.99809999999999999</v>
      </c>
      <c r="P30" s="29">
        <v>8.9999999999999998E-4</v>
      </c>
      <c r="Q30" s="30">
        <v>0.99809999999999999</v>
      </c>
      <c r="R30" s="22">
        <v>4.0000000000000001E-3</v>
      </c>
      <c r="S30" s="23">
        <v>0.99809999999999999</v>
      </c>
      <c r="T30" s="29">
        <v>2.3999999999999998E-3</v>
      </c>
      <c r="U30" s="30">
        <v>0.99809999999999999</v>
      </c>
      <c r="V30" s="22">
        <v>8.9999999999999998E-4</v>
      </c>
      <c r="W30" s="23">
        <v>0.99519999999999997</v>
      </c>
      <c r="X30" s="46">
        <v>-2.0000000000000001E-4</v>
      </c>
      <c r="Y30" s="47">
        <v>0.99519999999999997</v>
      </c>
    </row>
    <row r="31" spans="1:25" ht="14.25" x14ac:dyDescent="0.2">
      <c r="A31" s="87" t="s">
        <v>25</v>
      </c>
      <c r="B31" s="5">
        <v>0</v>
      </c>
      <c r="C31" s="6">
        <v>8.0000000000000004E-4</v>
      </c>
      <c r="D31" s="14">
        <v>-1E-4</v>
      </c>
      <c r="E31" s="15">
        <v>8.0000000000000004E-4</v>
      </c>
      <c r="F31" s="5">
        <v>2.0000000000000001E-4</v>
      </c>
      <c r="G31" s="6">
        <v>8.9999999999999998E-4</v>
      </c>
      <c r="H31" s="14">
        <v>-2.0000000000000001E-4</v>
      </c>
      <c r="I31" s="15">
        <v>8.9999999999999998E-4</v>
      </c>
      <c r="J31" s="5">
        <v>1E-4</v>
      </c>
      <c r="K31" s="6">
        <v>1.4E-3</v>
      </c>
      <c r="L31" s="14">
        <v>1E-4</v>
      </c>
      <c r="M31" s="15">
        <v>1.8E-3</v>
      </c>
      <c r="N31" s="5">
        <v>-1E-4</v>
      </c>
      <c r="O31" s="6">
        <v>1.9E-3</v>
      </c>
      <c r="P31" s="14">
        <v>0</v>
      </c>
      <c r="Q31" s="15">
        <v>1.9E-3</v>
      </c>
      <c r="R31" s="5">
        <v>2.9999999999999997E-4</v>
      </c>
      <c r="S31" s="6">
        <v>1.9E-3</v>
      </c>
      <c r="T31" s="14">
        <v>-2.9999999999999997E-4</v>
      </c>
      <c r="U31" s="15">
        <v>1.9E-3</v>
      </c>
      <c r="V31" s="5">
        <v>2.0000000000000001E-4</v>
      </c>
      <c r="W31" s="6">
        <v>4.7999999999999996E-3</v>
      </c>
      <c r="X31" s="35">
        <v>0</v>
      </c>
      <c r="Y31" s="36">
        <v>4.7999999999999996E-3</v>
      </c>
    </row>
    <row r="32" spans="1:25" ht="15" x14ac:dyDescent="0.25">
      <c r="A32" s="90" t="s">
        <v>21</v>
      </c>
      <c r="B32" s="91">
        <f t="shared" ref="B32:G32" si="6">SUM(B30:B31)</f>
        <v>1.2800000000000001E-2</v>
      </c>
      <c r="C32" s="92">
        <f t="shared" si="6"/>
        <v>1</v>
      </c>
      <c r="D32" s="93">
        <f t="shared" si="6"/>
        <v>6.6E-3</v>
      </c>
      <c r="E32" s="94">
        <f t="shared" si="6"/>
        <v>1</v>
      </c>
      <c r="F32" s="91">
        <f t="shared" si="6"/>
        <v>5.5999999999999999E-3</v>
      </c>
      <c r="G32" s="92">
        <f t="shared" si="6"/>
        <v>1</v>
      </c>
      <c r="H32" s="93">
        <f t="shared" ref="H32:M32" si="7">SUM(H30:H31)</f>
        <v>2.5999999999999999E-3</v>
      </c>
      <c r="I32" s="94">
        <f t="shared" si="7"/>
        <v>1</v>
      </c>
      <c r="J32" s="91">
        <f t="shared" si="7"/>
        <v>5.0000000000000001E-3</v>
      </c>
      <c r="K32" s="91">
        <f t="shared" si="7"/>
        <v>1</v>
      </c>
      <c r="L32" s="93">
        <f t="shared" si="7"/>
        <v>6.7000000000000002E-3</v>
      </c>
      <c r="M32" s="94">
        <f t="shared" si="7"/>
        <v>1</v>
      </c>
      <c r="N32" s="91">
        <f>SUM(N30:N31)</f>
        <v>0.01</v>
      </c>
      <c r="O32" s="91">
        <f>SUM(O30:O31)</f>
        <v>1</v>
      </c>
      <c r="P32" s="93">
        <f>SUM(P30:P31)</f>
        <v>8.9999999999999998E-4</v>
      </c>
      <c r="Q32" s="93">
        <f>SUM(Q30:Q31)</f>
        <v>1</v>
      </c>
      <c r="R32" s="91">
        <f t="shared" ref="R32:W32" si="8">SUM(R30:R31)</f>
        <v>4.3E-3</v>
      </c>
      <c r="S32" s="91">
        <f t="shared" si="8"/>
        <v>1</v>
      </c>
      <c r="T32" s="93">
        <f>SUM(T30:T31)</f>
        <v>2.0999999999999999E-3</v>
      </c>
      <c r="U32" s="93">
        <f>SUM(U30:U31)</f>
        <v>1</v>
      </c>
      <c r="V32" s="91">
        <f t="shared" si="8"/>
        <v>1.1000000000000001E-3</v>
      </c>
      <c r="W32" s="91">
        <f t="shared" si="8"/>
        <v>1</v>
      </c>
      <c r="X32" s="95">
        <f>SUM(X30:X31)</f>
        <v>-2.0000000000000001E-4</v>
      </c>
      <c r="Y32" s="95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9.9999999999988987E-5</v>
      </c>
      <c r="C36" s="6">
        <v>1.5699999999999999E-2</v>
      </c>
      <c r="D36" s="14">
        <v>0</v>
      </c>
      <c r="E36" s="14">
        <v>4.0999999999999995E-3</v>
      </c>
      <c r="F36" s="5">
        <v>1E-4</v>
      </c>
      <c r="G36" s="6">
        <v>8.3000000000000001E-3</v>
      </c>
      <c r="H36" s="14">
        <v>0</v>
      </c>
      <c r="I36" s="15">
        <v>2.7300000000000001E-2</v>
      </c>
    </row>
    <row r="37" spans="1:9" ht="14.25" x14ac:dyDescent="0.2">
      <c r="A37" s="87" t="s">
        <v>3</v>
      </c>
      <c r="B37" s="5">
        <v>1.6299999999999999E-2</v>
      </c>
      <c r="C37" s="6">
        <v>0.76690000000000003</v>
      </c>
      <c r="D37" s="14">
        <v>2.6499999999999999E-2</v>
      </c>
      <c r="E37" s="14">
        <v>0.76230000000000009</v>
      </c>
      <c r="F37" s="5">
        <v>3.9399999999999998E-2</v>
      </c>
      <c r="G37" s="6">
        <v>0.76379999999999992</v>
      </c>
      <c r="H37" s="14">
        <v>3.9800000000000002E-2</v>
      </c>
      <c r="I37" s="15">
        <v>0.7722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8.8238188160001396E-3</v>
      </c>
      <c r="C40" s="6">
        <v>0.2165</v>
      </c>
      <c r="D40" s="14">
        <v>1.32E-2</v>
      </c>
      <c r="E40" s="14">
        <v>0.23180000000000001</v>
      </c>
      <c r="F40" s="5">
        <v>1.5800000000000002E-2</v>
      </c>
      <c r="G40" s="6">
        <v>0.22589999999999999</v>
      </c>
      <c r="H40" s="14">
        <v>1.8600000000000002E-2</v>
      </c>
      <c r="I40" s="15">
        <v>0.19570000000000001</v>
      </c>
    </row>
    <row r="41" spans="1:9" ht="14.25" x14ac:dyDescent="0.2">
      <c r="A41" s="87" t="s">
        <v>7</v>
      </c>
      <c r="B41" s="5">
        <f>(1+B11)*(1+D11)*(1+F11)-1</f>
        <v>9.9999999999988987E-5</v>
      </c>
      <c r="C41" s="6">
        <v>8.9999999999999998E-4</v>
      </c>
      <c r="D41" s="14">
        <v>1E-4</v>
      </c>
      <c r="E41" s="14">
        <v>8.0000000000000004E-4</v>
      </c>
      <c r="F41" s="5">
        <v>2.0000000000000001E-4</v>
      </c>
      <c r="G41" s="6">
        <v>8.9999999999999998E-4</v>
      </c>
      <c r="H41" s="14">
        <v>1E-4</v>
      </c>
      <c r="I41" s="15">
        <v>8.0000000000000004E-4</v>
      </c>
    </row>
    <row r="42" spans="1:9" ht="14.25" x14ac:dyDescent="0.2">
      <c r="A42" s="87" t="s">
        <v>8</v>
      </c>
      <c r="B42" s="5">
        <f>(1+B12)*(1+D12)*(1+F12)-1</f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9" ht="14.25" x14ac:dyDescent="0.2">
      <c r="A43" s="87" t="s">
        <v>66</v>
      </c>
      <c r="B43" s="5">
        <f>(1+B13)*(1+D13)*(1+F13)-1</f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>
        <v>0</v>
      </c>
      <c r="I43" s="15">
        <v>0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87" t="s">
        <v>13</v>
      </c>
      <c r="B47" s="5">
        <f>(1+B17)*(1+D17)*(1+F17)-1</f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-9.9999999999988987E-5</v>
      </c>
      <c r="C50" s="6">
        <v>0</v>
      </c>
      <c r="D50" s="14">
        <v>1E-4</v>
      </c>
      <c r="E50" s="14">
        <v>1E-3</v>
      </c>
      <c r="F50" s="5">
        <v>2.0000000000000001E-4</v>
      </c>
      <c r="G50" s="6">
        <v>1.1000000000000001E-3</v>
      </c>
      <c r="H50" s="14">
        <v>2.9999999999999997E-4</v>
      </c>
      <c r="I50" s="15">
        <v>4.0000000000000001E-3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2.5223818816000127E-2</v>
      </c>
      <c r="C55" s="8">
        <v>1</v>
      </c>
      <c r="D55" s="16">
        <f t="shared" ref="D55:I55" si="9">SUM(D36:D54)</f>
        <v>3.9900000000000005E-2</v>
      </c>
      <c r="E55" s="16">
        <f t="shared" si="9"/>
        <v>1</v>
      </c>
      <c r="F55" s="24">
        <f t="shared" si="9"/>
        <v>5.57E-2</v>
      </c>
      <c r="G55" s="8">
        <f t="shared" si="9"/>
        <v>0.99999999999999989</v>
      </c>
      <c r="H55" s="17">
        <f t="shared" si="9"/>
        <v>5.8800000000000012E-2</v>
      </c>
      <c r="I55" s="17">
        <f t="shared" si="9"/>
        <v>1</v>
      </c>
    </row>
    <row r="56" spans="1:9" ht="15" x14ac:dyDescent="0.25">
      <c r="A56" s="89" t="s">
        <v>28</v>
      </c>
      <c r="B56" s="10">
        <v>2574.1999999999998</v>
      </c>
      <c r="C56" s="11"/>
      <c r="D56" s="18">
        <v>4004.8256608590168</v>
      </c>
      <c r="E56" s="11"/>
      <c r="F56" s="10">
        <v>5442</v>
      </c>
      <c r="G56" s="11"/>
      <c r="H56" s="18">
        <v>5700.7432325560667</v>
      </c>
      <c r="I56" s="11"/>
    </row>
    <row r="57" spans="1:9" ht="14.25" x14ac:dyDescent="0.2">
      <c r="A57" s="86" t="s">
        <v>22</v>
      </c>
      <c r="B57" s="22">
        <f>(1+B27)*(1+D27)*(1+F27)-1</f>
        <v>2.5193593087999844E-2</v>
      </c>
      <c r="C57" s="23">
        <v>1</v>
      </c>
      <c r="D57" s="29">
        <v>3.9900000000000005E-2</v>
      </c>
      <c r="E57" s="29">
        <v>1</v>
      </c>
      <c r="F57" s="22">
        <v>5.57E-2</v>
      </c>
      <c r="G57" s="23">
        <v>0.99580000000000002</v>
      </c>
      <c r="H57" s="29">
        <v>5.8899999999999994E-2</v>
      </c>
      <c r="I57" s="30">
        <v>0.99540000000000006</v>
      </c>
    </row>
    <row r="58" spans="1:9" ht="14.25" x14ac:dyDescent="0.2">
      <c r="A58" s="87" t="s">
        <v>23</v>
      </c>
      <c r="B58" s="5">
        <f>(1+B28)*(1+D28)*(1+F28)-1</f>
        <v>0</v>
      </c>
      <c r="C58" s="6">
        <v>0</v>
      </c>
      <c r="D58" s="29">
        <v>0</v>
      </c>
      <c r="E58" s="29">
        <v>0</v>
      </c>
      <c r="F58" s="5">
        <v>0</v>
      </c>
      <c r="G58" s="6">
        <v>4.1999999999999997E-3</v>
      </c>
      <c r="H58" s="14">
        <v>-1E-4</v>
      </c>
      <c r="I58" s="15">
        <v>4.5999999999999999E-3</v>
      </c>
    </row>
    <row r="59" spans="1:9" ht="15" x14ac:dyDescent="0.25">
      <c r="A59" s="88" t="s">
        <v>21</v>
      </c>
      <c r="B59" s="24">
        <f>SUM(B57:B58)</f>
        <v>2.5193593087999844E-2</v>
      </c>
      <c r="C59" s="8">
        <v>1</v>
      </c>
      <c r="D59" s="16">
        <v>3.9900000000000005E-2</v>
      </c>
      <c r="E59" s="16">
        <v>1</v>
      </c>
      <c r="F59" s="24">
        <f>SUM(F57:F58)</f>
        <v>5.57E-2</v>
      </c>
      <c r="G59" s="8">
        <f>SUM(G57:G58)</f>
        <v>1</v>
      </c>
      <c r="H59" s="16">
        <f>SUM(H57:H58)</f>
        <v>5.8799999999999991E-2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2.5091523103999869E-2</v>
      </c>
      <c r="C60" s="23">
        <v>0.99909999999999999</v>
      </c>
      <c r="D60" s="29">
        <v>3.9900000000000005E-2</v>
      </c>
      <c r="E60" s="29">
        <v>0.99819999999999998</v>
      </c>
      <c r="F60" s="22">
        <v>5.5500000000000001E-2</v>
      </c>
      <c r="G60" s="23">
        <v>0.99809999999999999</v>
      </c>
      <c r="H60" s="29">
        <v>5.8700000000000002E-2</v>
      </c>
      <c r="I60" s="30">
        <v>0.99519999999999997</v>
      </c>
    </row>
    <row r="61" spans="1:9" ht="14.25" x14ac:dyDescent="0.2">
      <c r="A61" s="87" t="s">
        <v>25</v>
      </c>
      <c r="B61" s="5">
        <f>(1+B31)*(1+D31)*(1+F31)-1</f>
        <v>9.9979999999888491E-5</v>
      </c>
      <c r="C61" s="6">
        <v>8.9999999999999998E-4</v>
      </c>
      <c r="D61" s="29">
        <v>0</v>
      </c>
      <c r="E61" s="29">
        <v>1.8E-3</v>
      </c>
      <c r="F61" s="5">
        <v>2.0000000000000001E-4</v>
      </c>
      <c r="G61" s="6">
        <v>1.9E-3</v>
      </c>
      <c r="H61" s="29">
        <v>1E-4</v>
      </c>
      <c r="I61" s="15">
        <v>4.7999999999999996E-3</v>
      </c>
    </row>
    <row r="62" spans="1:9" ht="15" x14ac:dyDescent="0.25">
      <c r="A62" s="90" t="s">
        <v>21</v>
      </c>
      <c r="B62" s="91">
        <f>SUM(B60:B61)</f>
        <v>2.5191503103999757E-2</v>
      </c>
      <c r="C62" s="92">
        <v>1</v>
      </c>
      <c r="D62" s="93">
        <v>3.9900000000000005E-2</v>
      </c>
      <c r="E62" s="93">
        <v>1</v>
      </c>
      <c r="F62" s="91">
        <f>SUM(F60:F61)</f>
        <v>5.57E-2</v>
      </c>
      <c r="G62" s="92">
        <f>SUM(G60:G61)</f>
        <v>1</v>
      </c>
      <c r="H62" s="93">
        <f>SUM(H60:H61)</f>
        <v>5.8800000000000005E-2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2.5703125" customWidth="1"/>
    <col min="2" max="2" width="18.28515625" customWidth="1"/>
    <col min="3" max="3" width="18.140625" customWidth="1"/>
    <col min="4" max="4" width="17.28515625" customWidth="1"/>
    <col min="5" max="5" width="20.42578125" customWidth="1"/>
    <col min="6" max="6" width="21.7109375" customWidth="1"/>
    <col min="7" max="7" width="17.7109375" customWidth="1"/>
    <col min="8" max="8" width="20" customWidth="1"/>
    <col min="9" max="9" width="19.5703125" customWidth="1"/>
    <col min="10" max="23" width="10.85546875" customWidth="1"/>
    <col min="24" max="24" width="12.140625" customWidth="1"/>
    <col min="25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46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-4.0000000000000002E-4</v>
      </c>
      <c r="C6" s="6">
        <v>8.2600000000000007E-2</v>
      </c>
      <c r="D6" s="14">
        <v>-2.9999999999999997E-4</v>
      </c>
      <c r="E6" s="15">
        <v>7.7299999999999994E-2</v>
      </c>
      <c r="F6" s="5">
        <v>1.8E-3</v>
      </c>
      <c r="G6" s="6">
        <v>8.2600000000000007E-2</v>
      </c>
      <c r="H6" s="14">
        <v>5.3E-3</v>
      </c>
      <c r="I6" s="15">
        <v>8.1100000000000005E-2</v>
      </c>
      <c r="J6" s="5">
        <v>2.3999999999999998E-3</v>
      </c>
      <c r="K6" s="6">
        <v>2.63E-2</v>
      </c>
      <c r="L6" s="14">
        <v>-3.7000000000000002E-3</v>
      </c>
      <c r="M6" s="15">
        <v>1.04E-2</v>
      </c>
      <c r="N6" s="5">
        <v>-5.9999999999999995E-4</v>
      </c>
      <c r="O6" s="6">
        <v>2.0899999999999998E-2</v>
      </c>
      <c r="P6" s="14">
        <v>5.9999999999999995E-4</v>
      </c>
      <c r="Q6" s="15">
        <v>5.9299999999999999E-2</v>
      </c>
      <c r="R6" s="5">
        <v>6.3E-3</v>
      </c>
      <c r="S6" s="6">
        <v>5.33E-2</v>
      </c>
      <c r="T6" s="14">
        <v>5.0000000000000001E-4</v>
      </c>
      <c r="U6" s="15">
        <v>5.0199999999999995E-2</v>
      </c>
      <c r="V6" s="5">
        <v>-2.9999999999999997E-4</v>
      </c>
      <c r="W6" s="6">
        <v>1.4800000000000001E-2</v>
      </c>
      <c r="X6" s="35">
        <v>-8.0000000000000004E-4</v>
      </c>
      <c r="Y6" s="36">
        <v>5.3400000000000003E-2</v>
      </c>
    </row>
    <row r="7" spans="1:25" ht="14.25" x14ac:dyDescent="0.2">
      <c r="A7" s="87" t="s">
        <v>3</v>
      </c>
      <c r="B7" s="5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0</v>
      </c>
      <c r="I7" s="15">
        <v>0</v>
      </c>
      <c r="J7" s="5">
        <v>0</v>
      </c>
      <c r="K7" s="6">
        <v>0</v>
      </c>
      <c r="L7" s="14">
        <v>0</v>
      </c>
      <c r="M7" s="15">
        <v>0</v>
      </c>
      <c r="N7" s="5">
        <v>0</v>
      </c>
      <c r="O7" s="6">
        <v>0</v>
      </c>
      <c r="P7" s="14">
        <v>0</v>
      </c>
      <c r="Q7" s="15">
        <v>0</v>
      </c>
      <c r="R7" s="5">
        <v>0</v>
      </c>
      <c r="S7" s="6">
        <v>0</v>
      </c>
      <c r="T7" s="14">
        <v>0</v>
      </c>
      <c r="U7" s="15">
        <v>0</v>
      </c>
      <c r="V7" s="5">
        <v>0</v>
      </c>
      <c r="W7" s="6">
        <v>0</v>
      </c>
      <c r="X7" s="35">
        <v>0</v>
      </c>
      <c r="Y7" s="36">
        <v>0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>
        <v>0</v>
      </c>
      <c r="O10" s="6">
        <v>0</v>
      </c>
      <c r="P10" s="14">
        <v>0</v>
      </c>
      <c r="Q10" s="15">
        <v>0</v>
      </c>
      <c r="R10" s="5">
        <v>0</v>
      </c>
      <c r="S10" s="6">
        <v>0</v>
      </c>
      <c r="T10" s="14">
        <v>0</v>
      </c>
      <c r="U10" s="15">
        <v>0</v>
      </c>
      <c r="V10" s="5">
        <v>0</v>
      </c>
      <c r="W10" s="6">
        <v>0</v>
      </c>
      <c r="X10" s="35">
        <v>0</v>
      </c>
      <c r="Y10" s="36">
        <v>0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5">
        <v>0</v>
      </c>
      <c r="Y11" s="36">
        <v>0</v>
      </c>
    </row>
    <row r="12" spans="1:25" ht="14.25" x14ac:dyDescent="0.2">
      <c r="A12" s="87" t="s">
        <v>8</v>
      </c>
      <c r="B12" s="5">
        <v>3.56E-2</v>
      </c>
      <c r="C12" s="6">
        <v>0.59040000000000004</v>
      </c>
      <c r="D12" s="14">
        <v>8.9999999999999993E-3</v>
      </c>
      <c r="E12" s="15">
        <v>0.59160000000000001</v>
      </c>
      <c r="F12" s="5">
        <v>-2.0000000000000001E-4</v>
      </c>
      <c r="G12" s="6">
        <v>0.57769999999999999</v>
      </c>
      <c r="H12" s="14">
        <v>2.4799999999999999E-2</v>
      </c>
      <c r="I12" s="15">
        <v>0.58379999999999999</v>
      </c>
      <c r="J12" s="5">
        <v>-1.44E-2</v>
      </c>
      <c r="K12" s="6">
        <v>0.62709999999999999</v>
      </c>
      <c r="L12" s="14">
        <v>2.7200000000000002E-2</v>
      </c>
      <c r="M12" s="15">
        <v>0.63109999999999999</v>
      </c>
      <c r="N12" s="5">
        <v>1.1699999999999999E-2</v>
      </c>
      <c r="O12" s="6">
        <v>0.62560000000000004</v>
      </c>
      <c r="P12" s="14">
        <v>-6.5000000000000006E-3</v>
      </c>
      <c r="Q12" s="15">
        <v>0.62529999999999997</v>
      </c>
      <c r="R12" s="5">
        <v>1.0800000000000001E-2</v>
      </c>
      <c r="S12" s="6">
        <v>0.63580000000000003</v>
      </c>
      <c r="T12" s="14">
        <v>2.2099999999999998E-2</v>
      </c>
      <c r="U12" s="15">
        <v>0.6371</v>
      </c>
      <c r="V12" s="5">
        <v>6.4000000000000003E-3</v>
      </c>
      <c r="W12" s="6">
        <v>0.65930000000000011</v>
      </c>
      <c r="X12" s="35">
        <v>6.3E-3</v>
      </c>
      <c r="Y12" s="36">
        <v>0.6542</v>
      </c>
    </row>
    <row r="13" spans="1:25" ht="14.25" x14ac:dyDescent="0.2">
      <c r="A13" s="87" t="s">
        <v>66</v>
      </c>
      <c r="B13" s="5">
        <v>1.6199999999999999E-2</v>
      </c>
      <c r="C13" s="6">
        <v>0.31969999999999998</v>
      </c>
      <c r="D13" s="14">
        <v>4.4000000000000003E-3</v>
      </c>
      <c r="E13" s="15">
        <v>0.32150000000000001</v>
      </c>
      <c r="F13" s="5">
        <v>5.1999999999999998E-3</v>
      </c>
      <c r="G13" s="6">
        <v>0.33189999999999997</v>
      </c>
      <c r="H13" s="14">
        <v>9.5999999999999992E-3</v>
      </c>
      <c r="I13" s="15">
        <v>0.33169999999999999</v>
      </c>
      <c r="J13" s="5">
        <v>-1.9400000000000001E-2</v>
      </c>
      <c r="K13" s="6">
        <v>0.34410000000000002</v>
      </c>
      <c r="L13" s="14">
        <v>1.4800000000000001E-2</v>
      </c>
      <c r="M13" s="15">
        <v>0.35359999999999997</v>
      </c>
      <c r="N13" s="5">
        <v>-7.4999999999999997E-3</v>
      </c>
      <c r="O13" s="6">
        <v>0.34320000000000001</v>
      </c>
      <c r="P13" s="14">
        <v>-5.1999999999999998E-3</v>
      </c>
      <c r="Q13" s="15">
        <v>0.30680000000000002</v>
      </c>
      <c r="R13" s="5">
        <v>2.0000000000000001E-4</v>
      </c>
      <c r="S13" s="6">
        <v>0.3054</v>
      </c>
      <c r="T13" s="14">
        <v>1.6799999999999999E-2</v>
      </c>
      <c r="U13" s="15">
        <v>0.31159999999999999</v>
      </c>
      <c r="V13" s="5">
        <v>4.5000000000000005E-3</v>
      </c>
      <c r="W13" s="6">
        <v>0.32069999999999999</v>
      </c>
      <c r="X13" s="35">
        <v>6.9999999999999993E-3</v>
      </c>
      <c r="Y13" s="36">
        <v>0.28710000000000002</v>
      </c>
    </row>
    <row r="14" spans="1:25" ht="14.25" x14ac:dyDescent="0.2">
      <c r="A14" s="87" t="s">
        <v>10</v>
      </c>
      <c r="B14" s="5">
        <v>-4.0000000000000002E-4</v>
      </c>
      <c r="C14" s="6">
        <v>3.5000000000000001E-3</v>
      </c>
      <c r="D14" s="14">
        <v>-2.0000000000000001E-4</v>
      </c>
      <c r="E14" s="15">
        <v>3.3999999999999998E-3</v>
      </c>
      <c r="F14" s="5">
        <v>5.0000000000000001E-4</v>
      </c>
      <c r="G14" s="6">
        <v>3.8E-3</v>
      </c>
      <c r="H14" s="14">
        <v>-1E-4</v>
      </c>
      <c r="I14" s="15">
        <v>3.5999999999999999E-3</v>
      </c>
      <c r="J14" s="5">
        <v>1E-4</v>
      </c>
      <c r="K14" s="6">
        <v>4.1000000000000003E-3</v>
      </c>
      <c r="L14" s="14">
        <v>-1.1000000000000001E-3</v>
      </c>
      <c r="M14" s="15">
        <v>3.9000000000000003E-3</v>
      </c>
      <c r="N14" s="5">
        <v>-2.9999999999999997E-4</v>
      </c>
      <c r="O14" s="6">
        <v>3.5999999999999999E-3</v>
      </c>
      <c r="P14" s="14">
        <v>1E-4</v>
      </c>
      <c r="Q14" s="15">
        <v>3.4999999999999996E-3</v>
      </c>
      <c r="R14" s="5">
        <v>-1E-4</v>
      </c>
      <c r="S14" s="6">
        <v>3.5999999999999999E-3</v>
      </c>
      <c r="T14" s="14">
        <v>2.0000000000000001E-4</v>
      </c>
      <c r="U14" s="15">
        <v>3.7000000000000002E-3</v>
      </c>
      <c r="V14" s="5">
        <v>1E-4</v>
      </c>
      <c r="W14" s="6">
        <v>3.8E-3</v>
      </c>
      <c r="X14" s="35">
        <v>1E-4</v>
      </c>
      <c r="Y14" s="36">
        <v>3.7000000000000002E-3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5.4999999999999997E-3</v>
      </c>
      <c r="C17" s="6">
        <v>3.8E-3</v>
      </c>
      <c r="D17" s="14">
        <v>2.2000000000000001E-3</v>
      </c>
      <c r="E17" s="15">
        <v>6.1999999999999998E-3</v>
      </c>
      <c r="F17" s="5">
        <v>-2E-3</v>
      </c>
      <c r="G17" s="6">
        <v>4.0000000000000001E-3</v>
      </c>
      <c r="H17" s="14">
        <v>-4.1999999999999997E-3</v>
      </c>
      <c r="I17" s="15">
        <v>-1E-4</v>
      </c>
      <c r="J17" s="5">
        <v>-1.6000000000000001E-3</v>
      </c>
      <c r="K17" s="6">
        <v>-1.6000000000000001E-3</v>
      </c>
      <c r="L17" s="14">
        <v>1.6000000000000001E-3</v>
      </c>
      <c r="M17" s="15">
        <v>1E-3</v>
      </c>
      <c r="N17" s="5">
        <v>5.7999999999999996E-3</v>
      </c>
      <c r="O17" s="6">
        <v>6.7000000000000002E-3</v>
      </c>
      <c r="P17" s="14">
        <v>-1.7000000000000001E-3</v>
      </c>
      <c r="Q17" s="15">
        <v>5.1000000000000004E-3</v>
      </c>
      <c r="R17" s="5">
        <v>-3.4999999999999996E-3</v>
      </c>
      <c r="S17" s="6">
        <v>1.9E-3</v>
      </c>
      <c r="T17" s="14">
        <v>-4.5000000000000005E-3</v>
      </c>
      <c r="U17" s="15">
        <v>-2.5999999999999999E-3</v>
      </c>
      <c r="V17" s="5">
        <v>4.0999999999999995E-3</v>
      </c>
      <c r="W17" s="6">
        <v>1.4000000000000002E-3</v>
      </c>
      <c r="X17" s="35">
        <v>4.0000000000000002E-4</v>
      </c>
      <c r="Y17" s="36">
        <v>1.6000000000000001E-3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">
        <v>0</v>
      </c>
      <c r="X20" s="35">
        <v>0</v>
      </c>
      <c r="Y20" s="35">
        <v>0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M25" si="0">SUM(B6:B24)</f>
        <v>5.6500000000000002E-2</v>
      </c>
      <c r="C25" s="8">
        <f t="shared" si="0"/>
        <v>1</v>
      </c>
      <c r="D25" s="16">
        <f t="shared" si="0"/>
        <v>1.5100000000000001E-2</v>
      </c>
      <c r="E25" s="17">
        <f t="shared" si="0"/>
        <v>1</v>
      </c>
      <c r="F25" s="7">
        <f t="shared" si="0"/>
        <v>5.2999999999999992E-3</v>
      </c>
      <c r="G25" s="8">
        <f t="shared" si="0"/>
        <v>1</v>
      </c>
      <c r="H25" s="16">
        <f t="shared" si="0"/>
        <v>3.5399999999999994E-2</v>
      </c>
      <c r="I25" s="17">
        <f t="shared" si="0"/>
        <v>1.0001</v>
      </c>
      <c r="J25" s="7">
        <f t="shared" si="0"/>
        <v>-3.2899999999999992E-2</v>
      </c>
      <c r="K25" s="8">
        <f t="shared" si="0"/>
        <v>1</v>
      </c>
      <c r="L25" s="16">
        <f t="shared" si="0"/>
        <v>3.8800000000000001E-2</v>
      </c>
      <c r="M25" s="17">
        <f t="shared" si="0"/>
        <v>0.99999999999999989</v>
      </c>
      <c r="N25" s="7">
        <f>SUM(N6:N24)</f>
        <v>9.0999999999999987E-3</v>
      </c>
      <c r="O25" s="7">
        <f>SUM(O6:O24)</f>
        <v>1</v>
      </c>
      <c r="P25" s="16">
        <f>SUM(P6:P24)</f>
        <v>-1.2700000000000001E-2</v>
      </c>
      <c r="Q25" s="16">
        <f>SUM(Q6:Q24)</f>
        <v>1</v>
      </c>
      <c r="R25" s="7">
        <f t="shared" ref="R25:W25" si="1">SUM(R6:R24)</f>
        <v>1.37E-2</v>
      </c>
      <c r="S25" s="7">
        <f t="shared" si="1"/>
        <v>1</v>
      </c>
      <c r="T25" s="16">
        <f>SUM(T6:T24)</f>
        <v>3.5099999999999992E-2</v>
      </c>
      <c r="U25" s="16">
        <f>SUM(U6:U24)</f>
        <v>0.99999999999999989</v>
      </c>
      <c r="V25" s="7">
        <f t="shared" si="1"/>
        <v>1.4800000000000001E-2</v>
      </c>
      <c r="W25" s="7">
        <f t="shared" si="1"/>
        <v>1.0000000000000002</v>
      </c>
      <c r="X25" s="43">
        <f>SUM(X6:X24)</f>
        <v>1.2999999999999998E-2</v>
      </c>
      <c r="Y25" s="43">
        <f>SUM(Y6:Y24)</f>
        <v>1</v>
      </c>
    </row>
    <row r="26" spans="1:25" ht="15" x14ac:dyDescent="0.25">
      <c r="A26" s="89" t="s">
        <v>28</v>
      </c>
      <c r="B26" s="10">
        <v>1143.3409999999999</v>
      </c>
      <c r="C26" s="11"/>
      <c r="D26" s="18">
        <v>319.2</v>
      </c>
      <c r="E26" s="11"/>
      <c r="F26" s="10">
        <v>121.3</v>
      </c>
      <c r="G26" s="11"/>
      <c r="H26" s="18">
        <v>738.6</v>
      </c>
      <c r="I26" s="11"/>
      <c r="J26" s="10">
        <v>-657.29676751770933</v>
      </c>
      <c r="K26" s="11"/>
      <c r="L26" s="18">
        <v>762.82501591496623</v>
      </c>
      <c r="M26" s="11"/>
      <c r="N26" s="10">
        <v>187.35318068302212</v>
      </c>
      <c r="O26" s="11"/>
      <c r="P26" s="18">
        <v>-256.72690839603234</v>
      </c>
      <c r="Q26" s="11"/>
      <c r="R26" s="10">
        <v>262.10048162715003</v>
      </c>
      <c r="S26" s="11"/>
      <c r="T26" s="18">
        <v>684.60589247947996</v>
      </c>
      <c r="U26" s="11"/>
      <c r="V26" s="10">
        <v>290.19813614074002</v>
      </c>
      <c r="W26" s="11"/>
      <c r="X26" s="44">
        <v>260.48447723107</v>
      </c>
      <c r="Y26" s="45"/>
    </row>
    <row r="27" spans="1:25" ht="14.25" x14ac:dyDescent="0.2">
      <c r="A27" s="86" t="s">
        <v>22</v>
      </c>
      <c r="B27" s="22">
        <v>3.5200000000000002E-2</v>
      </c>
      <c r="C27" s="23">
        <v>0.56510000000000005</v>
      </c>
      <c r="D27" s="29">
        <v>1.12E-2</v>
      </c>
      <c r="E27" s="30">
        <v>0.56459999999999999</v>
      </c>
      <c r="F27" s="22">
        <v>-6.0000000000000001E-3</v>
      </c>
      <c r="G27" s="23">
        <v>0.55869999999999997</v>
      </c>
      <c r="H27" s="29">
        <v>2.2200000000000001E-2</v>
      </c>
      <c r="I27" s="30">
        <v>0.55759999999999998</v>
      </c>
      <c r="J27" s="22">
        <v>-6.3E-3</v>
      </c>
      <c r="K27" s="23">
        <v>0.53639999999999999</v>
      </c>
      <c r="L27" s="29">
        <v>1.9699999999999999E-2</v>
      </c>
      <c r="M27" s="30">
        <v>0.52849999999999997</v>
      </c>
      <c r="N27" s="22">
        <v>1.41E-2</v>
      </c>
      <c r="O27" s="23">
        <v>0.53090000000000004</v>
      </c>
      <c r="P27" s="29">
        <v>-6.8999999999999999E-3</v>
      </c>
      <c r="Q27" s="30">
        <v>0.55710000000000004</v>
      </c>
      <c r="R27" s="22">
        <v>1.9099999999999999E-2</v>
      </c>
      <c r="S27" s="23">
        <v>0.56389999999999996</v>
      </c>
      <c r="T27" s="29">
        <v>1.1899999999999999E-2</v>
      </c>
      <c r="U27" s="30">
        <v>0.55409999999999993</v>
      </c>
      <c r="V27" s="22">
        <v>7.9000000000000008E-3</v>
      </c>
      <c r="W27" s="23">
        <v>0.53759999999999997</v>
      </c>
      <c r="X27" s="46">
        <v>2.7000000000000001E-3</v>
      </c>
      <c r="Y27" s="47">
        <v>0.52149999999999996</v>
      </c>
    </row>
    <row r="28" spans="1:25" ht="14.25" x14ac:dyDescent="0.2">
      <c r="A28" s="87" t="s">
        <v>23</v>
      </c>
      <c r="B28" s="5">
        <v>2.1299999999999999E-2</v>
      </c>
      <c r="C28" s="6">
        <v>0.43490000000000001</v>
      </c>
      <c r="D28" s="14">
        <v>3.8999999999999998E-3</v>
      </c>
      <c r="E28" s="15">
        <v>0.43540000000000001</v>
      </c>
      <c r="F28" s="5">
        <v>1.1299999999999999E-2</v>
      </c>
      <c r="G28" s="6">
        <v>0.44130000000000003</v>
      </c>
      <c r="H28" s="14">
        <v>1.32E-2</v>
      </c>
      <c r="I28" s="15">
        <v>0.44240000000000002</v>
      </c>
      <c r="J28" s="5">
        <v>-2.6599999999999999E-2</v>
      </c>
      <c r="K28" s="6">
        <v>0.46360000000000001</v>
      </c>
      <c r="L28" s="14">
        <v>1.9099999999999999E-2</v>
      </c>
      <c r="M28" s="15">
        <v>0.47149999999999997</v>
      </c>
      <c r="N28" s="5">
        <v>-5.0000000000000001E-3</v>
      </c>
      <c r="O28" s="6">
        <v>0.46909999999999996</v>
      </c>
      <c r="P28" s="14">
        <v>-5.7999999999999996E-3</v>
      </c>
      <c r="Q28" s="15">
        <v>0.44290000000000002</v>
      </c>
      <c r="R28" s="5">
        <v>-5.4000000000000003E-3</v>
      </c>
      <c r="S28" s="6">
        <v>0.43609999999999999</v>
      </c>
      <c r="T28" s="14">
        <v>2.3199999999999998E-2</v>
      </c>
      <c r="U28" s="15">
        <v>0.44590000000000002</v>
      </c>
      <c r="V28" s="5">
        <v>6.8999999999999999E-3</v>
      </c>
      <c r="W28" s="6">
        <v>0.46240000000000003</v>
      </c>
      <c r="X28" s="35">
        <v>1.03E-2</v>
      </c>
      <c r="Y28" s="36">
        <v>0.47850000000000004</v>
      </c>
    </row>
    <row r="29" spans="1:25" ht="15" x14ac:dyDescent="0.25">
      <c r="A29" s="88" t="s">
        <v>21</v>
      </c>
      <c r="B29" s="24">
        <f t="shared" ref="B29:I29" si="2">SUM(B27:B28)</f>
        <v>5.6500000000000002E-2</v>
      </c>
      <c r="C29" s="8">
        <f t="shared" si="2"/>
        <v>1</v>
      </c>
      <c r="D29" s="16">
        <f t="shared" si="2"/>
        <v>1.5099999999999999E-2</v>
      </c>
      <c r="E29" s="17">
        <f t="shared" si="2"/>
        <v>1</v>
      </c>
      <c r="F29" s="24">
        <f t="shared" si="2"/>
        <v>5.2999999999999992E-3</v>
      </c>
      <c r="G29" s="8">
        <f t="shared" si="2"/>
        <v>1</v>
      </c>
      <c r="H29" s="16">
        <f t="shared" si="2"/>
        <v>3.5400000000000001E-2</v>
      </c>
      <c r="I29" s="17">
        <f t="shared" si="2"/>
        <v>1</v>
      </c>
      <c r="J29" s="24">
        <f t="shared" ref="J29:Q29" si="3">SUM(J27:J28)</f>
        <v>-3.2899999999999999E-2</v>
      </c>
      <c r="K29" s="24">
        <f t="shared" si="3"/>
        <v>1</v>
      </c>
      <c r="L29" s="16">
        <f t="shared" si="3"/>
        <v>3.8800000000000001E-2</v>
      </c>
      <c r="M29" s="17">
        <f t="shared" si="3"/>
        <v>1</v>
      </c>
      <c r="N29" s="24">
        <f t="shared" si="3"/>
        <v>9.1000000000000004E-3</v>
      </c>
      <c r="O29" s="24">
        <f t="shared" si="3"/>
        <v>1</v>
      </c>
      <c r="P29" s="16">
        <f t="shared" si="3"/>
        <v>-1.2699999999999999E-2</v>
      </c>
      <c r="Q29" s="16">
        <f t="shared" si="3"/>
        <v>1</v>
      </c>
      <c r="R29" s="24">
        <f t="shared" ref="R29:W29" si="4">SUM(R27:R28)</f>
        <v>1.3699999999999999E-2</v>
      </c>
      <c r="S29" s="24">
        <f t="shared" si="4"/>
        <v>1</v>
      </c>
      <c r="T29" s="16">
        <f>SUM(T27:T28)</f>
        <v>3.5099999999999999E-2</v>
      </c>
      <c r="U29" s="16">
        <f>SUM(U27:U28)</f>
        <v>1</v>
      </c>
      <c r="V29" s="24">
        <f t="shared" si="4"/>
        <v>1.4800000000000001E-2</v>
      </c>
      <c r="W29" s="24">
        <f t="shared" si="4"/>
        <v>1</v>
      </c>
      <c r="X29" s="43">
        <f>SUM(X27:X28)</f>
        <v>1.3000000000000001E-2</v>
      </c>
      <c r="Y29" s="43">
        <f>SUM(Y27:Y28)</f>
        <v>1</v>
      </c>
    </row>
    <row r="30" spans="1:25" ht="14.25" x14ac:dyDescent="0.2">
      <c r="A30" s="86" t="s">
        <v>24</v>
      </c>
      <c r="B30" s="22">
        <v>5.1200000000000002E-2</v>
      </c>
      <c r="C30" s="23">
        <v>0.99619999999999997</v>
      </c>
      <c r="D30" s="29">
        <v>1.3100000000000001E-2</v>
      </c>
      <c r="E30" s="30">
        <v>0.99380000000000002</v>
      </c>
      <c r="F30" s="22">
        <v>7.1000000000000004E-3</v>
      </c>
      <c r="G30" s="23">
        <v>0.996</v>
      </c>
      <c r="H30" s="29">
        <v>3.9800000000000002E-2</v>
      </c>
      <c r="I30" s="30">
        <v>1.0001</v>
      </c>
      <c r="J30" s="22">
        <v>-3.1399999999999997E-2</v>
      </c>
      <c r="K30" s="23">
        <v>1.0016</v>
      </c>
      <c r="L30" s="29">
        <v>3.8800000000000001E-2</v>
      </c>
      <c r="M30" s="30">
        <v>0.99900000000000011</v>
      </c>
      <c r="N30" s="22">
        <v>3.3E-3</v>
      </c>
      <c r="O30" s="23">
        <v>0.99329999999999996</v>
      </c>
      <c r="P30" s="29">
        <v>-1.15E-2</v>
      </c>
      <c r="Q30" s="30">
        <v>0.9948999999999999</v>
      </c>
      <c r="R30" s="22">
        <v>1.7500000000000002E-2</v>
      </c>
      <c r="S30" s="23">
        <v>0.99809999999999999</v>
      </c>
      <c r="T30" s="29">
        <v>3.9800000000000002E-2</v>
      </c>
      <c r="U30" s="30">
        <v>1.0026000000000002</v>
      </c>
      <c r="V30" s="22">
        <v>1.06E-2</v>
      </c>
      <c r="W30" s="23">
        <v>0.99860000000000004</v>
      </c>
      <c r="X30" s="46">
        <v>1.2500000000000001E-2</v>
      </c>
      <c r="Y30" s="47">
        <v>0.99840000000000007</v>
      </c>
    </row>
    <row r="31" spans="1:25" ht="14.25" x14ac:dyDescent="0.2">
      <c r="A31" s="87" t="s">
        <v>25</v>
      </c>
      <c r="B31" s="5">
        <v>5.3E-3</v>
      </c>
      <c r="C31" s="6">
        <v>3.8E-3</v>
      </c>
      <c r="D31" s="14">
        <v>2E-3</v>
      </c>
      <c r="E31" s="15">
        <v>6.1999999999999998E-3</v>
      </c>
      <c r="F31" s="5">
        <v>-1.8E-3</v>
      </c>
      <c r="G31" s="6">
        <v>4.0000000000000001E-3</v>
      </c>
      <c r="H31" s="14">
        <v>-4.4000000000000003E-3</v>
      </c>
      <c r="I31" s="15">
        <v>-1E-4</v>
      </c>
      <c r="J31" s="5">
        <v>-1.5E-3</v>
      </c>
      <c r="K31" s="6">
        <v>-1.6000000000000001E-3</v>
      </c>
      <c r="L31" s="14">
        <v>0</v>
      </c>
      <c r="M31" s="15">
        <v>1E-3</v>
      </c>
      <c r="N31" s="5">
        <v>5.7999999999999996E-3</v>
      </c>
      <c r="O31" s="6">
        <v>6.7000000000000002E-3</v>
      </c>
      <c r="P31" s="14">
        <v>-1.1999999999999999E-3</v>
      </c>
      <c r="Q31" s="15">
        <v>5.1000000000000004E-3</v>
      </c>
      <c r="R31" s="5">
        <v>-3.8E-3</v>
      </c>
      <c r="S31" s="6">
        <v>1.9E-3</v>
      </c>
      <c r="T31" s="14">
        <v>-4.6999999999999993E-3</v>
      </c>
      <c r="U31" s="15">
        <v>-2.5999999999999999E-3</v>
      </c>
      <c r="V31" s="5">
        <v>4.1999999999999997E-3</v>
      </c>
      <c r="W31" s="6">
        <v>1.4000000000000002E-3</v>
      </c>
      <c r="X31" s="35">
        <v>5.0000000000000001E-4</v>
      </c>
      <c r="Y31" s="36">
        <v>1.6000000000000001E-3</v>
      </c>
    </row>
    <row r="32" spans="1:25" ht="15" x14ac:dyDescent="0.25">
      <c r="A32" s="90" t="s">
        <v>21</v>
      </c>
      <c r="B32" s="91">
        <f t="shared" ref="B32:I32" si="5">SUM(B30:B31)</f>
        <v>5.6500000000000002E-2</v>
      </c>
      <c r="C32" s="92">
        <f t="shared" si="5"/>
        <v>1</v>
      </c>
      <c r="D32" s="93">
        <f t="shared" si="5"/>
        <v>1.5100000000000001E-2</v>
      </c>
      <c r="E32" s="94">
        <f t="shared" si="5"/>
        <v>1</v>
      </c>
      <c r="F32" s="91">
        <f t="shared" si="5"/>
        <v>5.3000000000000009E-3</v>
      </c>
      <c r="G32" s="92">
        <f t="shared" si="5"/>
        <v>1</v>
      </c>
      <c r="H32" s="93">
        <f t="shared" si="5"/>
        <v>3.5400000000000001E-2</v>
      </c>
      <c r="I32" s="94">
        <f t="shared" si="5"/>
        <v>1</v>
      </c>
      <c r="J32" s="91">
        <f t="shared" ref="J32:Q32" si="6">SUM(J30:J31)</f>
        <v>-3.2899999999999999E-2</v>
      </c>
      <c r="K32" s="91">
        <f t="shared" si="6"/>
        <v>1</v>
      </c>
      <c r="L32" s="93">
        <f t="shared" si="6"/>
        <v>3.8800000000000001E-2</v>
      </c>
      <c r="M32" s="94">
        <f t="shared" si="6"/>
        <v>1</v>
      </c>
      <c r="N32" s="91">
        <f t="shared" si="6"/>
        <v>9.1000000000000004E-3</v>
      </c>
      <c r="O32" s="91">
        <f t="shared" si="6"/>
        <v>1</v>
      </c>
      <c r="P32" s="93">
        <f t="shared" si="6"/>
        <v>-1.2699999999999999E-2</v>
      </c>
      <c r="Q32" s="93">
        <f t="shared" si="6"/>
        <v>0.99999999999999989</v>
      </c>
      <c r="R32" s="91">
        <f t="shared" ref="R32:W32" si="7">SUM(R30:R31)</f>
        <v>1.3700000000000002E-2</v>
      </c>
      <c r="S32" s="91">
        <f t="shared" si="7"/>
        <v>1</v>
      </c>
      <c r="T32" s="93">
        <f>SUM(T30:T31)</f>
        <v>3.5100000000000006E-2</v>
      </c>
      <c r="U32" s="93">
        <f>SUM(U30:U31)</f>
        <v>1.0000000000000002</v>
      </c>
      <c r="V32" s="91">
        <f t="shared" si="7"/>
        <v>1.4800000000000001E-2</v>
      </c>
      <c r="W32" s="91">
        <f t="shared" si="7"/>
        <v>1</v>
      </c>
      <c r="X32" s="95">
        <f>SUM(X30:X31)</f>
        <v>1.3000000000000001E-2</v>
      </c>
      <c r="Y32" s="95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v>1.1999999999999999E-3</v>
      </c>
      <c r="C36" s="6">
        <v>8.2600000000000007E-2</v>
      </c>
      <c r="D36" s="14">
        <v>5.4000000000000003E-3</v>
      </c>
      <c r="E36" s="14">
        <v>1.04E-2</v>
      </c>
      <c r="F36" s="5">
        <v>1.1699999999999999E-2</v>
      </c>
      <c r="G36" s="6">
        <v>5.33E-2</v>
      </c>
      <c r="H36" s="14">
        <v>1.2199999999999999E-2</v>
      </c>
      <c r="I36" s="15">
        <v>5.3400000000000003E-2</v>
      </c>
    </row>
    <row r="37" spans="1:9" ht="14.25" x14ac:dyDescent="0.2">
      <c r="A37" s="87" t="s">
        <v>3</v>
      </c>
      <c r="B37" s="5">
        <f>(1+B7)*(1+D7)*(1+F7)-1</f>
        <v>0</v>
      </c>
      <c r="C37" s="6">
        <v>0</v>
      </c>
      <c r="D37" s="14">
        <v>0</v>
      </c>
      <c r="E37" s="14">
        <v>0</v>
      </c>
      <c r="F37" s="5">
        <v>0</v>
      </c>
      <c r="G37" s="6">
        <v>0</v>
      </c>
      <c r="H37" s="14">
        <v>0</v>
      </c>
      <c r="I37" s="15">
        <v>0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0</v>
      </c>
      <c r="C40" s="6">
        <v>0</v>
      </c>
      <c r="D40" s="14">
        <v>0</v>
      </c>
      <c r="E40" s="14">
        <v>0</v>
      </c>
      <c r="F40" s="5">
        <v>0</v>
      </c>
      <c r="G40" s="6">
        <v>0</v>
      </c>
      <c r="H40" s="14">
        <v>0</v>
      </c>
      <c r="I40" s="15">
        <v>0</v>
      </c>
    </row>
    <row r="41" spans="1:9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9" ht="14.25" x14ac:dyDescent="0.2">
      <c r="A42" s="87" t="s">
        <v>8</v>
      </c>
      <c r="B42" s="5">
        <v>4.5039999999999997E-2</v>
      </c>
      <c r="C42" s="6">
        <v>0.57769999999999999</v>
      </c>
      <c r="D42" s="14">
        <v>8.4199999999999997E-2</v>
      </c>
      <c r="E42" s="14">
        <v>0.63109999999999999</v>
      </c>
      <c r="F42" s="5">
        <v>0.1017</v>
      </c>
      <c r="G42" s="6">
        <v>0.63580000000000003</v>
      </c>
      <c r="H42" s="14">
        <v>0.1414</v>
      </c>
      <c r="I42" s="15">
        <v>0.6542</v>
      </c>
    </row>
    <row r="43" spans="1:9" ht="14.25" x14ac:dyDescent="0.2">
      <c r="A43" s="87" t="s">
        <v>66</v>
      </c>
      <c r="B43" s="5">
        <v>2.6239999999999999E-2</v>
      </c>
      <c r="C43" s="6">
        <v>0.33189999999999997</v>
      </c>
      <c r="D43" s="14">
        <v>3.1E-2</v>
      </c>
      <c r="E43" s="14">
        <v>0.35359999999999997</v>
      </c>
      <c r="F43" s="5">
        <v>1.8100000000000002E-2</v>
      </c>
      <c r="G43" s="6">
        <v>0.3054</v>
      </c>
      <c r="H43" s="14">
        <v>4.8099999999999997E-2</v>
      </c>
      <c r="I43" s="15">
        <v>0.28710000000000002</v>
      </c>
    </row>
    <row r="44" spans="1:9" ht="14.25" x14ac:dyDescent="0.2">
      <c r="A44" s="87" t="s">
        <v>10</v>
      </c>
      <c r="B44" s="5">
        <f>(1+B14)*(1+D14)*(1+F14)-1</f>
        <v>-1.002199599999809E-4</v>
      </c>
      <c r="C44" s="6">
        <v>3.8E-3</v>
      </c>
      <c r="D44" s="14">
        <v>-1E-3</v>
      </c>
      <c r="E44" s="14">
        <v>3.9000000000000003E-3</v>
      </c>
      <c r="F44" s="5">
        <v>-1.4000000000000002E-3</v>
      </c>
      <c r="G44" s="6">
        <v>3.5999999999999999E-3</v>
      </c>
      <c r="H44" s="14">
        <v>1E-4</v>
      </c>
      <c r="I44" s="15">
        <v>3.7000000000000002E-3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87" t="s">
        <v>13</v>
      </c>
      <c r="B47" s="5">
        <v>5.7999999999999996E-3</v>
      </c>
      <c r="C47" s="6">
        <v>4.0000000000000001E-3</v>
      </c>
      <c r="D47" s="14">
        <v>1.9E-3</v>
      </c>
      <c r="E47" s="14">
        <v>1E-3</v>
      </c>
      <c r="F47" s="5">
        <v>2.5999999999999999E-3</v>
      </c>
      <c r="G47" s="6">
        <v>1.9E-3</v>
      </c>
      <c r="H47" s="14">
        <v>3.4999999999999996E-3</v>
      </c>
      <c r="I47" s="15">
        <v>1.6000000000000001E-3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7.8179780040000008E-2</v>
      </c>
      <c r="C55" s="8">
        <v>1</v>
      </c>
      <c r="D55" s="16">
        <f t="shared" ref="D55:I55" si="8">SUM(D36:D54)</f>
        <v>0.1215</v>
      </c>
      <c r="E55" s="16">
        <f t="shared" si="8"/>
        <v>0.99999999999999989</v>
      </c>
      <c r="F55" s="24">
        <f t="shared" si="8"/>
        <v>0.13269999999999998</v>
      </c>
      <c r="G55" s="8">
        <f t="shared" si="8"/>
        <v>1</v>
      </c>
      <c r="H55" s="16">
        <f t="shared" si="8"/>
        <v>0.20529999999999998</v>
      </c>
      <c r="I55" s="16">
        <f t="shared" si="8"/>
        <v>1</v>
      </c>
    </row>
    <row r="56" spans="1:9" ht="15" x14ac:dyDescent="0.25">
      <c r="A56" s="89" t="s">
        <v>28</v>
      </c>
      <c r="B56" s="10">
        <v>1583.8</v>
      </c>
      <c r="C56" s="11"/>
      <c r="D56" s="18">
        <v>2427.9966855926687</v>
      </c>
      <c r="E56" s="11"/>
      <c r="F56" s="10">
        <v>2621</v>
      </c>
      <c r="G56" s="11"/>
      <c r="H56" s="18">
        <v>3856.0119884601786</v>
      </c>
      <c r="I56" s="11"/>
    </row>
    <row r="57" spans="1:9" ht="14.25" x14ac:dyDescent="0.2">
      <c r="A57" s="86" t="s">
        <v>22</v>
      </c>
      <c r="B57" s="22">
        <v>4.1000000000000002E-2</v>
      </c>
      <c r="C57" s="23">
        <v>0.55869999999999997</v>
      </c>
      <c r="D57" s="29">
        <v>7.8600000000000003E-2</v>
      </c>
      <c r="E57" s="29">
        <v>0.52849999999999997</v>
      </c>
      <c r="F57" s="22">
        <v>0.1069</v>
      </c>
      <c r="G57" s="23">
        <v>0.56389999999999996</v>
      </c>
      <c r="H57" s="29">
        <v>0.13470000000000001</v>
      </c>
      <c r="I57" s="30">
        <v>0.52149999999999996</v>
      </c>
    </row>
    <row r="58" spans="1:9" ht="14.25" x14ac:dyDescent="0.2">
      <c r="A58" s="87" t="s">
        <v>23</v>
      </c>
      <c r="B58" s="5">
        <v>3.7199999999999997E-2</v>
      </c>
      <c r="C58" s="6">
        <v>0.44130000000000003</v>
      </c>
      <c r="D58" s="29">
        <v>4.2900000000000001E-2</v>
      </c>
      <c r="E58" s="29">
        <v>0.47149999999999997</v>
      </c>
      <c r="F58" s="22">
        <v>2.58E-2</v>
      </c>
      <c r="G58" s="6">
        <v>0.43609999999999999</v>
      </c>
      <c r="H58" s="14">
        <v>7.0599999999999996E-2</v>
      </c>
      <c r="I58" s="15">
        <v>0.47850000000000004</v>
      </c>
    </row>
    <row r="59" spans="1:9" ht="15" x14ac:dyDescent="0.25">
      <c r="A59" s="88" t="s">
        <v>21</v>
      </c>
      <c r="B59" s="24">
        <f>SUM(B57:B58)</f>
        <v>7.8199999999999992E-2</v>
      </c>
      <c r="C59" s="8">
        <v>1</v>
      </c>
      <c r="D59" s="16">
        <v>0.1215</v>
      </c>
      <c r="E59" s="16">
        <v>1</v>
      </c>
      <c r="F59" s="24">
        <f>SUM(F57:F58)</f>
        <v>0.13269999999999998</v>
      </c>
      <c r="G59" s="8">
        <f>SUM(G57:G58)</f>
        <v>1</v>
      </c>
      <c r="H59" s="16">
        <f>SUM(H57:H58)</f>
        <v>0.20530000000000001</v>
      </c>
      <c r="I59" s="16">
        <f>SUM(I57:I58)</f>
        <v>1</v>
      </c>
    </row>
    <row r="60" spans="1:9" ht="14.25" x14ac:dyDescent="0.2">
      <c r="A60" s="86" t="s">
        <v>24</v>
      </c>
      <c r="B60" s="22">
        <v>7.2700000000000001E-2</v>
      </c>
      <c r="C60" s="23">
        <v>0.996</v>
      </c>
      <c r="D60" s="29">
        <v>0.1222</v>
      </c>
      <c r="E60" s="29">
        <v>0.99900000000000011</v>
      </c>
      <c r="F60" s="22">
        <v>0.13239999999999999</v>
      </c>
      <c r="G60" s="23">
        <v>0.99809999999999999</v>
      </c>
      <c r="H60" s="29">
        <v>0.20489999999999997</v>
      </c>
      <c r="I60" s="30">
        <v>0.99840000000000007</v>
      </c>
    </row>
    <row r="61" spans="1:9" ht="14.25" x14ac:dyDescent="0.2">
      <c r="A61" s="87" t="s">
        <v>25</v>
      </c>
      <c r="B61" s="5">
        <f>(1+B31)*(1+D31)*(1+F31)-1</f>
        <v>5.4974409199999297E-3</v>
      </c>
      <c r="C61" s="6">
        <v>4.0000000000000001E-3</v>
      </c>
      <c r="D61" s="29">
        <v>-7.000000000000001E-4</v>
      </c>
      <c r="E61" s="29">
        <v>1E-3</v>
      </c>
      <c r="F61" s="22">
        <v>2.9999999999999997E-4</v>
      </c>
      <c r="G61" s="6">
        <v>1.9E-3</v>
      </c>
      <c r="H61" s="29">
        <v>4.0000000000000002E-4</v>
      </c>
      <c r="I61" s="15">
        <v>1.6000000000000001E-3</v>
      </c>
    </row>
    <row r="62" spans="1:9" ht="15" x14ac:dyDescent="0.25">
      <c r="A62" s="90" t="s">
        <v>21</v>
      </c>
      <c r="B62" s="91">
        <f>SUM(B60:B61)</f>
        <v>7.819744091999993E-2</v>
      </c>
      <c r="C62" s="92">
        <v>1</v>
      </c>
      <c r="D62" s="93">
        <v>0.1215</v>
      </c>
      <c r="E62" s="93">
        <v>1</v>
      </c>
      <c r="F62" s="91">
        <f>SUM(F60:F61)</f>
        <v>0.13269999999999998</v>
      </c>
      <c r="G62" s="92">
        <f>SUM(G60:G61)</f>
        <v>1</v>
      </c>
      <c r="H62" s="93">
        <f>SUM(H60:H61)</f>
        <v>0.20529999999999998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4.140625" customWidth="1"/>
    <col min="2" max="2" width="20.5703125" customWidth="1"/>
    <col min="3" max="3" width="18.140625" customWidth="1"/>
    <col min="4" max="4" width="18.28515625" customWidth="1"/>
    <col min="5" max="5" width="18.7109375" customWidth="1"/>
    <col min="6" max="6" width="22" customWidth="1"/>
    <col min="7" max="7" width="17.85546875" customWidth="1"/>
    <col min="8" max="8" width="19.28515625" customWidth="1"/>
    <col min="9" max="9" width="18.8554687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8.9999999999999998E-4</v>
      </c>
      <c r="C6" s="6">
        <v>3.7199999999999997E-2</v>
      </c>
      <c r="D6" s="14">
        <v>8.9999999999999998E-4</v>
      </c>
      <c r="E6" s="15">
        <v>5.0500000000000003E-2</v>
      </c>
      <c r="F6" s="5">
        <v>-2.3E-3</v>
      </c>
      <c r="G6" s="6">
        <v>7.1400000000000005E-2</v>
      </c>
      <c r="H6" s="14">
        <v>5.0000000000000001E-4</v>
      </c>
      <c r="I6" s="15">
        <v>6.3299999999999995E-2</v>
      </c>
      <c r="J6" s="5">
        <v>-1E-3</v>
      </c>
      <c r="K6" s="6">
        <v>6.2399999999999997E-2</v>
      </c>
      <c r="L6" s="14">
        <v>1E-3</v>
      </c>
      <c r="M6" s="15">
        <v>6.6600000000000006E-2</v>
      </c>
      <c r="N6" s="5">
        <v>0</v>
      </c>
      <c r="O6" s="6">
        <v>6.88E-2</v>
      </c>
      <c r="P6" s="14">
        <v>-4.0000000000000002E-4</v>
      </c>
      <c r="Q6" s="15">
        <v>7.1199999999999999E-2</v>
      </c>
      <c r="R6" s="5">
        <v>1.1000000000000001E-3</v>
      </c>
      <c r="S6" s="6">
        <v>5.8099999999999999E-2</v>
      </c>
      <c r="T6" s="14">
        <v>2.0000000000000001E-4</v>
      </c>
      <c r="U6" s="15">
        <v>6.2899999999999998E-2</v>
      </c>
      <c r="V6" s="5">
        <v>1.7000000000000001E-3</v>
      </c>
      <c r="W6" s="6">
        <v>7.0800000000000002E-2</v>
      </c>
      <c r="X6" s="14">
        <v>2.0000000000000001E-4</v>
      </c>
      <c r="Y6" s="15">
        <v>7.0699999999999999E-2</v>
      </c>
    </row>
    <row r="7" spans="1:25" ht="14.25" x14ac:dyDescent="0.2">
      <c r="A7" s="87" t="s">
        <v>3</v>
      </c>
      <c r="B7" s="5">
        <v>7.9000000000000008E-3</v>
      </c>
      <c r="C7" s="6">
        <v>0.43280000000000002</v>
      </c>
      <c r="D7" s="14">
        <v>4.0000000000000001E-3</v>
      </c>
      <c r="E7" s="15">
        <v>0.42309999999999998</v>
      </c>
      <c r="F7" s="5">
        <v>4.4999999999999997E-3</v>
      </c>
      <c r="G7" s="6">
        <v>0.41239999999999999</v>
      </c>
      <c r="H7" s="14">
        <v>2.8E-3</v>
      </c>
      <c r="I7" s="15">
        <v>0.41660000000000003</v>
      </c>
      <c r="J7" s="5">
        <v>1.4E-3</v>
      </c>
      <c r="K7" s="6">
        <v>0.432</v>
      </c>
      <c r="L7" s="14">
        <v>4.0999999999999995E-3</v>
      </c>
      <c r="M7" s="15">
        <v>0.43329999999999996</v>
      </c>
      <c r="N7" s="5">
        <v>8.6E-3</v>
      </c>
      <c r="O7" s="6">
        <v>0.42710000000000004</v>
      </c>
      <c r="P7" s="14">
        <v>4.0000000000000001E-3</v>
      </c>
      <c r="Q7" s="15">
        <v>0.43229999999999996</v>
      </c>
      <c r="R7" s="5">
        <v>1.1000000000000001E-3</v>
      </c>
      <c r="S7" s="6">
        <v>0.44170000000000004</v>
      </c>
      <c r="T7" s="14">
        <v>1.8E-3</v>
      </c>
      <c r="U7" s="15">
        <v>0.44619999999999999</v>
      </c>
      <c r="V7" s="5">
        <v>1.4000000000000002E-3</v>
      </c>
      <c r="W7" s="6">
        <v>0.44450000000000001</v>
      </c>
      <c r="X7" s="14">
        <v>4.0000000000000002E-4</v>
      </c>
      <c r="Y7" s="15">
        <v>0.43909999999999999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2.7000000000000001E-3</v>
      </c>
      <c r="C10" s="6">
        <v>0.19189999999999999</v>
      </c>
      <c r="D10" s="14">
        <v>1.6000000000000001E-3</v>
      </c>
      <c r="E10" s="15">
        <v>0.20119999999999999</v>
      </c>
      <c r="F10" s="5">
        <v>2.5000000000000001E-3</v>
      </c>
      <c r="G10" s="6">
        <v>0.19370000000000001</v>
      </c>
      <c r="H10" s="14">
        <v>2.3999999999999998E-3</v>
      </c>
      <c r="I10" s="15">
        <v>0.19489999999999999</v>
      </c>
      <c r="J10" s="5">
        <v>-5.0000000000000001E-4</v>
      </c>
      <c r="K10" s="6">
        <v>0.18909999999999999</v>
      </c>
      <c r="L10" s="14">
        <v>2.3E-3</v>
      </c>
      <c r="M10" s="15">
        <v>0.18160000000000001</v>
      </c>
      <c r="N10" s="5">
        <v>5.0000000000000001E-4</v>
      </c>
      <c r="O10" s="6">
        <v>0.18170000000000003</v>
      </c>
      <c r="P10" s="14">
        <v>5.9999999999999995E-4</v>
      </c>
      <c r="Q10" s="15">
        <v>0.1772</v>
      </c>
      <c r="R10" s="5">
        <v>2.0000000000000001E-4</v>
      </c>
      <c r="S10" s="6">
        <v>0.1822</v>
      </c>
      <c r="T10" s="14">
        <v>1.8E-3</v>
      </c>
      <c r="U10" s="15">
        <v>0.1802</v>
      </c>
      <c r="V10" s="5">
        <v>0</v>
      </c>
      <c r="W10" s="6">
        <v>0.17100000000000001</v>
      </c>
      <c r="X10" s="14">
        <v>2.0000000000000001E-4</v>
      </c>
      <c r="Y10" s="15">
        <v>0.17399999999999999</v>
      </c>
    </row>
    <row r="11" spans="1:25" ht="14.25" x14ac:dyDescent="0.2">
      <c r="A11" s="87" t="s">
        <v>7</v>
      </c>
      <c r="B11" s="5">
        <v>1.8E-3</v>
      </c>
      <c r="C11" s="6">
        <v>2.8899999999999999E-2</v>
      </c>
      <c r="D11" s="14">
        <v>8.0000000000000004E-4</v>
      </c>
      <c r="E11" s="15">
        <v>2.8500000000000001E-2</v>
      </c>
      <c r="F11" s="5">
        <v>6.9999999999999999E-4</v>
      </c>
      <c r="G11" s="6">
        <v>2.7900000000000001E-2</v>
      </c>
      <c r="H11" s="14">
        <v>8.9999999999999998E-4</v>
      </c>
      <c r="I11" s="15">
        <v>2.7E-2</v>
      </c>
      <c r="J11" s="5">
        <v>-8.9999999999999998E-4</v>
      </c>
      <c r="K11" s="6">
        <v>2.6599999999999999E-2</v>
      </c>
      <c r="L11" s="14">
        <v>1.1999999999999999E-3</v>
      </c>
      <c r="M11" s="15">
        <v>2.53E-2</v>
      </c>
      <c r="N11" s="5">
        <v>8.0000000000000004E-4</v>
      </c>
      <c r="O11" s="6">
        <v>2.7699999999999999E-2</v>
      </c>
      <c r="P11" s="14">
        <v>-2.9999999999999997E-4</v>
      </c>
      <c r="Q11" s="15">
        <v>2.69E-2</v>
      </c>
      <c r="R11" s="5">
        <v>2.0000000000000001E-4</v>
      </c>
      <c r="S11" s="6">
        <v>2.5899999999999999E-2</v>
      </c>
      <c r="T11" s="14">
        <v>5.9999999999999995E-4</v>
      </c>
      <c r="U11" s="15">
        <v>2.4300000000000002E-2</v>
      </c>
      <c r="V11" s="5">
        <v>5.0000000000000001E-4</v>
      </c>
      <c r="W11" s="6">
        <v>2.29E-2</v>
      </c>
      <c r="X11" s="14">
        <v>2.0000000000000001E-4</v>
      </c>
      <c r="Y11" s="15">
        <v>2.1099999999999997E-2</v>
      </c>
    </row>
    <row r="12" spans="1:25" ht="14.25" x14ac:dyDescent="0.2">
      <c r="A12" s="87" t="s">
        <v>8</v>
      </c>
      <c r="B12" s="5">
        <v>1.7399999999999999E-2</v>
      </c>
      <c r="C12" s="6">
        <v>0.2117</v>
      </c>
      <c r="D12" s="14">
        <v>4.7999999999999996E-3</v>
      </c>
      <c r="E12" s="15">
        <v>0.20150000000000001</v>
      </c>
      <c r="F12" s="5">
        <v>-2.8999999999999998E-3</v>
      </c>
      <c r="G12" s="6">
        <v>0.20169999999999999</v>
      </c>
      <c r="H12" s="14">
        <v>8.8999999999999999E-3</v>
      </c>
      <c r="I12" s="15">
        <v>0.2039</v>
      </c>
      <c r="J12" s="5">
        <v>-5.8999999999999999E-3</v>
      </c>
      <c r="K12" s="6">
        <v>0.19989999999999999</v>
      </c>
      <c r="L12" s="14">
        <v>6.9999999999999993E-3</v>
      </c>
      <c r="M12" s="15">
        <v>0.19579999999999997</v>
      </c>
      <c r="N12" s="5">
        <v>3.4000000000000002E-3</v>
      </c>
      <c r="O12" s="6">
        <v>0.19420000000000001</v>
      </c>
      <c r="P12" s="14">
        <v>-8.9999999999999998E-4</v>
      </c>
      <c r="Q12" s="15">
        <v>0.19070000000000001</v>
      </c>
      <c r="R12" s="5">
        <v>4.3E-3</v>
      </c>
      <c r="S12" s="6">
        <v>0.1913</v>
      </c>
      <c r="T12" s="14">
        <v>6.3E-3</v>
      </c>
      <c r="U12" s="15">
        <v>0.19550000000000001</v>
      </c>
      <c r="V12" s="5">
        <v>4.7999999999999996E-3</v>
      </c>
      <c r="W12" s="6">
        <v>0.2021</v>
      </c>
      <c r="X12" s="14">
        <v>2.0999999999999999E-3</v>
      </c>
      <c r="Y12" s="15">
        <v>0.2097</v>
      </c>
    </row>
    <row r="13" spans="1:25" ht="14.25" x14ac:dyDescent="0.2">
      <c r="A13" s="87" t="s">
        <v>66</v>
      </c>
      <c r="B13" s="5">
        <v>3.5000000000000001E-3</v>
      </c>
      <c r="C13" s="6">
        <v>4.8500000000000001E-2</v>
      </c>
      <c r="D13" s="14">
        <v>1.5E-3</v>
      </c>
      <c r="E13" s="15">
        <v>4.2500000000000003E-2</v>
      </c>
      <c r="F13" s="5">
        <v>5.0000000000000001E-4</v>
      </c>
      <c r="G13" s="6">
        <v>4.3499999999999997E-2</v>
      </c>
      <c r="H13" s="14">
        <v>2.3999999999999998E-3</v>
      </c>
      <c r="I13" s="15">
        <v>4.3400000000000001E-2</v>
      </c>
      <c r="J13" s="5">
        <v>-3.5000000000000001E-3</v>
      </c>
      <c r="K13" s="6">
        <v>4.4600000000000001E-2</v>
      </c>
      <c r="L13" s="14">
        <v>2.5000000000000001E-3</v>
      </c>
      <c r="M13" s="15">
        <v>4.4999999999999998E-2</v>
      </c>
      <c r="N13" s="5">
        <v>-4.0000000000000002E-4</v>
      </c>
      <c r="O13" s="6">
        <v>4.5899999999999996E-2</v>
      </c>
      <c r="P13" s="14">
        <v>-1.6000000000000001E-3</v>
      </c>
      <c r="Q13" s="15">
        <v>4.5700000000000005E-2</v>
      </c>
      <c r="R13" s="5">
        <v>5.9999999999999995E-4</v>
      </c>
      <c r="S13" s="6">
        <v>4.4400000000000002E-2</v>
      </c>
      <c r="T13" s="14">
        <v>2.3999999999999998E-3</v>
      </c>
      <c r="U13" s="15">
        <v>3.6299999999999999E-2</v>
      </c>
      <c r="V13" s="5">
        <v>7.000000000000001E-4</v>
      </c>
      <c r="W13" s="6">
        <v>3.4799999999999998E-2</v>
      </c>
      <c r="X13" s="14">
        <v>1.5E-3</v>
      </c>
      <c r="Y13" s="15">
        <v>3.5900000000000001E-2</v>
      </c>
    </row>
    <row r="14" spans="1:25" ht="14.25" x14ac:dyDescent="0.2">
      <c r="A14" s="87" t="s">
        <v>10</v>
      </c>
      <c r="B14" s="5">
        <v>6.9999999999999999E-4</v>
      </c>
      <c r="C14" s="6">
        <v>3.0599999999999999E-2</v>
      </c>
      <c r="D14" s="14">
        <v>5.0000000000000001E-4</v>
      </c>
      <c r="E14" s="15">
        <v>2.9899999999999999E-2</v>
      </c>
      <c r="F14" s="5">
        <v>1E-3</v>
      </c>
      <c r="G14" s="6">
        <v>2.98E-2</v>
      </c>
      <c r="H14" s="14">
        <v>6.9999999999999999E-4</v>
      </c>
      <c r="I14" s="15">
        <v>2.9000000000000001E-2</v>
      </c>
      <c r="J14" s="5">
        <v>-1.2999999999999999E-3</v>
      </c>
      <c r="K14" s="6">
        <v>2.9399999999999999E-2</v>
      </c>
      <c r="L14" s="14">
        <v>1.1999999999999999E-3</v>
      </c>
      <c r="M14" s="15">
        <v>3.1200000000000002E-2</v>
      </c>
      <c r="N14" s="5">
        <v>-4.0000000000000002E-4</v>
      </c>
      <c r="O14" s="6">
        <v>3.0299999999999997E-2</v>
      </c>
      <c r="P14" s="14">
        <v>-5.9999999999999995E-4</v>
      </c>
      <c r="Q14" s="15">
        <v>3.3300000000000003E-2</v>
      </c>
      <c r="R14" s="5">
        <v>1E-4</v>
      </c>
      <c r="S14" s="6">
        <v>3.1899999999999998E-2</v>
      </c>
      <c r="T14" s="14">
        <v>1.6000000000000001E-3</v>
      </c>
      <c r="U14" s="15">
        <v>3.1600000000000003E-2</v>
      </c>
      <c r="V14" s="5">
        <v>4.0000000000000002E-4</v>
      </c>
      <c r="W14" s="6">
        <v>3.0600000000000002E-2</v>
      </c>
      <c r="X14" s="14">
        <v>8.9999999999999998E-4</v>
      </c>
      <c r="Y14" s="15">
        <v>2.9700000000000001E-2</v>
      </c>
    </row>
    <row r="15" spans="1:25" ht="14.25" x14ac:dyDescent="0.2">
      <c r="A15" s="87" t="s">
        <v>11</v>
      </c>
      <c r="B15" s="5">
        <v>6.9999999999999999E-4</v>
      </c>
      <c r="C15" s="6">
        <v>2.2000000000000001E-3</v>
      </c>
      <c r="D15" s="14">
        <v>4.0000000000000002E-4</v>
      </c>
      <c r="E15" s="15">
        <v>2.0999999999999999E-3</v>
      </c>
      <c r="F15" s="5">
        <v>4.0000000000000002E-4</v>
      </c>
      <c r="G15" s="6">
        <v>2.0999999999999999E-3</v>
      </c>
      <c r="H15" s="14">
        <v>5.0000000000000001E-4</v>
      </c>
      <c r="I15" s="15">
        <v>2E-3</v>
      </c>
      <c r="J15" s="5">
        <v>-8.9999999999999998E-4</v>
      </c>
      <c r="K15" s="6">
        <v>2E-3</v>
      </c>
      <c r="L15" s="14">
        <v>8.0000000000000004E-4</v>
      </c>
      <c r="M15" s="15">
        <v>1.9E-3</v>
      </c>
      <c r="N15" s="5">
        <v>2.0000000000000001E-4</v>
      </c>
      <c r="O15" s="6">
        <v>1.7000000000000001E-3</v>
      </c>
      <c r="P15" s="14">
        <v>-4.0000000000000002E-4</v>
      </c>
      <c r="Q15" s="15">
        <v>1.7000000000000001E-3</v>
      </c>
      <c r="R15" s="5">
        <v>1E-4</v>
      </c>
      <c r="S15" s="6">
        <v>1.6000000000000001E-3</v>
      </c>
      <c r="T15" s="14">
        <v>4.0000000000000002E-4</v>
      </c>
      <c r="U15" s="15">
        <v>1.5E-3</v>
      </c>
      <c r="V15" s="5">
        <v>2.9999999999999997E-4</v>
      </c>
      <c r="W15" s="6">
        <v>1.2999999999999999E-3</v>
      </c>
      <c r="X15" s="14">
        <v>2.9999999999999997E-4</v>
      </c>
      <c r="Y15" s="15">
        <v>1.1999999999999999E-3</v>
      </c>
    </row>
    <row r="16" spans="1:25" ht="14.25" x14ac:dyDescent="0.2">
      <c r="A16" s="87" t="s">
        <v>12</v>
      </c>
      <c r="B16" s="5">
        <v>8.0000000000000004E-4</v>
      </c>
      <c r="C16" s="6">
        <v>1E-4</v>
      </c>
      <c r="D16" s="14">
        <v>4.0000000000000002E-4</v>
      </c>
      <c r="E16" s="15">
        <v>2.0000000000000001E-4</v>
      </c>
      <c r="F16" s="5">
        <v>2.9999999999999997E-4</v>
      </c>
      <c r="G16" s="6">
        <v>1E-4</v>
      </c>
      <c r="H16" s="14">
        <v>5.0000000000000001E-4</v>
      </c>
      <c r="I16" s="15">
        <v>2.0000000000000001E-4</v>
      </c>
      <c r="J16" s="5">
        <v>-1E-3</v>
      </c>
      <c r="K16" s="6">
        <v>2.0000000000000001E-4</v>
      </c>
      <c r="L16" s="14">
        <v>8.0000000000000004E-4</v>
      </c>
      <c r="M16" s="15">
        <v>2.0000000000000001E-4</v>
      </c>
      <c r="N16" s="5">
        <v>2.9999999999999997E-4</v>
      </c>
      <c r="O16" s="6">
        <v>2.0000000000000001E-4</v>
      </c>
      <c r="P16" s="14">
        <v>-5.0000000000000001E-4</v>
      </c>
      <c r="Q16" s="15">
        <v>1E-4</v>
      </c>
      <c r="R16" s="5">
        <v>1E-4</v>
      </c>
      <c r="S16" s="6">
        <v>1E-4</v>
      </c>
      <c r="T16" s="14">
        <v>4.0000000000000002E-4</v>
      </c>
      <c r="U16" s="15">
        <v>1E-4</v>
      </c>
      <c r="V16" s="5">
        <v>2.9999999999999997E-4</v>
      </c>
      <c r="W16" s="6">
        <v>1E-4</v>
      </c>
      <c r="X16" s="14">
        <v>2.0000000000000001E-4</v>
      </c>
      <c r="Y16" s="15">
        <v>0</v>
      </c>
    </row>
    <row r="17" spans="1:25" ht="14.25" x14ac:dyDescent="0.2">
      <c r="A17" s="87" t="s">
        <v>13</v>
      </c>
      <c r="B17" s="5">
        <v>1.6999999999999999E-3</v>
      </c>
      <c r="C17" s="6">
        <v>9.5999999999999992E-3</v>
      </c>
      <c r="D17" s="14">
        <v>2.9999999999999997E-4</v>
      </c>
      <c r="E17" s="15">
        <v>1.3899999999999999E-2</v>
      </c>
      <c r="F17" s="5">
        <v>0</v>
      </c>
      <c r="G17" s="6">
        <v>1.12E-2</v>
      </c>
      <c r="H17" s="14">
        <v>1.1000000000000001E-3</v>
      </c>
      <c r="I17" s="15">
        <v>1.29E-2</v>
      </c>
      <c r="J17" s="5">
        <v>2.9999999999999997E-4</v>
      </c>
      <c r="K17" s="6">
        <v>6.4999999999999997E-3</v>
      </c>
      <c r="L17" s="14">
        <v>-1.1999999999999999E-3</v>
      </c>
      <c r="M17" s="15">
        <v>1.1699999999999999E-2</v>
      </c>
      <c r="N17" s="5">
        <v>3.4000000000000002E-3</v>
      </c>
      <c r="O17" s="6">
        <v>1.3100000000000001E-2</v>
      </c>
      <c r="P17" s="14">
        <v>-2.5999999999999999E-3</v>
      </c>
      <c r="Q17" s="15">
        <v>1.18E-2</v>
      </c>
      <c r="R17" s="5">
        <v>2.0000000000000001E-4</v>
      </c>
      <c r="S17" s="6">
        <v>1.3100000000000001E-2</v>
      </c>
      <c r="T17" s="14">
        <v>-1.1999999999999999E-3</v>
      </c>
      <c r="U17" s="15">
        <v>1.18E-2</v>
      </c>
      <c r="V17" s="5">
        <v>7.000000000000001E-4</v>
      </c>
      <c r="W17" s="6">
        <v>1.1899999999999999E-2</v>
      </c>
      <c r="X17" s="14">
        <v>-5.9999999999999995E-4</v>
      </c>
      <c r="Y17" s="15">
        <v>7.4000000000000003E-3</v>
      </c>
    </row>
    <row r="18" spans="1:25" ht="14.25" x14ac:dyDescent="0.2">
      <c r="A18" s="87" t="s">
        <v>14</v>
      </c>
      <c r="B18" s="5">
        <v>2.2000000000000001E-3</v>
      </c>
      <c r="C18" s="6">
        <v>5.9999999999999995E-4</v>
      </c>
      <c r="D18" s="14">
        <v>5.9999999999999995E-4</v>
      </c>
      <c r="E18" s="15">
        <v>4.0000000000000002E-4</v>
      </c>
      <c r="F18" s="5">
        <v>3.2000000000000002E-3</v>
      </c>
      <c r="G18" s="6">
        <v>0</v>
      </c>
      <c r="H18" s="14">
        <v>5.0000000000000001E-4</v>
      </c>
      <c r="I18" s="15">
        <v>0</v>
      </c>
      <c r="J18" s="5">
        <v>-1E-3</v>
      </c>
      <c r="K18" s="6">
        <v>0</v>
      </c>
      <c r="L18" s="14">
        <v>7.000000000000001E-4</v>
      </c>
      <c r="M18" s="15">
        <v>0</v>
      </c>
      <c r="N18" s="5">
        <v>7.000000000000001E-4</v>
      </c>
      <c r="O18" s="6">
        <v>0</v>
      </c>
      <c r="P18" s="14">
        <v>-8.0000000000000004E-4</v>
      </c>
      <c r="Q18" s="15">
        <v>-1E-4</v>
      </c>
      <c r="R18" s="5">
        <v>5.9999999999999995E-4</v>
      </c>
      <c r="S18" s="6">
        <v>0</v>
      </c>
      <c r="T18" s="14">
        <v>7.000000000000001E-4</v>
      </c>
      <c r="U18" s="15">
        <v>1E-4</v>
      </c>
      <c r="V18" s="5">
        <v>8.0000000000000004E-4</v>
      </c>
      <c r="W18" s="6">
        <v>2.9999999999999997E-4</v>
      </c>
      <c r="X18" s="14">
        <v>1E-4</v>
      </c>
      <c r="Y18" s="15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6.9999999999999999E-4</v>
      </c>
      <c r="C20" s="6">
        <v>5.8999999999999999E-3</v>
      </c>
      <c r="D20" s="14">
        <v>4.0000000000000002E-4</v>
      </c>
      <c r="E20" s="15">
        <v>6.1999999999999998E-3</v>
      </c>
      <c r="F20" s="5">
        <v>4.0000000000000002E-4</v>
      </c>
      <c r="G20" s="6">
        <v>6.1999999999999998E-3</v>
      </c>
      <c r="H20" s="14">
        <v>5.0000000000000001E-4</v>
      </c>
      <c r="I20" s="15">
        <v>6.7999999999999996E-3</v>
      </c>
      <c r="J20" s="5">
        <v>-8.0000000000000004E-4</v>
      </c>
      <c r="K20" s="6">
        <v>7.3000000000000001E-3</v>
      </c>
      <c r="L20" s="14">
        <v>8.0000000000000004E-4</v>
      </c>
      <c r="M20" s="15">
        <v>7.4000000000000003E-3</v>
      </c>
      <c r="N20" s="5">
        <v>2.9999999999999997E-4</v>
      </c>
      <c r="O20" s="6">
        <v>9.300000000000001E-3</v>
      </c>
      <c r="P20" s="14">
        <v>-2.9999999999999997E-4</v>
      </c>
      <c r="Q20" s="15">
        <v>9.1999999999999998E-3</v>
      </c>
      <c r="R20" s="5">
        <v>2.9999999999999997E-4</v>
      </c>
      <c r="S20" s="6">
        <v>9.7000000000000003E-3</v>
      </c>
      <c r="T20" s="14">
        <v>5.0000000000000001E-4</v>
      </c>
      <c r="U20" s="15">
        <v>9.4999999999999998E-3</v>
      </c>
      <c r="V20" s="5">
        <v>5.0000000000000001E-4</v>
      </c>
      <c r="W20" s="6">
        <v>9.7000000000000003E-3</v>
      </c>
      <c r="X20" s="14">
        <v>5.0000000000000001E-4</v>
      </c>
      <c r="Y20" s="15">
        <v>1.1200000000000002E-2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K25" si="0">SUM(B6:B24)</f>
        <v>4.1000000000000002E-2</v>
      </c>
      <c r="C25" s="8">
        <f t="shared" si="0"/>
        <v>1</v>
      </c>
      <c r="D25" s="16">
        <f t="shared" si="0"/>
        <v>1.6199999999999999E-2</v>
      </c>
      <c r="E25" s="17">
        <f t="shared" si="0"/>
        <v>0.99999999999999989</v>
      </c>
      <c r="F25" s="7">
        <f t="shared" si="0"/>
        <v>8.3000000000000001E-3</v>
      </c>
      <c r="G25" s="8">
        <f t="shared" si="0"/>
        <v>1</v>
      </c>
      <c r="H25" s="16">
        <f>SUM(H6:H24)</f>
        <v>2.1700000000000001E-2</v>
      </c>
      <c r="I25" s="17">
        <f>SUM(I6:I24)</f>
        <v>1</v>
      </c>
      <c r="J25" s="7">
        <f t="shared" si="0"/>
        <v>-1.5099999999999997E-2</v>
      </c>
      <c r="K25" s="8">
        <f t="shared" si="0"/>
        <v>0.99999999999999978</v>
      </c>
      <c r="L25" s="16">
        <f t="shared" ref="L25:Q25" si="1">SUM(L6:L24)</f>
        <v>2.1199999999999993E-2</v>
      </c>
      <c r="M25" s="17">
        <f t="shared" si="1"/>
        <v>1</v>
      </c>
      <c r="N25" s="7">
        <f t="shared" si="1"/>
        <v>1.7400000000000006E-2</v>
      </c>
      <c r="O25" s="7">
        <f t="shared" si="1"/>
        <v>1</v>
      </c>
      <c r="P25" s="16">
        <f t="shared" si="1"/>
        <v>-3.7999999999999996E-3</v>
      </c>
      <c r="Q25" s="16">
        <f t="shared" si="1"/>
        <v>1</v>
      </c>
      <c r="R25" s="7">
        <f t="shared" ref="R25:W25" si="2">SUM(R6:R24)</f>
        <v>8.8999999999999999E-3</v>
      </c>
      <c r="S25" s="7">
        <f t="shared" si="2"/>
        <v>1.0000000000000002</v>
      </c>
      <c r="T25" s="16">
        <f>SUM(T6:T24)</f>
        <v>1.55E-2</v>
      </c>
      <c r="U25" s="16">
        <f>SUM(U6:U24)</f>
        <v>0.99999999999999989</v>
      </c>
      <c r="V25" s="7">
        <f t="shared" si="2"/>
        <v>1.2100000000000001E-2</v>
      </c>
      <c r="W25" s="7">
        <f t="shared" si="2"/>
        <v>0.99999999999999989</v>
      </c>
      <c r="X25" s="16">
        <f>SUM(X6:X24)</f>
        <v>6.0000000000000001E-3</v>
      </c>
      <c r="Y25" s="16">
        <f>SUM(Y6:Y24)</f>
        <v>0.99999999999999989</v>
      </c>
    </row>
    <row r="26" spans="1:25" ht="15" x14ac:dyDescent="0.25">
      <c r="A26" s="89" t="s">
        <v>28</v>
      </c>
      <c r="B26" s="10">
        <v>114205.046</v>
      </c>
      <c r="C26" s="11"/>
      <c r="D26" s="18">
        <v>46936.800000000003</v>
      </c>
      <c r="E26" s="11"/>
      <c r="F26" s="10">
        <v>25100</v>
      </c>
      <c r="G26" s="11"/>
      <c r="H26" s="18">
        <v>66646.7</v>
      </c>
      <c r="I26" s="11"/>
      <c r="J26" s="10">
        <v>-47986.973021225749</v>
      </c>
      <c r="K26" s="11"/>
      <c r="L26" s="18">
        <v>69236.709906586213</v>
      </c>
      <c r="M26" s="11"/>
      <c r="N26" s="10">
        <v>60288.338722640045</v>
      </c>
      <c r="O26" s="11"/>
      <c r="P26" s="18">
        <v>-13293.270130483173</v>
      </c>
      <c r="Q26" s="11"/>
      <c r="R26" s="10">
        <v>33249.877442484278</v>
      </c>
      <c r="S26" s="11"/>
      <c r="T26" s="18">
        <v>60227.558184126618</v>
      </c>
      <c r="U26" s="11"/>
      <c r="V26" s="10">
        <v>50265.111764358568</v>
      </c>
      <c r="W26" s="11"/>
      <c r="X26" s="18">
        <v>26784.834104811845</v>
      </c>
      <c r="Y26" s="11"/>
    </row>
    <row r="27" spans="1:25" ht="14.25" x14ac:dyDescent="0.2">
      <c r="A27" s="86" t="s">
        <v>22</v>
      </c>
      <c r="B27" s="22">
        <v>2.4799999999999999E-2</v>
      </c>
      <c r="C27" s="23">
        <v>0.7974</v>
      </c>
      <c r="D27" s="29">
        <v>1.1299999999999999E-2</v>
      </c>
      <c r="E27" s="30">
        <v>0.80640000000000001</v>
      </c>
      <c r="F27" s="22">
        <v>4.7000000000000002E-3</v>
      </c>
      <c r="G27" s="23">
        <v>0.80649999999999999</v>
      </c>
      <c r="H27" s="29">
        <v>1.41E-2</v>
      </c>
      <c r="I27" s="30">
        <v>0.80759999999999998</v>
      </c>
      <c r="J27" s="22">
        <v>-1.1999999999999999E-3</v>
      </c>
      <c r="K27" s="23">
        <v>0.81710000000000005</v>
      </c>
      <c r="L27" s="29">
        <v>1.46E-2</v>
      </c>
      <c r="M27" s="30">
        <v>0.81430000000000002</v>
      </c>
      <c r="N27" s="22">
        <v>1.78E-2</v>
      </c>
      <c r="O27" s="23">
        <v>0.81559999999999999</v>
      </c>
      <c r="P27" s="29">
        <v>2.8999999999999998E-3</v>
      </c>
      <c r="Q27" s="30">
        <v>0.81569999999999998</v>
      </c>
      <c r="R27" s="22">
        <v>0.01</v>
      </c>
      <c r="S27" s="23">
        <v>0.81830000000000003</v>
      </c>
      <c r="T27" s="29">
        <v>4.8999999999999998E-3</v>
      </c>
      <c r="U27" s="30">
        <v>0.81799999999999995</v>
      </c>
      <c r="V27" s="22">
        <v>7.9000000000000008E-3</v>
      </c>
      <c r="W27" s="23">
        <v>0.82299999999999995</v>
      </c>
      <c r="X27" s="29">
        <v>8.9999999999999998E-4</v>
      </c>
      <c r="Y27" s="30">
        <v>0.82200000000000006</v>
      </c>
    </row>
    <row r="28" spans="1:25" ht="14.25" x14ac:dyDescent="0.2">
      <c r="A28" s="87" t="s">
        <v>23</v>
      </c>
      <c r="B28" s="5">
        <v>1.6199999999999999E-2</v>
      </c>
      <c r="C28" s="6">
        <v>0.2026</v>
      </c>
      <c r="D28" s="14">
        <v>4.8999999999999998E-3</v>
      </c>
      <c r="E28" s="15">
        <v>0.19359999999999999</v>
      </c>
      <c r="F28" s="5">
        <v>3.5999999999999999E-3</v>
      </c>
      <c r="G28" s="6">
        <v>0.19350000000000001</v>
      </c>
      <c r="H28" s="14">
        <v>7.6E-3</v>
      </c>
      <c r="I28" s="15">
        <v>0.19239999999999999</v>
      </c>
      <c r="J28" s="5">
        <v>-1.3899999999999999E-2</v>
      </c>
      <c r="K28" s="6">
        <v>0.18290000000000001</v>
      </c>
      <c r="L28" s="14">
        <v>6.6E-3</v>
      </c>
      <c r="M28" s="15">
        <v>0.1857</v>
      </c>
      <c r="N28" s="5">
        <v>-4.0000000000000002E-4</v>
      </c>
      <c r="O28" s="6">
        <v>0.18440000000000001</v>
      </c>
      <c r="P28" s="14">
        <v>-6.7000000000000002E-3</v>
      </c>
      <c r="Q28" s="15">
        <v>0.18429999999999999</v>
      </c>
      <c r="R28" s="5">
        <v>-1.1000000000000001E-3</v>
      </c>
      <c r="S28" s="6">
        <v>0.18170000000000003</v>
      </c>
      <c r="T28" s="14">
        <v>1.06E-2</v>
      </c>
      <c r="U28" s="15">
        <v>0.182</v>
      </c>
      <c r="V28" s="5">
        <v>4.1999999999999997E-3</v>
      </c>
      <c r="W28" s="6">
        <v>0.17699999999999999</v>
      </c>
      <c r="X28" s="14">
        <v>5.1000000000000004E-3</v>
      </c>
      <c r="Y28" s="15">
        <v>0.17800000000000002</v>
      </c>
    </row>
    <row r="29" spans="1:25" ht="15" x14ac:dyDescent="0.25">
      <c r="A29" s="88" t="s">
        <v>21</v>
      </c>
      <c r="B29" s="24">
        <f t="shared" ref="B29:G29" si="3">SUM(B27:B28)</f>
        <v>4.0999999999999995E-2</v>
      </c>
      <c r="C29" s="8">
        <f t="shared" si="3"/>
        <v>1</v>
      </c>
      <c r="D29" s="16">
        <f t="shared" si="3"/>
        <v>1.6199999999999999E-2</v>
      </c>
      <c r="E29" s="17">
        <f t="shared" si="3"/>
        <v>1</v>
      </c>
      <c r="F29" s="24">
        <f t="shared" si="3"/>
        <v>8.3000000000000001E-3</v>
      </c>
      <c r="G29" s="8">
        <f t="shared" si="3"/>
        <v>1</v>
      </c>
      <c r="H29" s="16">
        <f t="shared" ref="H29:M29" si="4">SUM(H27:H28)</f>
        <v>2.1700000000000001E-2</v>
      </c>
      <c r="I29" s="17">
        <f t="shared" si="4"/>
        <v>1</v>
      </c>
      <c r="J29" s="24">
        <f t="shared" si="4"/>
        <v>-1.5099999999999999E-2</v>
      </c>
      <c r="K29" s="24">
        <f t="shared" si="4"/>
        <v>1</v>
      </c>
      <c r="L29" s="16">
        <f t="shared" si="4"/>
        <v>2.12E-2</v>
      </c>
      <c r="M29" s="17">
        <f t="shared" si="4"/>
        <v>1</v>
      </c>
      <c r="N29" s="24">
        <f>SUM(N27:N28)</f>
        <v>1.7399999999999999E-2</v>
      </c>
      <c r="O29" s="24">
        <f>SUM(O27:O28)</f>
        <v>1</v>
      </c>
      <c r="P29" s="16">
        <f>SUM(P27:P28)</f>
        <v>-3.8000000000000004E-3</v>
      </c>
      <c r="Q29" s="16">
        <f>SUM(Q27:Q28)</f>
        <v>1</v>
      </c>
      <c r="R29" s="24">
        <f t="shared" ref="R29:W29" si="5">SUM(R27:R28)</f>
        <v>8.8999999999999999E-3</v>
      </c>
      <c r="S29" s="24">
        <f t="shared" si="5"/>
        <v>1</v>
      </c>
      <c r="T29" s="16">
        <f>SUM(T27:T28)</f>
        <v>1.55E-2</v>
      </c>
      <c r="U29" s="16">
        <f>SUM(U27:U28)</f>
        <v>1</v>
      </c>
      <c r="V29" s="24">
        <f t="shared" si="5"/>
        <v>1.21E-2</v>
      </c>
      <c r="W29" s="24">
        <f t="shared" si="5"/>
        <v>1</v>
      </c>
      <c r="X29" s="16">
        <f>SUM(X27:X28)</f>
        <v>6.0000000000000001E-3</v>
      </c>
      <c r="Y29" s="16">
        <f>SUM(Y27:Y28)</f>
        <v>1</v>
      </c>
    </row>
    <row r="30" spans="1:25" ht="14.25" x14ac:dyDescent="0.2">
      <c r="A30" s="86" t="s">
        <v>24</v>
      </c>
      <c r="B30" s="22">
        <v>3.4799999999999998E-2</v>
      </c>
      <c r="C30" s="23">
        <v>0.96250000000000002</v>
      </c>
      <c r="D30" s="29">
        <v>1.34E-2</v>
      </c>
      <c r="E30" s="30">
        <v>0.9627</v>
      </c>
      <c r="F30" s="22">
        <v>6.1999999999999998E-3</v>
      </c>
      <c r="G30" s="23">
        <v>0.9637</v>
      </c>
      <c r="H30" s="29">
        <v>1.7899999999999999E-2</v>
      </c>
      <c r="I30" s="30">
        <v>0.96379999999999999</v>
      </c>
      <c r="J30" s="22">
        <v>-9.1999999999999998E-3</v>
      </c>
      <c r="K30" s="23">
        <v>0.96389999999999998</v>
      </c>
      <c r="L30" s="29">
        <v>1.6E-2</v>
      </c>
      <c r="M30" s="30">
        <v>0.96510000000000007</v>
      </c>
      <c r="N30" s="22">
        <v>1.34E-2</v>
      </c>
      <c r="O30" s="23">
        <v>0.95909999999999995</v>
      </c>
      <c r="P30" s="29">
        <v>-8.9999999999999998E-4</v>
      </c>
      <c r="Q30" s="30">
        <v>0.96079999999999999</v>
      </c>
      <c r="R30" s="22">
        <v>7.6E-3</v>
      </c>
      <c r="S30" s="23">
        <v>0.96099999999999997</v>
      </c>
      <c r="T30" s="29">
        <v>1.46E-2</v>
      </c>
      <c r="U30" s="30">
        <v>0.9647</v>
      </c>
      <c r="V30" s="22">
        <v>9.5999999999999992E-3</v>
      </c>
      <c r="W30" s="23">
        <v>0.96599999999999997</v>
      </c>
      <c r="X30" s="29">
        <v>4.7999999999999996E-3</v>
      </c>
      <c r="Y30" s="30">
        <v>0.9667</v>
      </c>
    </row>
    <row r="31" spans="1:25" ht="14.25" x14ac:dyDescent="0.2">
      <c r="A31" s="87" t="s">
        <v>25</v>
      </c>
      <c r="B31" s="5">
        <v>6.1999999999999998E-3</v>
      </c>
      <c r="C31" s="6">
        <v>3.7499999999999999E-2</v>
      </c>
      <c r="D31" s="14">
        <v>2.8E-3</v>
      </c>
      <c r="E31" s="15">
        <v>3.73E-2</v>
      </c>
      <c r="F31" s="5">
        <v>2.0999999999999999E-3</v>
      </c>
      <c r="G31" s="6">
        <v>3.6299999999999999E-2</v>
      </c>
      <c r="H31" s="14">
        <v>3.8E-3</v>
      </c>
      <c r="I31" s="15">
        <v>3.6200000000000003E-2</v>
      </c>
      <c r="J31" s="5">
        <v>-5.8999999999999999E-3</v>
      </c>
      <c r="K31" s="6">
        <v>3.61E-2</v>
      </c>
      <c r="L31" s="14">
        <v>5.1999999999999998E-3</v>
      </c>
      <c r="M31" s="15">
        <v>3.49E-2</v>
      </c>
      <c r="N31" s="5">
        <v>4.0000000000000001E-3</v>
      </c>
      <c r="O31" s="6">
        <v>4.0899999999999999E-2</v>
      </c>
      <c r="P31" s="14">
        <v>-2.8999999999999998E-3</v>
      </c>
      <c r="Q31" s="15">
        <v>3.9199999999999999E-2</v>
      </c>
      <c r="R31" s="5">
        <v>1.2999999999999999E-3</v>
      </c>
      <c r="S31" s="6">
        <v>3.9E-2</v>
      </c>
      <c r="T31" s="14">
        <v>8.9999999999999998E-4</v>
      </c>
      <c r="U31" s="15">
        <v>3.5299999999999998E-2</v>
      </c>
      <c r="V31" s="5">
        <v>2.5000000000000001E-3</v>
      </c>
      <c r="W31" s="6">
        <v>3.4000000000000002E-2</v>
      </c>
      <c r="X31" s="14">
        <v>1.1999999999999999E-3</v>
      </c>
      <c r="Y31" s="15">
        <v>3.3300000000000003E-2</v>
      </c>
    </row>
    <row r="32" spans="1:25" ht="15" x14ac:dyDescent="0.25">
      <c r="A32" s="90" t="s">
        <v>21</v>
      </c>
      <c r="B32" s="91">
        <f t="shared" ref="B32:G32" si="6">SUM(B30:B31)</f>
        <v>4.0999999999999995E-2</v>
      </c>
      <c r="C32" s="92">
        <f t="shared" si="6"/>
        <v>1</v>
      </c>
      <c r="D32" s="93">
        <f t="shared" si="6"/>
        <v>1.6199999999999999E-2</v>
      </c>
      <c r="E32" s="94">
        <f t="shared" si="6"/>
        <v>1</v>
      </c>
      <c r="F32" s="91">
        <f t="shared" si="6"/>
        <v>8.3000000000000001E-3</v>
      </c>
      <c r="G32" s="92">
        <f t="shared" si="6"/>
        <v>1</v>
      </c>
      <c r="H32" s="93">
        <f t="shared" ref="H32:M32" si="7">SUM(H30:H31)</f>
        <v>2.1700000000000001E-2</v>
      </c>
      <c r="I32" s="94">
        <f t="shared" si="7"/>
        <v>1</v>
      </c>
      <c r="J32" s="91">
        <f t="shared" si="7"/>
        <v>-1.5099999999999999E-2</v>
      </c>
      <c r="K32" s="91">
        <f t="shared" si="7"/>
        <v>1</v>
      </c>
      <c r="L32" s="93">
        <f t="shared" si="7"/>
        <v>2.12E-2</v>
      </c>
      <c r="M32" s="94">
        <f t="shared" si="7"/>
        <v>1</v>
      </c>
      <c r="N32" s="91">
        <f>SUM(N30:N31)</f>
        <v>1.7399999999999999E-2</v>
      </c>
      <c r="O32" s="91">
        <f>SUM(O30:O31)</f>
        <v>1</v>
      </c>
      <c r="P32" s="93">
        <f>SUM(P30:P31)</f>
        <v>-3.7999999999999996E-3</v>
      </c>
      <c r="Q32" s="93">
        <f>SUM(Q30:Q31)</f>
        <v>1</v>
      </c>
      <c r="R32" s="91">
        <f t="shared" ref="R32:W32" si="8">SUM(R30:R31)</f>
        <v>8.8999999999999999E-3</v>
      </c>
      <c r="S32" s="91">
        <f t="shared" si="8"/>
        <v>1</v>
      </c>
      <c r="T32" s="93">
        <f>SUM(T30:T31)</f>
        <v>1.55E-2</v>
      </c>
      <c r="U32" s="93">
        <f>SUM(U30:U31)</f>
        <v>1</v>
      </c>
      <c r="V32" s="91">
        <f t="shared" si="8"/>
        <v>1.21E-2</v>
      </c>
      <c r="W32" s="91">
        <f t="shared" si="8"/>
        <v>1</v>
      </c>
      <c r="X32" s="93">
        <f>SUM(X30:X31)</f>
        <v>5.9999999999999993E-3</v>
      </c>
      <c r="Y32" s="93">
        <f>SUM(Y30:Y31)</f>
        <v>1</v>
      </c>
    </row>
    <row r="33" spans="1:14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4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14" ht="14.25" x14ac:dyDescent="0.2">
      <c r="A35" s="26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14" ht="14.25" x14ac:dyDescent="0.2">
      <c r="A36" s="19" t="s">
        <v>2</v>
      </c>
      <c r="B36" s="5">
        <f>(1+B6)*(1+D6)*(1+F6)-1</f>
        <v>-5.0333186300022259E-4</v>
      </c>
      <c r="C36" s="6">
        <v>7.1400000000000005E-2</v>
      </c>
      <c r="D36" s="14">
        <v>2.0000000000000001E-4</v>
      </c>
      <c r="E36" s="15">
        <v>6.6600000000000006E-2</v>
      </c>
      <c r="F36" s="5">
        <v>4.3E-3</v>
      </c>
      <c r="G36" s="6">
        <v>5.8099999999999999E-2</v>
      </c>
      <c r="H36" s="14">
        <v>6.9999999999999993E-3</v>
      </c>
      <c r="I36" s="15">
        <v>7.0699999999999999E-2</v>
      </c>
    </row>
    <row r="37" spans="1:14" ht="14.25" x14ac:dyDescent="0.2">
      <c r="A37" s="20" t="s">
        <v>3</v>
      </c>
      <c r="B37" s="5">
        <v>1.66E-2</v>
      </c>
      <c r="C37" s="6">
        <v>0.41239999999999999</v>
      </c>
      <c r="D37" s="14">
        <v>2.5099999999999997E-2</v>
      </c>
      <c r="E37" s="15">
        <v>0.43329999999999996</v>
      </c>
      <c r="F37" s="5">
        <v>3.9300000000000002E-2</v>
      </c>
      <c r="G37" s="6">
        <v>0.44170000000000004</v>
      </c>
      <c r="H37" s="14">
        <v>4.3299999999999998E-2</v>
      </c>
      <c r="I37" s="15">
        <v>0.43909999999999999</v>
      </c>
      <c r="N37" s="73"/>
    </row>
    <row r="38" spans="1:14" ht="14.25" x14ac:dyDescent="0.2">
      <c r="A38" s="20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20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20" t="s">
        <v>6</v>
      </c>
      <c r="B40" s="5">
        <v>6.8999999999999999E-3</v>
      </c>
      <c r="C40" s="6">
        <v>0.19370000000000001</v>
      </c>
      <c r="D40" s="14">
        <v>1.1000000000000001E-2</v>
      </c>
      <c r="E40" s="15">
        <v>0.18160000000000001</v>
      </c>
      <c r="F40" s="5">
        <v>1.24E-2</v>
      </c>
      <c r="G40" s="6">
        <v>0.1822</v>
      </c>
      <c r="H40" s="14">
        <v>1.4800000000000001E-2</v>
      </c>
      <c r="I40" s="15">
        <v>0.17399999999999999</v>
      </c>
    </row>
    <row r="41" spans="1:14" ht="14.25" x14ac:dyDescent="0.2">
      <c r="A41" s="20" t="s">
        <v>7</v>
      </c>
      <c r="B41" s="5">
        <v>3.3999999999999998E-3</v>
      </c>
      <c r="C41" s="6">
        <v>2.7900000000000001E-2</v>
      </c>
      <c r="D41" s="14">
        <v>4.6999999999999993E-3</v>
      </c>
      <c r="E41" s="15">
        <v>2.53E-2</v>
      </c>
      <c r="F41" s="5">
        <v>5.6000000000000008E-3</v>
      </c>
      <c r="G41" s="6">
        <v>2.5899999999999999E-2</v>
      </c>
      <c r="H41" s="14">
        <v>7.3000000000000001E-3</v>
      </c>
      <c r="I41" s="15">
        <v>2.1099999999999997E-2</v>
      </c>
    </row>
    <row r="42" spans="1:14" ht="14.25" x14ac:dyDescent="0.2">
      <c r="A42" s="20" t="s">
        <v>8</v>
      </c>
      <c r="B42" s="5">
        <v>1.95E-2</v>
      </c>
      <c r="C42" s="6">
        <v>0.20169999999999999</v>
      </c>
      <c r="D42" s="14">
        <v>0.03</v>
      </c>
      <c r="E42" s="15">
        <v>0.19579999999999997</v>
      </c>
      <c r="F42" s="5">
        <v>3.6900000000000002E-2</v>
      </c>
      <c r="G42" s="6">
        <v>0.1913</v>
      </c>
      <c r="H42" s="14">
        <v>5.0900000000000001E-2</v>
      </c>
      <c r="I42" s="15">
        <v>0.2097</v>
      </c>
    </row>
    <row r="43" spans="1:14" ht="14.25" x14ac:dyDescent="0.2">
      <c r="A43" s="20" t="s">
        <v>66</v>
      </c>
      <c r="B43" s="5">
        <v>5.5999999999999999E-3</v>
      </c>
      <c r="C43" s="6">
        <v>4.3499999999999997E-2</v>
      </c>
      <c r="D43" s="14">
        <v>7.1999999999999998E-3</v>
      </c>
      <c r="E43" s="15">
        <v>4.4999999999999998E-2</v>
      </c>
      <c r="F43" s="5">
        <v>5.8999999999999999E-3</v>
      </c>
      <c r="G43" s="6">
        <v>4.4400000000000002E-2</v>
      </c>
      <c r="H43" s="14">
        <v>1.09E-2</v>
      </c>
      <c r="I43" s="15">
        <v>3.5900000000000001E-2</v>
      </c>
    </row>
    <row r="44" spans="1:14" ht="14.25" x14ac:dyDescent="0.2">
      <c r="A44" s="20" t="s">
        <v>10</v>
      </c>
      <c r="B44" s="5">
        <v>2.3E-3</v>
      </c>
      <c r="C44" s="6">
        <v>2.98E-2</v>
      </c>
      <c r="D44" s="14">
        <v>3.0000000000000001E-3</v>
      </c>
      <c r="E44" s="15">
        <v>3.1200000000000002E-2</v>
      </c>
      <c r="F44" s="5">
        <v>2.3999999999999998E-3</v>
      </c>
      <c r="G44" s="6">
        <v>3.1899999999999998E-2</v>
      </c>
      <c r="H44" s="14">
        <v>5.4000000000000003E-3</v>
      </c>
      <c r="I44" s="15">
        <v>2.9700000000000001E-2</v>
      </c>
    </row>
    <row r="45" spans="1:14" ht="14.25" x14ac:dyDescent="0.2">
      <c r="A45" s="20" t="s">
        <v>11</v>
      </c>
      <c r="B45" s="5">
        <v>1.6000000000000001E-3</v>
      </c>
      <c r="C45" s="6">
        <v>2.0999999999999999E-3</v>
      </c>
      <c r="D45" s="14">
        <v>1.9E-3</v>
      </c>
      <c r="E45" s="15">
        <v>1.9E-3</v>
      </c>
      <c r="F45" s="5">
        <v>1.9E-3</v>
      </c>
      <c r="G45" s="6">
        <v>1.6000000000000001E-3</v>
      </c>
      <c r="H45" s="14">
        <v>3.2000000000000002E-3</v>
      </c>
      <c r="I45" s="15">
        <v>1.1999999999999999E-3</v>
      </c>
    </row>
    <row r="46" spans="1:14" ht="14.25" x14ac:dyDescent="0.2">
      <c r="A46" s="20" t="s">
        <v>12</v>
      </c>
      <c r="B46" s="5">
        <v>1.6000000000000001E-3</v>
      </c>
      <c r="C46" s="6">
        <v>1E-4</v>
      </c>
      <c r="D46" s="14">
        <v>2E-3</v>
      </c>
      <c r="E46" s="15">
        <v>2.0000000000000001E-4</v>
      </c>
      <c r="F46" s="5">
        <v>2.0999999999999999E-3</v>
      </c>
      <c r="G46" s="6">
        <v>1E-4</v>
      </c>
      <c r="H46" s="14">
        <v>3.4000000000000002E-3</v>
      </c>
      <c r="I46" s="15">
        <v>0</v>
      </c>
    </row>
    <row r="47" spans="1:14" ht="14.25" x14ac:dyDescent="0.2">
      <c r="A47" s="20" t="s">
        <v>13</v>
      </c>
      <c r="B47" s="5">
        <v>2.0999999999999999E-3</v>
      </c>
      <c r="C47" s="6">
        <v>1.12E-2</v>
      </c>
      <c r="D47" s="14">
        <v>2.3E-3</v>
      </c>
      <c r="E47" s="15">
        <v>1.1699999999999999E-2</v>
      </c>
      <c r="F47" s="5">
        <v>3.4999999999999996E-3</v>
      </c>
      <c r="G47" s="6">
        <v>1.3100000000000001E-2</v>
      </c>
      <c r="H47" s="14">
        <v>2.7000000000000001E-3</v>
      </c>
      <c r="I47" s="15">
        <v>7.4000000000000003E-3</v>
      </c>
    </row>
    <row r="48" spans="1:14" ht="14.25" x14ac:dyDescent="0.2">
      <c r="A48" s="20" t="s">
        <v>14</v>
      </c>
      <c r="B48" s="5">
        <v>6.1000000000000004E-3</v>
      </c>
      <c r="C48" s="6">
        <v>0</v>
      </c>
      <c r="D48" s="14">
        <v>6.4000000000000003E-3</v>
      </c>
      <c r="E48" s="15">
        <v>0</v>
      </c>
      <c r="F48" s="5">
        <v>3.5999999999999999E-3</v>
      </c>
      <c r="G48" s="6">
        <v>0</v>
      </c>
      <c r="H48" s="14">
        <v>5.6000000000000008E-3</v>
      </c>
      <c r="I48" s="15">
        <v>0</v>
      </c>
    </row>
    <row r="49" spans="1:9" ht="14.25" x14ac:dyDescent="0.2">
      <c r="A49" s="20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20" t="s">
        <v>16</v>
      </c>
      <c r="B50" s="5">
        <f>(1+B20)*(1+D20)*(1+F20)-1</f>
        <v>1.5007201119998648E-3</v>
      </c>
      <c r="C50" s="6">
        <v>6.1999999999999998E-3</v>
      </c>
      <c r="D50" s="14">
        <v>2.3E-3</v>
      </c>
      <c r="E50" s="15">
        <v>7.4000000000000003E-3</v>
      </c>
      <c r="F50" s="5">
        <v>2.8999999999999998E-3</v>
      </c>
      <c r="G50" s="6">
        <v>9.7000000000000003E-3</v>
      </c>
      <c r="H50" s="14">
        <v>4.3E-3</v>
      </c>
      <c r="I50" s="15">
        <v>1.1200000000000002E-2</v>
      </c>
    </row>
    <row r="51" spans="1:9" ht="14.25" x14ac:dyDescent="0.2">
      <c r="A51" s="20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20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20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20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21" t="s">
        <v>21</v>
      </c>
      <c r="B55" s="24">
        <f>SUM(B36:B54)</f>
        <v>6.6697388248999637E-2</v>
      </c>
      <c r="C55" s="24">
        <v>1</v>
      </c>
      <c r="D55" s="16">
        <f t="shared" ref="D55:I55" si="9">SUM(D36:D54)</f>
        <v>9.6099999999999991E-2</v>
      </c>
      <c r="E55" s="17">
        <f t="shared" si="9"/>
        <v>1</v>
      </c>
      <c r="F55" s="7">
        <f t="shared" si="9"/>
        <v>0.12080000000000002</v>
      </c>
      <c r="G55" s="61">
        <f t="shared" si="9"/>
        <v>1.0000000000000002</v>
      </c>
      <c r="H55" s="16">
        <f t="shared" si="9"/>
        <v>0.1588</v>
      </c>
      <c r="I55" s="16">
        <f t="shared" si="9"/>
        <v>0.99999999999999989</v>
      </c>
    </row>
    <row r="56" spans="1:9" ht="15" x14ac:dyDescent="0.25">
      <c r="A56" s="9" t="s">
        <v>28</v>
      </c>
      <c r="B56" s="10">
        <v>186241.86199999999</v>
      </c>
      <c r="C56" s="11"/>
      <c r="D56" s="18">
        <v>274138.16515207518</v>
      </c>
      <c r="E56" s="11"/>
      <c r="F56" s="10">
        <v>354383</v>
      </c>
      <c r="G56" s="11"/>
      <c r="H56" s="18">
        <v>491660.57339103258</v>
      </c>
      <c r="I56" s="11"/>
    </row>
    <row r="57" spans="1:9" ht="14.25" x14ac:dyDescent="0.2">
      <c r="A57" s="19" t="s">
        <v>22</v>
      </c>
      <c r="B57" s="22">
        <v>4.1599999999999998E-2</v>
      </c>
      <c r="C57" s="23">
        <v>0.80649999999999999</v>
      </c>
      <c r="D57" s="29">
        <v>7.0499999999999993E-2</v>
      </c>
      <c r="E57" s="30">
        <v>0.81430000000000002</v>
      </c>
      <c r="F57" s="22">
        <v>0.10679999999999999</v>
      </c>
      <c r="G57" s="23">
        <v>0.81830000000000003</v>
      </c>
      <c r="H57" s="29">
        <v>0.12330000000000001</v>
      </c>
      <c r="I57" s="30">
        <v>0.82200000000000006</v>
      </c>
    </row>
    <row r="58" spans="1:9" ht="14.25" x14ac:dyDescent="0.2">
      <c r="A58" s="20" t="s">
        <v>23</v>
      </c>
      <c r="B58" s="5">
        <v>2.5100000000000001E-2</v>
      </c>
      <c r="C58" s="6">
        <v>0.19350000000000001</v>
      </c>
      <c r="D58" s="14">
        <v>2.5600000000000001E-2</v>
      </c>
      <c r="E58" s="15">
        <v>0.1857</v>
      </c>
      <c r="F58" s="5">
        <v>1.3999999999999999E-2</v>
      </c>
      <c r="G58" s="6">
        <v>0.18170000000000003</v>
      </c>
      <c r="H58" s="14">
        <v>3.5499999999999997E-2</v>
      </c>
      <c r="I58" s="15">
        <v>0.17800000000000002</v>
      </c>
    </row>
    <row r="59" spans="1:9" ht="15" x14ac:dyDescent="0.25">
      <c r="A59" s="21" t="s">
        <v>21</v>
      </c>
      <c r="B59" s="24">
        <f>SUM(B57:B58)</f>
        <v>6.6699999999999995E-2</v>
      </c>
      <c r="C59" s="24">
        <v>1</v>
      </c>
      <c r="D59" s="16">
        <v>9.6099999999999991E-2</v>
      </c>
      <c r="E59" s="17">
        <v>1</v>
      </c>
      <c r="F59" s="24">
        <f>SUM(F57:F58)</f>
        <v>0.12079999999999999</v>
      </c>
      <c r="G59" s="24">
        <f>SUM(G57:G58)</f>
        <v>1</v>
      </c>
      <c r="H59" s="16">
        <f>SUM(H57:H58)</f>
        <v>0.1588</v>
      </c>
      <c r="I59" s="16">
        <f>SUM(I57:I58)</f>
        <v>1</v>
      </c>
    </row>
    <row r="60" spans="1:9" ht="14.25" x14ac:dyDescent="0.2">
      <c r="A60" s="19" t="s">
        <v>24</v>
      </c>
      <c r="B60" s="22">
        <v>5.5399999999999998E-2</v>
      </c>
      <c r="C60" s="23">
        <v>0.9637</v>
      </c>
      <c r="D60" s="29">
        <v>8.14E-2</v>
      </c>
      <c r="E60" s="30">
        <v>0.96510000000000007</v>
      </c>
      <c r="F60" s="22">
        <v>0.10339999999999999</v>
      </c>
      <c r="G60" s="23">
        <v>0.96099999999999997</v>
      </c>
      <c r="H60" s="29">
        <v>0.13570000000000002</v>
      </c>
      <c r="I60" s="30">
        <v>0.9667</v>
      </c>
    </row>
    <row r="61" spans="1:9" ht="14.25" x14ac:dyDescent="0.2">
      <c r="A61" s="20" t="s">
        <v>25</v>
      </c>
      <c r="B61" s="5">
        <v>1.1299999999999999E-2</v>
      </c>
      <c r="C61" s="6">
        <v>3.6299999999999999E-2</v>
      </c>
      <c r="D61" s="14">
        <v>1.47E-2</v>
      </c>
      <c r="E61" s="15">
        <v>3.49E-2</v>
      </c>
      <c r="F61" s="5">
        <v>1.7399999999999999E-2</v>
      </c>
      <c r="G61" s="6">
        <v>3.9E-2</v>
      </c>
      <c r="H61" s="14">
        <v>2.3099999999999999E-2</v>
      </c>
      <c r="I61" s="15">
        <v>3.3300000000000003E-2</v>
      </c>
    </row>
    <row r="62" spans="1:9" ht="15" x14ac:dyDescent="0.25">
      <c r="A62" s="131" t="s">
        <v>21</v>
      </c>
      <c r="B62" s="91">
        <f>SUM(B60:B61)</f>
        <v>6.6699999999999995E-2</v>
      </c>
      <c r="C62" s="91">
        <v>1</v>
      </c>
      <c r="D62" s="93">
        <v>9.6099999999999991E-2</v>
      </c>
      <c r="E62" s="94">
        <v>1</v>
      </c>
      <c r="F62" s="91">
        <f>SUM(F60:F61)</f>
        <v>0.12079999999999999</v>
      </c>
      <c r="G62" s="91">
        <f>SUM(G60:G61)</f>
        <v>1</v>
      </c>
      <c r="H62" s="93">
        <f>SUM(H60:H61)</f>
        <v>0.15880000000000002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M41" sqref="M41"/>
      <selection pane="topRight" activeCell="A4" sqref="A4"/>
    </sheetView>
  </sheetViews>
  <sheetFormatPr defaultColWidth="0" defaultRowHeight="12.75" zeroHeight="1" x14ac:dyDescent="0.2"/>
  <cols>
    <col min="1" max="1" width="56.140625" customWidth="1"/>
    <col min="2" max="2" width="17.42578125" customWidth="1"/>
    <col min="3" max="3" width="19.140625" customWidth="1"/>
    <col min="4" max="4" width="18" customWidth="1"/>
    <col min="5" max="5" width="20.140625" customWidth="1"/>
    <col min="6" max="6" width="22.42578125" customWidth="1"/>
    <col min="7" max="7" width="21.28515625" customWidth="1"/>
    <col min="8" max="9" width="19.8554687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2.3E-2</v>
      </c>
      <c r="D6" s="14">
        <v>2.0000000000000001E-4</v>
      </c>
      <c r="E6" s="15">
        <v>2.7300000000000001E-2</v>
      </c>
      <c r="F6" s="5">
        <v>-2.9999999999999997E-4</v>
      </c>
      <c r="G6" s="6">
        <v>3.1099999999999999E-2</v>
      </c>
      <c r="H6" s="14">
        <v>1E-4</v>
      </c>
      <c r="I6" s="15">
        <v>3.3099999999999997E-2</v>
      </c>
      <c r="J6" s="5">
        <v>-5.9999999999999995E-4</v>
      </c>
      <c r="K6" s="6">
        <v>3.3300000000000003E-2</v>
      </c>
      <c r="L6" s="14">
        <v>1E-4</v>
      </c>
      <c r="M6" s="15">
        <v>3.6200000000000003E-2</v>
      </c>
      <c r="N6" s="5">
        <v>1E-4</v>
      </c>
      <c r="O6" s="6">
        <v>4.7399999999999998E-2</v>
      </c>
      <c r="P6" s="14">
        <v>-4.0000000000000002E-4</v>
      </c>
      <c r="Q6" s="15">
        <v>3.5299999999999998E-2</v>
      </c>
      <c r="R6" s="5">
        <v>5.0000000000000001E-4</v>
      </c>
      <c r="S6" s="6">
        <v>3.8800000000000001E-2</v>
      </c>
      <c r="T6" s="14">
        <v>0</v>
      </c>
      <c r="U6" s="15">
        <v>4.5199999999999997E-2</v>
      </c>
      <c r="V6" s="5">
        <v>2.9999999999999997E-4</v>
      </c>
      <c r="W6" s="6">
        <v>4.7400000000000005E-2</v>
      </c>
      <c r="X6" s="35">
        <v>-1E-4</v>
      </c>
      <c r="Y6" s="36">
        <v>3.0300000000000001E-2</v>
      </c>
    </row>
    <row r="7" spans="1:25" ht="14.25" x14ac:dyDescent="0.2">
      <c r="A7" s="87" t="s">
        <v>3</v>
      </c>
      <c r="B7" s="5">
        <v>1.09E-2</v>
      </c>
      <c r="C7" s="6">
        <v>0.76719999999999999</v>
      </c>
      <c r="D7" s="14">
        <v>6.4000000000000003E-3</v>
      </c>
      <c r="E7" s="15">
        <v>0.76019999999999999</v>
      </c>
      <c r="F7" s="5">
        <v>6.7000000000000002E-3</v>
      </c>
      <c r="G7" s="6">
        <v>0.76200000000000001</v>
      </c>
      <c r="H7" s="14">
        <v>4.4999999999999997E-3</v>
      </c>
      <c r="I7" s="15">
        <v>0.76329999999999998</v>
      </c>
      <c r="J7" s="5">
        <v>3.0999999999999999E-3</v>
      </c>
      <c r="K7" s="6">
        <v>0.76970000000000005</v>
      </c>
      <c r="L7" s="14">
        <v>5.4000000000000003E-3</v>
      </c>
      <c r="M7" s="15">
        <v>0.76840000000000008</v>
      </c>
      <c r="N7" s="5">
        <v>1.3600000000000001E-2</v>
      </c>
      <c r="O7" s="6">
        <v>0.76019999999999999</v>
      </c>
      <c r="P7" s="14">
        <v>5.1000000000000004E-3</v>
      </c>
      <c r="Q7" s="15">
        <v>0.78139999999999998</v>
      </c>
      <c r="R7" s="5">
        <v>2.5999999999999999E-3</v>
      </c>
      <c r="S7" s="6">
        <v>0.77689999999999992</v>
      </c>
      <c r="T7" s="14">
        <v>2.0999999999999999E-3</v>
      </c>
      <c r="U7" s="15">
        <v>0.77810000000000001</v>
      </c>
      <c r="V7" s="5">
        <v>1.4000000000000002E-3</v>
      </c>
      <c r="W7" s="6">
        <v>0.7712</v>
      </c>
      <c r="X7" s="35">
        <v>-1E-4</v>
      </c>
      <c r="Y7" s="36">
        <v>0.7802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1.2999999999999999E-3</v>
      </c>
      <c r="C10" s="6">
        <v>0.14000000000000001</v>
      </c>
      <c r="D10" s="14">
        <v>8.9999999999999998E-4</v>
      </c>
      <c r="E10" s="15">
        <v>0.13950000000000001</v>
      </c>
      <c r="F10" s="5">
        <v>8.0000000000000004E-4</v>
      </c>
      <c r="G10" s="6">
        <v>0.13569999999999999</v>
      </c>
      <c r="H10" s="14">
        <v>8.9999999999999998E-4</v>
      </c>
      <c r="I10" s="15">
        <v>0.1318</v>
      </c>
      <c r="J10" s="5">
        <v>-1.1000000000000001E-3</v>
      </c>
      <c r="K10" s="6">
        <v>0.13020000000000001</v>
      </c>
      <c r="L10" s="14">
        <v>8.9999999999999998E-4</v>
      </c>
      <c r="M10" s="15">
        <v>0.12970000000000001</v>
      </c>
      <c r="N10" s="5">
        <v>-1.1999999999999999E-3</v>
      </c>
      <c r="O10" s="6">
        <v>0.1235</v>
      </c>
      <c r="P10" s="14">
        <v>0</v>
      </c>
      <c r="Q10" s="15">
        <v>0.11749999999999999</v>
      </c>
      <c r="R10" s="5">
        <v>-1E-4</v>
      </c>
      <c r="S10" s="6">
        <v>0.11960000000000001</v>
      </c>
      <c r="T10" s="14">
        <v>1.7000000000000001E-3</v>
      </c>
      <c r="U10" s="15">
        <v>0.12029999999999999</v>
      </c>
      <c r="V10" s="5">
        <v>-5.0000000000000001E-4</v>
      </c>
      <c r="W10" s="6">
        <v>0.12520000000000001</v>
      </c>
      <c r="X10" s="35">
        <v>2.9999999999999997E-4</v>
      </c>
      <c r="Y10" s="36">
        <v>0.13869999999999999</v>
      </c>
    </row>
    <row r="11" spans="1:25" ht="14.25" x14ac:dyDescent="0.2">
      <c r="A11" s="87" t="s">
        <v>7</v>
      </c>
      <c r="B11" s="5">
        <v>8.9999999999999998E-4</v>
      </c>
      <c r="C11" s="6">
        <v>2.5000000000000001E-2</v>
      </c>
      <c r="D11" s="14">
        <v>5.0000000000000001E-4</v>
      </c>
      <c r="E11" s="15">
        <v>2.53E-2</v>
      </c>
      <c r="F11" s="5">
        <v>-1E-4</v>
      </c>
      <c r="G11" s="6">
        <v>2.5100000000000001E-2</v>
      </c>
      <c r="H11" s="14">
        <v>5.0000000000000001E-4</v>
      </c>
      <c r="I11" s="15">
        <v>2.4799999999999999E-2</v>
      </c>
      <c r="J11" s="5">
        <v>-5.0000000000000001E-4</v>
      </c>
      <c r="K11" s="6">
        <v>2.3699999999999999E-2</v>
      </c>
      <c r="L11" s="14">
        <v>2.9999999999999997E-4</v>
      </c>
      <c r="M11" s="15">
        <v>2.35E-2</v>
      </c>
      <c r="N11" s="5">
        <v>7.000000000000001E-4</v>
      </c>
      <c r="O11" s="6">
        <v>2.63E-2</v>
      </c>
      <c r="P11" s="14">
        <v>-2.9999999999999997E-4</v>
      </c>
      <c r="Q11" s="15">
        <v>2.52E-2</v>
      </c>
      <c r="R11" s="5">
        <v>2.9999999999999997E-4</v>
      </c>
      <c r="S11" s="6">
        <v>2.46E-2</v>
      </c>
      <c r="T11" s="14">
        <v>2.0000000000000001E-4</v>
      </c>
      <c r="U11" s="15">
        <v>2.3599999999999999E-2</v>
      </c>
      <c r="V11" s="5">
        <v>2.0000000000000001E-4</v>
      </c>
      <c r="W11" s="6">
        <v>2.3300000000000001E-2</v>
      </c>
      <c r="X11" s="35">
        <v>0</v>
      </c>
      <c r="Y11" s="36">
        <v>2.23E-2</v>
      </c>
    </row>
    <row r="12" spans="1:25" ht="14.25" x14ac:dyDescent="0.2">
      <c r="A12" s="8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5">
        <v>0</v>
      </c>
      <c r="Y12" s="36">
        <v>0</v>
      </c>
    </row>
    <row r="13" spans="1:25" ht="14.25" x14ac:dyDescent="0.2">
      <c r="A13" s="87" t="s">
        <v>66</v>
      </c>
      <c r="B13" s="5">
        <v>1E-4</v>
      </c>
      <c r="C13" s="6">
        <v>1.15E-2</v>
      </c>
      <c r="D13" s="14">
        <v>0</v>
      </c>
      <c r="E13" s="15">
        <v>1.14E-2</v>
      </c>
      <c r="F13" s="5">
        <v>-1E-4</v>
      </c>
      <c r="G13" s="6">
        <v>1.15E-2</v>
      </c>
      <c r="H13" s="14">
        <v>1E-4</v>
      </c>
      <c r="I13" s="15">
        <v>1.1299999999999999E-2</v>
      </c>
      <c r="J13" s="5">
        <v>-4.0000000000000002E-4</v>
      </c>
      <c r="K13" s="6">
        <v>1.0699999999999999E-2</v>
      </c>
      <c r="L13" s="14">
        <v>-1E-4</v>
      </c>
      <c r="M13" s="15">
        <v>1.0700000000000001E-2</v>
      </c>
      <c r="N13" s="5">
        <v>0</v>
      </c>
      <c r="O13" s="6">
        <v>1.01E-2</v>
      </c>
      <c r="P13" s="14">
        <v>-1E-4</v>
      </c>
      <c r="Q13" s="15">
        <v>9.8999999999999991E-3</v>
      </c>
      <c r="R13" s="5">
        <v>0</v>
      </c>
      <c r="S13" s="6">
        <v>9.4999999999999998E-3</v>
      </c>
      <c r="T13" s="14">
        <v>1E-4</v>
      </c>
      <c r="U13" s="15">
        <v>4.0000000000000001E-3</v>
      </c>
      <c r="V13" s="5">
        <v>0</v>
      </c>
      <c r="W13" s="6">
        <v>3.7000000000000002E-3</v>
      </c>
      <c r="X13" s="35">
        <v>0</v>
      </c>
      <c r="Y13" s="36">
        <v>0</v>
      </c>
    </row>
    <row r="14" spans="1:25" ht="14.25" x14ac:dyDescent="0.2">
      <c r="A14" s="87" t="s">
        <v>10</v>
      </c>
      <c r="B14" s="5">
        <v>1E-4</v>
      </c>
      <c r="C14" s="6">
        <v>2.9000000000000001E-2</v>
      </c>
      <c r="D14" s="14">
        <v>2.0000000000000001E-4</v>
      </c>
      <c r="E14" s="15">
        <v>2.9100000000000001E-2</v>
      </c>
      <c r="F14" s="5">
        <v>-2.0000000000000001E-4</v>
      </c>
      <c r="G14" s="6">
        <v>2.9000000000000001E-2</v>
      </c>
      <c r="H14" s="14">
        <v>2.9999999999999997E-4</v>
      </c>
      <c r="I14" s="15">
        <v>2.8500000000000001E-2</v>
      </c>
      <c r="J14" s="5">
        <v>-5.9999999999999995E-4</v>
      </c>
      <c r="K14" s="6">
        <v>2.7E-2</v>
      </c>
      <c r="L14" s="14">
        <v>-1E-4</v>
      </c>
      <c r="M14" s="15">
        <v>2.6800000000000001E-2</v>
      </c>
      <c r="N14" s="5">
        <v>0</v>
      </c>
      <c r="O14" s="6">
        <v>2.5600000000000001E-2</v>
      </c>
      <c r="P14" s="14">
        <v>-1E-4</v>
      </c>
      <c r="Q14" s="15">
        <v>2.4700000000000003E-2</v>
      </c>
      <c r="R14" s="5">
        <v>0</v>
      </c>
      <c r="S14" s="6">
        <v>2.41E-2</v>
      </c>
      <c r="T14" s="14">
        <v>2.0000000000000001E-4</v>
      </c>
      <c r="U14" s="15">
        <v>2.3599999999999999E-2</v>
      </c>
      <c r="V14" s="5">
        <v>0</v>
      </c>
      <c r="W14" s="6">
        <v>2.3099999999999999E-2</v>
      </c>
      <c r="X14" s="35">
        <v>0</v>
      </c>
      <c r="Y14" s="36">
        <v>2.2400000000000003E-2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-1E-4</v>
      </c>
      <c r="C17" s="6">
        <v>2E-3</v>
      </c>
      <c r="D17" s="14">
        <v>1E-4</v>
      </c>
      <c r="E17" s="15">
        <v>4.0000000000000001E-3</v>
      </c>
      <c r="F17" s="5">
        <v>-5.0000000000000001E-4</v>
      </c>
      <c r="G17" s="6">
        <v>2.3999999999999998E-3</v>
      </c>
      <c r="H17" s="14">
        <v>6.9999999999999999E-4</v>
      </c>
      <c r="I17" s="15">
        <v>4.1999999999999997E-3</v>
      </c>
      <c r="J17" s="5">
        <v>-1E-4</v>
      </c>
      <c r="K17" s="6">
        <v>2.5000000000000001E-3</v>
      </c>
      <c r="L17" s="14">
        <v>-1E-3</v>
      </c>
      <c r="M17" s="15">
        <v>1.7000000000000001E-3</v>
      </c>
      <c r="N17" s="5">
        <v>1.5E-3</v>
      </c>
      <c r="O17" s="6">
        <v>3.4000000000000002E-3</v>
      </c>
      <c r="P17" s="14">
        <v>-8.0000000000000004E-4</v>
      </c>
      <c r="Q17" s="15">
        <v>2.2000000000000001E-3</v>
      </c>
      <c r="R17" s="5">
        <v>1E-4</v>
      </c>
      <c r="S17" s="6">
        <v>3.0999999999999999E-3</v>
      </c>
      <c r="T17" s="14">
        <v>-8.9999999999999998E-4</v>
      </c>
      <c r="U17" s="15">
        <v>2.0999999999999999E-3</v>
      </c>
      <c r="V17" s="5">
        <v>2.9999999999999997E-4</v>
      </c>
      <c r="W17" s="6">
        <v>2.3E-3</v>
      </c>
      <c r="X17" s="35">
        <v>-2.9999999999999997E-4</v>
      </c>
      <c r="Y17" s="36">
        <v>2E-3</v>
      </c>
    </row>
    <row r="18" spans="1:25" ht="14.25" x14ac:dyDescent="0.2">
      <c r="A18" s="87" t="s">
        <v>14</v>
      </c>
      <c r="B18" s="5">
        <v>-1E-4</v>
      </c>
      <c r="C18" s="6">
        <v>0</v>
      </c>
      <c r="D18" s="14">
        <v>0</v>
      </c>
      <c r="E18" s="15">
        <v>0</v>
      </c>
      <c r="F18" s="5">
        <v>-4.0000000000000002E-4</v>
      </c>
      <c r="G18" s="6">
        <v>0</v>
      </c>
      <c r="H18" s="14">
        <v>1E-4</v>
      </c>
      <c r="I18" s="15">
        <v>0</v>
      </c>
      <c r="J18" s="5">
        <v>-5.0000000000000001E-4</v>
      </c>
      <c r="K18" s="6">
        <v>0</v>
      </c>
      <c r="L18" s="14">
        <v>-2.0000000000000001E-4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">
        <v>0</v>
      </c>
      <c r="X18" s="35">
        <v>0</v>
      </c>
      <c r="Y18" s="35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2.0000000000000001E-4</v>
      </c>
      <c r="E19" s="15">
        <v>3.2000000000000002E-3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-1E-4</v>
      </c>
      <c r="C20" s="6">
        <v>2.3E-3</v>
      </c>
      <c r="D20" s="14">
        <v>0</v>
      </c>
      <c r="E20" s="15">
        <v>0</v>
      </c>
      <c r="F20" s="5">
        <v>-2.0000000000000001E-4</v>
      </c>
      <c r="G20" s="6">
        <v>3.2000000000000002E-3</v>
      </c>
      <c r="H20" s="14">
        <v>2.0000000000000001E-4</v>
      </c>
      <c r="I20" s="15">
        <v>3.0000000000000001E-3</v>
      </c>
      <c r="J20" s="5">
        <v>-5.0000000000000001E-4</v>
      </c>
      <c r="K20" s="6">
        <v>2.8999999999999998E-3</v>
      </c>
      <c r="L20" s="14">
        <v>-2.0000000000000001E-4</v>
      </c>
      <c r="M20" s="15">
        <v>3.0000000000000001E-3</v>
      </c>
      <c r="N20" s="5">
        <v>2.9999999999999997E-4</v>
      </c>
      <c r="O20" s="6">
        <v>3.4999999999999996E-3</v>
      </c>
      <c r="P20" s="14">
        <v>-5.0000000000000001E-4</v>
      </c>
      <c r="Q20" s="15">
        <v>3.8E-3</v>
      </c>
      <c r="R20" s="5">
        <v>2.0000000000000001E-4</v>
      </c>
      <c r="S20" s="6">
        <v>3.4000000000000002E-3</v>
      </c>
      <c r="T20" s="14">
        <v>-1E-4</v>
      </c>
      <c r="U20" s="14">
        <v>3.0999999999999999E-3</v>
      </c>
      <c r="V20" s="5">
        <v>1E-4</v>
      </c>
      <c r="W20" s="6">
        <v>3.8E-3</v>
      </c>
      <c r="X20" s="35">
        <v>1E-4</v>
      </c>
      <c r="Y20" s="35">
        <v>4.0999999999999995E-3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M25" si="0">SUM(B6:B24)</f>
        <v>1.2999999999999999E-2</v>
      </c>
      <c r="C25" s="8">
        <f t="shared" si="0"/>
        <v>1</v>
      </c>
      <c r="D25" s="16">
        <f t="shared" si="0"/>
        <v>8.5000000000000006E-3</v>
      </c>
      <c r="E25" s="17">
        <f t="shared" si="0"/>
        <v>1</v>
      </c>
      <c r="F25" s="7">
        <f t="shared" si="0"/>
        <v>5.7000000000000002E-3</v>
      </c>
      <c r="G25" s="8">
        <f t="shared" si="0"/>
        <v>1</v>
      </c>
      <c r="H25" s="16">
        <f t="shared" si="0"/>
        <v>7.4000000000000003E-3</v>
      </c>
      <c r="I25" s="17">
        <f t="shared" si="0"/>
        <v>1</v>
      </c>
      <c r="J25" s="7">
        <f t="shared" si="0"/>
        <v>-1.1999999999999999E-3</v>
      </c>
      <c r="K25" s="8">
        <f>SUM(K6:K24)</f>
        <v>1</v>
      </c>
      <c r="L25" s="16">
        <f t="shared" si="0"/>
        <v>5.1000000000000004E-3</v>
      </c>
      <c r="M25" s="17">
        <f t="shared" si="0"/>
        <v>1.0000000000000002</v>
      </c>
      <c r="N25" s="7">
        <f t="shared" ref="N25:S25" si="1">SUM(N6:N24)</f>
        <v>1.4999999999999999E-2</v>
      </c>
      <c r="O25" s="7">
        <f t="shared" si="1"/>
        <v>0.99999999999999989</v>
      </c>
      <c r="P25" s="16">
        <f t="shared" si="1"/>
        <v>2.8999999999999998E-3</v>
      </c>
      <c r="Q25" s="16">
        <f t="shared" si="1"/>
        <v>1</v>
      </c>
      <c r="R25" s="7">
        <f t="shared" si="1"/>
        <v>3.5999999999999999E-3</v>
      </c>
      <c r="S25" s="7">
        <f t="shared" si="1"/>
        <v>0.99999999999999978</v>
      </c>
      <c r="T25" s="16">
        <f t="shared" ref="T25:Y25" si="2">SUM(T6:T24)</f>
        <v>3.3000000000000004E-3</v>
      </c>
      <c r="U25" s="16">
        <f t="shared" si="2"/>
        <v>0.99999999999999989</v>
      </c>
      <c r="V25" s="7">
        <f t="shared" si="2"/>
        <v>1.8000000000000002E-3</v>
      </c>
      <c r="W25" s="7">
        <f t="shared" si="2"/>
        <v>1</v>
      </c>
      <c r="X25" s="43">
        <f t="shared" si="2"/>
        <v>-1E-4</v>
      </c>
      <c r="Y25" s="43">
        <f t="shared" si="2"/>
        <v>1</v>
      </c>
    </row>
    <row r="26" spans="1:25" ht="15" x14ac:dyDescent="0.25">
      <c r="A26" s="89" t="s">
        <v>28</v>
      </c>
      <c r="B26" s="10">
        <v>6852.3419999999996</v>
      </c>
      <c r="C26" s="11"/>
      <c r="D26" s="18">
        <v>4476.2</v>
      </c>
      <c r="E26" s="11"/>
      <c r="F26" s="10">
        <v>3043.4</v>
      </c>
      <c r="G26" s="11"/>
      <c r="H26" s="18">
        <v>4009.5</v>
      </c>
      <c r="I26" s="11"/>
      <c r="J26" s="10">
        <v>-580.92582648542009</v>
      </c>
      <c r="K26" s="11"/>
      <c r="L26" s="18">
        <v>2963.7142072413644</v>
      </c>
      <c r="M26" s="11"/>
      <c r="N26" s="10">
        <v>8928.0036490147322</v>
      </c>
      <c r="O26" s="11"/>
      <c r="P26" s="18">
        <v>1741.4454684772459</v>
      </c>
      <c r="Q26" s="11"/>
      <c r="R26" s="10">
        <v>2350.9902744916803</v>
      </c>
      <c r="S26" s="11"/>
      <c r="T26" s="18">
        <v>2176.0226537378198</v>
      </c>
      <c r="U26" s="11"/>
      <c r="V26" s="10">
        <v>1244.9754836197394</v>
      </c>
      <c r="W26" s="11"/>
      <c r="X26" s="44">
        <v>-72.526106132779844</v>
      </c>
      <c r="Y26" s="45"/>
    </row>
    <row r="27" spans="1:25" ht="14.25" x14ac:dyDescent="0.2">
      <c r="A27" s="86" t="s">
        <v>22</v>
      </c>
      <c r="B27" s="22">
        <v>1.3100000000000001E-2</v>
      </c>
      <c r="C27" s="23">
        <v>0.93869999999999998</v>
      </c>
      <c r="D27" s="29">
        <v>8.3000000000000001E-3</v>
      </c>
      <c r="E27" s="30">
        <v>0.93720000000000003</v>
      </c>
      <c r="F27" s="22">
        <v>6.3E-3</v>
      </c>
      <c r="G27" s="23">
        <v>0.93840000000000001</v>
      </c>
      <c r="H27" s="29">
        <v>6.1999999999999998E-3</v>
      </c>
      <c r="I27" s="30">
        <v>0.93799999999999994</v>
      </c>
      <c r="J27" s="22">
        <v>6.9999999999999999E-4</v>
      </c>
      <c r="K27" s="23">
        <v>0.94269999999999998</v>
      </c>
      <c r="L27" s="29">
        <v>6.3E-3</v>
      </c>
      <c r="M27" s="30">
        <v>0.94700000000000006</v>
      </c>
      <c r="N27" s="22">
        <v>1.61E-2</v>
      </c>
      <c r="O27" s="23">
        <v>0.9487000000000001</v>
      </c>
      <c r="P27" s="29">
        <v>3.8E-3</v>
      </c>
      <c r="Q27" s="30">
        <v>0.95040000000000002</v>
      </c>
      <c r="R27" s="22">
        <v>4.0000000000000001E-3</v>
      </c>
      <c r="S27" s="23">
        <v>0.94669999999999999</v>
      </c>
      <c r="T27" s="29">
        <v>1.9E-3</v>
      </c>
      <c r="U27" s="30">
        <v>0.95090000000000008</v>
      </c>
      <c r="V27" s="22">
        <v>2.3E-3</v>
      </c>
      <c r="W27" s="23">
        <v>0.95030000000000003</v>
      </c>
      <c r="X27" s="46">
        <v>-2.0000000000000001E-4</v>
      </c>
      <c r="Y27" s="47">
        <v>0.95540000000000003</v>
      </c>
    </row>
    <row r="28" spans="1:25" ht="14.25" x14ac:dyDescent="0.2">
      <c r="A28" s="87" t="s">
        <v>23</v>
      </c>
      <c r="B28" s="5">
        <v>-1E-4</v>
      </c>
      <c r="C28" s="6">
        <v>6.13E-2</v>
      </c>
      <c r="D28" s="14">
        <v>2.0000000000000001E-4</v>
      </c>
      <c r="E28" s="15">
        <v>6.2799999999999995E-2</v>
      </c>
      <c r="F28" s="5">
        <v>-5.9999999999999995E-4</v>
      </c>
      <c r="G28" s="6">
        <v>6.1600000000000002E-2</v>
      </c>
      <c r="H28" s="14">
        <v>1.1999999999999999E-3</v>
      </c>
      <c r="I28" s="15">
        <v>6.2E-2</v>
      </c>
      <c r="J28" s="5">
        <v>-1.9E-3</v>
      </c>
      <c r="K28" s="6">
        <v>5.7299999999999997E-2</v>
      </c>
      <c r="L28" s="14">
        <v>-1.1999999999999999E-3</v>
      </c>
      <c r="M28" s="15">
        <v>5.2999999999999999E-2</v>
      </c>
      <c r="N28" s="5">
        <v>-1.1000000000000001E-3</v>
      </c>
      <c r="O28" s="6">
        <v>5.1299999999999998E-2</v>
      </c>
      <c r="P28" s="14">
        <v>-8.9999999999999998E-4</v>
      </c>
      <c r="Q28" s="15">
        <v>4.9599999999999998E-2</v>
      </c>
      <c r="R28" s="5">
        <v>-4.0000000000000002E-4</v>
      </c>
      <c r="S28" s="6">
        <v>5.33E-2</v>
      </c>
      <c r="T28" s="14">
        <v>1.4000000000000002E-3</v>
      </c>
      <c r="U28" s="15">
        <v>4.9100000000000005E-2</v>
      </c>
      <c r="V28" s="5">
        <v>-5.0000000000000001E-4</v>
      </c>
      <c r="W28" s="6">
        <v>4.9699999999999994E-2</v>
      </c>
      <c r="X28" s="35">
        <v>1E-4</v>
      </c>
      <c r="Y28" s="36">
        <v>4.4600000000000001E-2</v>
      </c>
    </row>
    <row r="29" spans="1:25" ht="15" x14ac:dyDescent="0.25">
      <c r="A29" s="88" t="s">
        <v>21</v>
      </c>
      <c r="B29" s="24">
        <f t="shared" ref="B29:I29" si="3">SUM(B27:B28)</f>
        <v>1.3000000000000001E-2</v>
      </c>
      <c r="C29" s="8">
        <f t="shared" si="3"/>
        <v>1</v>
      </c>
      <c r="D29" s="16">
        <f t="shared" si="3"/>
        <v>8.5000000000000006E-3</v>
      </c>
      <c r="E29" s="17">
        <f t="shared" si="3"/>
        <v>1</v>
      </c>
      <c r="F29" s="24">
        <f t="shared" si="3"/>
        <v>5.7000000000000002E-3</v>
      </c>
      <c r="G29" s="8">
        <f t="shared" si="3"/>
        <v>1</v>
      </c>
      <c r="H29" s="16">
        <f t="shared" si="3"/>
        <v>7.3999999999999995E-3</v>
      </c>
      <c r="I29" s="17">
        <f t="shared" si="3"/>
        <v>1</v>
      </c>
      <c r="J29" s="24">
        <f t="shared" ref="J29:Q29" si="4">SUM(J27:J28)</f>
        <v>-1.2000000000000001E-3</v>
      </c>
      <c r="K29" s="24">
        <f t="shared" si="4"/>
        <v>1</v>
      </c>
      <c r="L29" s="16">
        <f t="shared" si="4"/>
        <v>5.1000000000000004E-3</v>
      </c>
      <c r="M29" s="17">
        <f t="shared" si="4"/>
        <v>1</v>
      </c>
      <c r="N29" s="24">
        <f t="shared" si="4"/>
        <v>1.4999999999999999E-2</v>
      </c>
      <c r="O29" s="24">
        <f t="shared" si="4"/>
        <v>1</v>
      </c>
      <c r="P29" s="16">
        <f t="shared" si="4"/>
        <v>2.8999999999999998E-3</v>
      </c>
      <c r="Q29" s="16">
        <f t="shared" si="4"/>
        <v>1</v>
      </c>
      <c r="R29" s="24">
        <f t="shared" ref="R29:W29" si="5">SUM(R27:R28)</f>
        <v>3.5999999999999999E-3</v>
      </c>
      <c r="S29" s="24">
        <f t="shared" si="5"/>
        <v>1</v>
      </c>
      <c r="T29" s="16">
        <f>SUM(T27:T28)</f>
        <v>3.3E-3</v>
      </c>
      <c r="U29" s="16">
        <f>SUM(U27:U28)</f>
        <v>1</v>
      </c>
      <c r="V29" s="24">
        <f t="shared" si="5"/>
        <v>1.8E-3</v>
      </c>
      <c r="W29" s="24">
        <f t="shared" si="5"/>
        <v>1</v>
      </c>
      <c r="X29" s="43">
        <f>SUM(X27:X28)</f>
        <v>-1E-4</v>
      </c>
      <c r="Y29" s="43">
        <f>SUM(Y27:Y28)</f>
        <v>1</v>
      </c>
    </row>
    <row r="30" spans="1:25" ht="14.25" x14ac:dyDescent="0.2">
      <c r="A30" s="86" t="s">
        <v>24</v>
      </c>
      <c r="B30" s="22">
        <v>1.2E-2</v>
      </c>
      <c r="C30" s="23">
        <v>0.97260000000000002</v>
      </c>
      <c r="D30" s="29">
        <v>7.4999999999999997E-3</v>
      </c>
      <c r="E30" s="30">
        <v>0.97150000000000003</v>
      </c>
      <c r="F30" s="22">
        <v>7.1999999999999998E-3</v>
      </c>
      <c r="G30" s="23">
        <v>0.9718</v>
      </c>
      <c r="H30" s="29">
        <v>6.1999999999999998E-3</v>
      </c>
      <c r="I30" s="30">
        <v>0.97199999999999998</v>
      </c>
      <c r="J30" s="22">
        <v>1E-3</v>
      </c>
      <c r="K30" s="23">
        <v>0.97319999999999995</v>
      </c>
      <c r="L30" s="29">
        <v>5.5000000000000005E-3</v>
      </c>
      <c r="M30" s="30">
        <v>0.97349999999999992</v>
      </c>
      <c r="N30" s="22">
        <v>1.2800000000000001E-2</v>
      </c>
      <c r="O30" s="23">
        <v>0.96909999999999996</v>
      </c>
      <c r="P30" s="29">
        <v>4.5999999999999999E-3</v>
      </c>
      <c r="Q30" s="30">
        <v>0.97010000000000007</v>
      </c>
      <c r="R30" s="22">
        <v>2.8000000000000004E-3</v>
      </c>
      <c r="S30" s="23">
        <v>0.97089999999999999</v>
      </c>
      <c r="T30" s="29">
        <v>4.0999999999999995E-3</v>
      </c>
      <c r="U30" s="30">
        <v>0.97319999999999995</v>
      </c>
      <c r="V30" s="22">
        <v>1.1999999999999999E-3</v>
      </c>
      <c r="W30" s="23">
        <v>0.97260000000000002</v>
      </c>
      <c r="X30" s="46">
        <v>2.0000000000000001E-4</v>
      </c>
      <c r="Y30" s="47">
        <v>0.97340000000000004</v>
      </c>
    </row>
    <row r="31" spans="1:25" ht="14.25" x14ac:dyDescent="0.2">
      <c r="A31" s="87" t="s">
        <v>25</v>
      </c>
      <c r="B31" s="5">
        <v>1E-3</v>
      </c>
      <c r="C31" s="6">
        <v>2.7400000000000001E-2</v>
      </c>
      <c r="D31" s="14">
        <v>1E-3</v>
      </c>
      <c r="E31" s="15">
        <v>2.8500000000000001E-2</v>
      </c>
      <c r="F31" s="5">
        <v>-1.5E-3</v>
      </c>
      <c r="G31" s="6">
        <v>2.8199999999999999E-2</v>
      </c>
      <c r="H31" s="14">
        <v>1.1999999999999999E-3</v>
      </c>
      <c r="I31" s="15">
        <v>2.8000000000000001E-2</v>
      </c>
      <c r="J31" s="5">
        <v>-2.2000000000000001E-3</v>
      </c>
      <c r="K31" s="6">
        <v>2.6800000000000001E-2</v>
      </c>
      <c r="L31" s="14">
        <v>-4.0000000000000002E-4</v>
      </c>
      <c r="M31" s="15">
        <v>2.6499999999999999E-2</v>
      </c>
      <c r="N31" s="5">
        <v>2.2000000000000001E-3</v>
      </c>
      <c r="O31" s="6">
        <v>3.0899999999999997E-2</v>
      </c>
      <c r="P31" s="14">
        <v>-1.7000000000000001E-3</v>
      </c>
      <c r="Q31" s="15">
        <v>2.9900000000000003E-2</v>
      </c>
      <c r="R31" s="5">
        <v>8.0000000000000004E-4</v>
      </c>
      <c r="S31" s="6">
        <v>2.9100000000000001E-2</v>
      </c>
      <c r="T31" s="14">
        <v>-8.0000000000000004E-4</v>
      </c>
      <c r="U31" s="15">
        <v>2.6800000000000001E-2</v>
      </c>
      <c r="V31" s="5">
        <v>5.9999999999999995E-4</v>
      </c>
      <c r="W31" s="6">
        <v>2.7400000000000001E-2</v>
      </c>
      <c r="X31" s="35">
        <v>-2.9999999999999997E-4</v>
      </c>
      <c r="Y31" s="36">
        <v>2.6600000000000002E-2</v>
      </c>
    </row>
    <row r="32" spans="1:25" ht="15.75" customHeight="1" x14ac:dyDescent="0.25">
      <c r="A32" s="90" t="s">
        <v>21</v>
      </c>
      <c r="B32" s="91">
        <f t="shared" ref="B32:G32" si="6">SUM(B30:B31)</f>
        <v>1.3000000000000001E-2</v>
      </c>
      <c r="C32" s="92">
        <f t="shared" si="6"/>
        <v>1</v>
      </c>
      <c r="D32" s="93">
        <f t="shared" si="6"/>
        <v>8.5000000000000006E-3</v>
      </c>
      <c r="E32" s="94">
        <f t="shared" si="6"/>
        <v>1</v>
      </c>
      <c r="F32" s="91">
        <f t="shared" si="6"/>
        <v>5.7000000000000002E-3</v>
      </c>
      <c r="G32" s="92">
        <f t="shared" si="6"/>
        <v>1</v>
      </c>
      <c r="H32" s="93">
        <f t="shared" ref="H32:M32" si="7">SUM(H30:H31)</f>
        <v>7.3999999999999995E-3</v>
      </c>
      <c r="I32" s="94">
        <f t="shared" si="7"/>
        <v>1</v>
      </c>
      <c r="J32" s="91">
        <f t="shared" si="7"/>
        <v>-1.2000000000000001E-3</v>
      </c>
      <c r="K32" s="91">
        <f t="shared" si="7"/>
        <v>1</v>
      </c>
      <c r="L32" s="93">
        <f t="shared" si="7"/>
        <v>5.1000000000000004E-3</v>
      </c>
      <c r="M32" s="94">
        <f t="shared" si="7"/>
        <v>0.99999999999999989</v>
      </c>
      <c r="N32" s="91">
        <f>SUM(N30:N31)</f>
        <v>1.5000000000000001E-2</v>
      </c>
      <c r="O32" s="91">
        <f>SUM(O30:O31)</f>
        <v>1</v>
      </c>
      <c r="P32" s="93">
        <f>SUM(P30:P31)</f>
        <v>2.8999999999999998E-3</v>
      </c>
      <c r="Q32" s="93">
        <f>SUM(Q30:Q31)</f>
        <v>1</v>
      </c>
      <c r="R32" s="91">
        <f t="shared" ref="R32:W32" si="8">SUM(R30:R31)</f>
        <v>3.6000000000000003E-3</v>
      </c>
      <c r="S32" s="91">
        <f t="shared" si="8"/>
        <v>1</v>
      </c>
      <c r="T32" s="93">
        <f>SUM(T30:T31)</f>
        <v>3.2999999999999995E-3</v>
      </c>
      <c r="U32" s="93">
        <f>SUM(U30:U31)</f>
        <v>1</v>
      </c>
      <c r="V32" s="91">
        <f t="shared" si="8"/>
        <v>1.8E-3</v>
      </c>
      <c r="W32" s="91">
        <f t="shared" si="8"/>
        <v>1</v>
      </c>
      <c r="X32" s="95">
        <f>SUM(X30:X31)</f>
        <v>-9.9999999999999964E-5</v>
      </c>
      <c r="Y32" s="95">
        <f>SUM(Y30:Y31)</f>
        <v>1</v>
      </c>
    </row>
    <row r="33" spans="1:14" ht="15" x14ac:dyDescent="0.25">
      <c r="A33" s="124" t="s">
        <v>67</v>
      </c>
      <c r="B33" s="120" t="s">
        <v>68</v>
      </c>
      <c r="C33" s="120" t="s">
        <v>69</v>
      </c>
      <c r="D33" s="123" t="s">
        <v>70</v>
      </c>
      <c r="E33" s="123" t="s">
        <v>71</v>
      </c>
      <c r="F33" s="122" t="s">
        <v>72</v>
      </c>
      <c r="G33" s="122" t="s">
        <v>73</v>
      </c>
      <c r="H33" s="123" t="s">
        <v>74</v>
      </c>
      <c r="I33" s="123" t="s">
        <v>75</v>
      </c>
    </row>
    <row r="34" spans="1:14" ht="15" x14ac:dyDescent="0.25">
      <c r="A34" s="124" t="s">
        <v>29</v>
      </c>
      <c r="B34" s="120" t="str">
        <f>'קרן ט '!B34</f>
        <v>ינואר - מרץ 2019</v>
      </c>
      <c r="C34" s="120" t="str">
        <f>'קרן ט '!C34</f>
        <v>ינואר - מרץ 2019</v>
      </c>
      <c r="D34" s="123" t="str">
        <f>'קרן ט '!D34:E34</f>
        <v>ינואר - יוני 2019</v>
      </c>
      <c r="E34" s="123" t="str">
        <f>'קרן ט '!E34:F34</f>
        <v>ינואר - יוני 2019</v>
      </c>
      <c r="F34" s="122" t="str">
        <f>'קרן ט '!F34:G34</f>
        <v>ינואר - ספטמבר 2019</v>
      </c>
      <c r="G34" s="122" t="str">
        <f>'קרן ט '!G34:H34</f>
        <v>ינואר - ספטמבר 2019</v>
      </c>
      <c r="H34" s="123" t="str">
        <f>'קרן ט '!H34:I34</f>
        <v>ינואר - דצמבר 2019</v>
      </c>
      <c r="I34" s="123" t="str">
        <f>'קרן ט '!I34:J34</f>
        <v>ינואר - דצמבר 2019</v>
      </c>
    </row>
    <row r="35" spans="1:14" ht="14.25" x14ac:dyDescent="0.2">
      <c r="A35" s="105"/>
      <c r="B35" s="3" t="s">
        <v>0</v>
      </c>
      <c r="C35" s="4" t="s">
        <v>1</v>
      </c>
      <c r="D35" s="12" t="s">
        <v>0</v>
      </c>
      <c r="E35" s="13" t="s">
        <v>1</v>
      </c>
      <c r="F35" s="3" t="s">
        <v>0</v>
      </c>
      <c r="G35" s="4" t="s">
        <v>1</v>
      </c>
      <c r="H35" s="12" t="s">
        <v>0</v>
      </c>
      <c r="I35" s="13" t="s">
        <v>1</v>
      </c>
      <c r="N35" s="73"/>
    </row>
    <row r="36" spans="1:14" ht="14.25" x14ac:dyDescent="0.2">
      <c r="A36" s="86" t="s">
        <v>2</v>
      </c>
      <c r="B36" s="5">
        <f>(1+B6)*(1+D6)*(1+F6)-1</f>
        <v>-1.0005999999995741E-4</v>
      </c>
      <c r="C36" s="6">
        <v>3.1099999999999999E-2</v>
      </c>
      <c r="D36" s="14">
        <v>-4.0000000000000002E-4</v>
      </c>
      <c r="E36" s="14">
        <v>3.6200000000000003E-2</v>
      </c>
      <c r="F36" s="5">
        <v>-2.0000000000000001E-4</v>
      </c>
      <c r="G36" s="6">
        <v>3.8800000000000001E-2</v>
      </c>
      <c r="H36" s="14">
        <v>0</v>
      </c>
      <c r="I36" s="15">
        <v>3.0300000000000001E-2</v>
      </c>
    </row>
    <row r="37" spans="1:14" ht="14.25" x14ac:dyDescent="0.2">
      <c r="A37" s="87" t="s">
        <v>3</v>
      </c>
      <c r="B37" s="5">
        <f>(1+B7)*(1+D7)*(1+F7)-1</f>
        <v>2.4186137391999818E-2</v>
      </c>
      <c r="C37" s="6">
        <v>0.76200000000000001</v>
      </c>
      <c r="D37" s="14">
        <v>3.7499999999999999E-2</v>
      </c>
      <c r="E37" s="14">
        <v>0.76840000000000008</v>
      </c>
      <c r="F37" s="5">
        <v>5.9800000000000006E-2</v>
      </c>
      <c r="G37" s="6">
        <v>0.77689999999999992</v>
      </c>
      <c r="H37" s="14">
        <v>6.3299999999999995E-2</v>
      </c>
      <c r="I37" s="15">
        <v>0.7802</v>
      </c>
    </row>
    <row r="38" spans="1:14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87" t="s">
        <v>6</v>
      </c>
      <c r="B40" s="5">
        <f>(1+B10)*(1+D10)*(1+F10)-1</f>
        <v>3.0029309359997924E-3</v>
      </c>
      <c r="C40" s="6">
        <v>0.13569999999999999</v>
      </c>
      <c r="D40" s="14">
        <v>3.4999999999999996E-3</v>
      </c>
      <c r="E40" s="14">
        <v>0.12970000000000001</v>
      </c>
      <c r="F40" s="5">
        <v>2.3E-3</v>
      </c>
      <c r="G40" s="6">
        <v>0.11960000000000001</v>
      </c>
      <c r="H40" s="14">
        <v>3.9000000000000003E-3</v>
      </c>
      <c r="I40" s="15">
        <v>0.13869999999999999</v>
      </c>
    </row>
    <row r="41" spans="1:14" ht="14.25" x14ac:dyDescent="0.2">
      <c r="A41" s="87" t="s">
        <v>7</v>
      </c>
      <c r="B41" s="5">
        <f>(1+B11)*(1+D11)*(1+F11)-1</f>
        <v>1.3003099549997454E-3</v>
      </c>
      <c r="C41" s="6">
        <v>2.5100000000000001E-2</v>
      </c>
      <c r="D41" s="14">
        <v>1.6000000000000001E-3</v>
      </c>
      <c r="E41" s="14">
        <v>2.35E-2</v>
      </c>
      <c r="F41" s="5">
        <v>2.3E-3</v>
      </c>
      <c r="G41" s="6">
        <v>2.46E-2</v>
      </c>
      <c r="H41" s="14">
        <v>2.7000000000000001E-3</v>
      </c>
      <c r="I41" s="15">
        <v>2.23E-2</v>
      </c>
    </row>
    <row r="42" spans="1:14" ht="14.25" x14ac:dyDescent="0.2">
      <c r="A42" s="87" t="s">
        <v>8</v>
      </c>
      <c r="B42" s="5">
        <f>(1+B12)*(1+D12)*(1+F12)-1</f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14" ht="14.25" x14ac:dyDescent="0.2">
      <c r="A43" s="87" t="s">
        <v>66</v>
      </c>
      <c r="B43" s="5">
        <f>(1+B13)*(1+D13)*(1+F13)-1</f>
        <v>-1.0000000050247593E-8</v>
      </c>
      <c r="C43" s="6">
        <v>1.15E-2</v>
      </c>
      <c r="D43" s="14">
        <v>-2.9999999999999997E-4</v>
      </c>
      <c r="E43" s="14">
        <v>1.0700000000000001E-2</v>
      </c>
      <c r="F43" s="5">
        <v>-4.0000000000000002E-4</v>
      </c>
      <c r="G43" s="6">
        <v>9.4999999999999998E-3</v>
      </c>
      <c r="H43" s="14">
        <v>-2.9999999999999997E-4</v>
      </c>
      <c r="I43" s="15">
        <v>0</v>
      </c>
    </row>
    <row r="44" spans="1:14" ht="14.25" x14ac:dyDescent="0.2">
      <c r="A44" s="87" t="s">
        <v>10</v>
      </c>
      <c r="B44" s="5">
        <f>(1+B14)*(1+D14)*(1+F14)-1</f>
        <v>9.9959996000098528E-5</v>
      </c>
      <c r="C44" s="6">
        <v>2.9000000000000001E-2</v>
      </c>
      <c r="D44" s="14">
        <v>-2.9999999999999997E-4</v>
      </c>
      <c r="E44" s="14">
        <v>2.6800000000000001E-2</v>
      </c>
      <c r="F44" s="5">
        <v>-2.9999999999999997E-4</v>
      </c>
      <c r="G44" s="6">
        <v>2.41E-2</v>
      </c>
      <c r="H44" s="14">
        <v>-1E-4</v>
      </c>
      <c r="I44" s="15">
        <v>2.2400000000000003E-2</v>
      </c>
    </row>
    <row r="45" spans="1:14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87" t="s">
        <v>13</v>
      </c>
      <c r="B47" s="5">
        <f>(1+B17)*(1+D17)*(1+F17)-1</f>
        <v>-5.0000999499999477E-4</v>
      </c>
      <c r="C47" s="6">
        <v>2.3999999999999998E-3</v>
      </c>
      <c r="D47" s="14">
        <v>-8.0000000000000004E-4</v>
      </c>
      <c r="E47" s="14">
        <v>1.7000000000000001E-3</v>
      </c>
      <c r="F47" s="5">
        <v>0</v>
      </c>
      <c r="G47" s="6">
        <v>3.0999999999999999E-3</v>
      </c>
      <c r="H47" s="14">
        <v>-8.9999999999999998E-4</v>
      </c>
      <c r="I47" s="15">
        <v>2E-3</v>
      </c>
    </row>
    <row r="48" spans="1:14" ht="14.25" x14ac:dyDescent="0.2">
      <c r="A48" s="87" t="s">
        <v>14</v>
      </c>
      <c r="B48" s="5">
        <f>(1+B18)*(1+D18)*(1+F18)-1</f>
        <v>-4.9995999999996599E-4</v>
      </c>
      <c r="C48" s="6">
        <v>0</v>
      </c>
      <c r="D48" s="14">
        <v>-8.9999999999999998E-4</v>
      </c>
      <c r="E48" s="14">
        <v>0</v>
      </c>
      <c r="F48" s="5">
        <v>-1E-3</v>
      </c>
      <c r="G48" s="6">
        <v>0</v>
      </c>
      <c r="H48" s="14">
        <v>-1E-3</v>
      </c>
      <c r="I48" s="15">
        <v>0</v>
      </c>
    </row>
    <row r="49" spans="1:9" ht="14.25" x14ac:dyDescent="0.2">
      <c r="A49" s="87" t="s">
        <v>15</v>
      </c>
      <c r="B49" s="5">
        <f>(1+B19)*(1+D19)*(1+F19)-1</f>
        <v>1.9999999999997797E-4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-2.9997999999997749E-4</v>
      </c>
      <c r="C50" s="6">
        <v>3.2000000000000002E-3</v>
      </c>
      <c r="D50" s="14">
        <v>-8.0000000000000004E-4</v>
      </c>
      <c r="E50" s="14">
        <v>3.0000000000000001E-3</v>
      </c>
      <c r="F50" s="5">
        <v>-8.9999999999999998E-4</v>
      </c>
      <c r="G50" s="6">
        <v>3.4000000000000002E-3</v>
      </c>
      <c r="H50" s="14">
        <v>-7.000000000000001E-4</v>
      </c>
      <c r="I50" s="15">
        <v>4.0999999999999995E-3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2.7389318283999486E-2</v>
      </c>
      <c r="C55" s="8">
        <v>1</v>
      </c>
      <c r="D55" s="16">
        <f t="shared" ref="D55:I55" si="9">SUM(D36:D54)</f>
        <v>3.9099999999999989E-2</v>
      </c>
      <c r="E55" s="16">
        <f t="shared" si="9"/>
        <v>1.0000000000000002</v>
      </c>
      <c r="F55" s="24">
        <f t="shared" si="9"/>
        <v>6.1600000000000016E-2</v>
      </c>
      <c r="G55" s="8">
        <f t="shared" si="9"/>
        <v>0.99999999999999978</v>
      </c>
      <c r="H55" s="16">
        <f t="shared" si="9"/>
        <v>6.6899999999999987E-2</v>
      </c>
      <c r="I55" s="16">
        <f t="shared" si="9"/>
        <v>1</v>
      </c>
    </row>
    <row r="56" spans="1:9" ht="15" x14ac:dyDescent="0.25">
      <c r="A56" s="89" t="s">
        <v>28</v>
      </c>
      <c r="B56" s="10">
        <v>14371.9</v>
      </c>
      <c r="C56" s="11"/>
      <c r="D56" s="18">
        <v>20764.117207509662</v>
      </c>
      <c r="E56" s="11"/>
      <c r="F56" s="10">
        <v>33785</v>
      </c>
      <c r="G56" s="11"/>
      <c r="H56" s="18">
        <v>37133.014986853152</v>
      </c>
      <c r="I56" s="11"/>
    </row>
    <row r="57" spans="1:9" ht="14.25" x14ac:dyDescent="0.2">
      <c r="A57" s="86" t="s">
        <v>22</v>
      </c>
      <c r="B57" s="22">
        <f>(1+B27)*(1+D27)*(1+F27)-1</f>
        <v>2.7944234999000006E-2</v>
      </c>
      <c r="C57" s="23">
        <v>0.93840000000000001</v>
      </c>
      <c r="D57" s="29">
        <v>4.1599999999999998E-2</v>
      </c>
      <c r="E57" s="29">
        <v>0.94700000000000006</v>
      </c>
      <c r="F57" s="22">
        <v>6.6600000000000006E-2</v>
      </c>
      <c r="G57" s="23">
        <v>0.94669999999999999</v>
      </c>
      <c r="H57" s="29">
        <v>7.0900000000000005E-2</v>
      </c>
      <c r="I57" s="30">
        <v>0.95540000000000003</v>
      </c>
    </row>
    <row r="58" spans="1:9" ht="14.25" x14ac:dyDescent="0.2">
      <c r="A58" s="87" t="s">
        <v>23</v>
      </c>
      <c r="B58" s="22">
        <f>(1+B28)*(1+D28)*(1+F28)-1</f>
        <v>-5.0007998800016829E-4</v>
      </c>
      <c r="C58" s="6">
        <v>6.1600000000000002E-2</v>
      </c>
      <c r="D58" s="29">
        <v>-2.5000000000000001E-3</v>
      </c>
      <c r="E58" s="29">
        <v>5.2999999999999999E-2</v>
      </c>
      <c r="F58" s="22">
        <v>-5.0000000000000001E-3</v>
      </c>
      <c r="G58" s="6">
        <v>5.33E-2</v>
      </c>
      <c r="H58" s="14">
        <v>-4.0000000000000001E-3</v>
      </c>
      <c r="I58" s="15">
        <v>4.4600000000000001E-2</v>
      </c>
    </row>
    <row r="59" spans="1:9" ht="15" x14ac:dyDescent="0.25">
      <c r="A59" s="88" t="s">
        <v>21</v>
      </c>
      <c r="B59" s="24">
        <f>SUM(B57:B58)</f>
        <v>2.7444155010999838E-2</v>
      </c>
      <c r="C59" s="8">
        <v>1</v>
      </c>
      <c r="D59" s="16">
        <v>3.9099999999999996E-2</v>
      </c>
      <c r="E59" s="16">
        <v>1</v>
      </c>
      <c r="F59" s="24">
        <f>SUM(F57:F58)</f>
        <v>6.1600000000000009E-2</v>
      </c>
      <c r="G59" s="8">
        <f>SUM(G57:G58)</f>
        <v>1</v>
      </c>
      <c r="H59" s="16">
        <f>SUM(H57:H58)</f>
        <v>6.6900000000000001E-2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2.6931048000000013E-2</v>
      </c>
      <c r="C60" s="23">
        <v>0.9718</v>
      </c>
      <c r="D60" s="29">
        <v>4.0199999999999993E-2</v>
      </c>
      <c r="E60" s="29">
        <v>0.97349999999999992</v>
      </c>
      <c r="F60" s="22">
        <v>6.1399999999999996E-2</v>
      </c>
      <c r="G60" s="23">
        <v>0.97089999999999999</v>
      </c>
      <c r="H60" s="29">
        <v>6.7199999999999996E-2</v>
      </c>
      <c r="I60" s="30">
        <v>0.97340000000000004</v>
      </c>
    </row>
    <row r="61" spans="1:9" ht="14.25" x14ac:dyDescent="0.2">
      <c r="A61" s="87" t="s">
        <v>25</v>
      </c>
      <c r="B61" s="5">
        <f>(1+B31)*(1+D31)*(1+F31)-1</f>
        <v>4.9799849999976331E-4</v>
      </c>
      <c r="C61" s="6">
        <v>2.8199999999999999E-2</v>
      </c>
      <c r="D61" s="29">
        <v>-1.1000000000000001E-3</v>
      </c>
      <c r="E61" s="29">
        <v>2.6499999999999999E-2</v>
      </c>
      <c r="F61" s="22">
        <v>2.0000000000000001E-4</v>
      </c>
      <c r="G61" s="6">
        <v>2.9100000000000001E-2</v>
      </c>
      <c r="H61" s="14">
        <v>-2.9999999999999997E-4</v>
      </c>
      <c r="I61" s="15">
        <v>2.6600000000000002E-2</v>
      </c>
    </row>
    <row r="62" spans="1:9" ht="15" x14ac:dyDescent="0.25">
      <c r="A62" s="90" t="s">
        <v>21</v>
      </c>
      <c r="B62" s="91">
        <f>SUM(B60:B61)</f>
        <v>2.7429046499999776E-2</v>
      </c>
      <c r="C62" s="92">
        <v>1</v>
      </c>
      <c r="D62" s="93">
        <v>3.9099999999999996E-2</v>
      </c>
      <c r="E62" s="93">
        <v>1</v>
      </c>
      <c r="F62" s="91">
        <f>SUM(F60:F61)</f>
        <v>6.1599999999999995E-2</v>
      </c>
      <c r="G62" s="92">
        <f>SUM(G60:G61)</f>
        <v>1</v>
      </c>
      <c r="H62" s="93">
        <f>SUM(H60:H61)</f>
        <v>6.6900000000000001E-2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66"/>
    <pageSetUpPr fitToPage="1"/>
  </sheetPr>
  <dimension ref="A1:Y67"/>
  <sheetViews>
    <sheetView rightToLeft="1" zoomScale="85" zoomScaleNormal="85" workbookViewId="0">
      <pane xSplit="1" topLeftCell="B1" activePane="topRight" state="frozen"/>
      <selection activeCell="A16" sqref="A16"/>
      <selection pane="topRight" activeCell="A37" sqref="A37"/>
    </sheetView>
  </sheetViews>
  <sheetFormatPr defaultColWidth="0" defaultRowHeight="12.75" zeroHeight="1" x14ac:dyDescent="0.2"/>
  <cols>
    <col min="1" max="1" width="40" bestFit="1" customWidth="1"/>
    <col min="2" max="2" width="17.85546875" customWidth="1"/>
    <col min="3" max="3" width="18.28515625" customWidth="1"/>
    <col min="4" max="4" width="20.42578125" customWidth="1"/>
    <col min="5" max="6" width="22.28515625" customWidth="1"/>
    <col min="7" max="7" width="20.140625" customWidth="1"/>
    <col min="8" max="8" width="20.7109375" customWidth="1"/>
    <col min="9" max="9" width="21.7109375" customWidth="1"/>
    <col min="10" max="24" width="13.28515625" customWidth="1"/>
    <col min="25" max="25" width="14.5703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60</v>
      </c>
      <c r="D2" s="82"/>
      <c r="E2" s="82"/>
    </row>
    <row r="3" spans="1:25" s="2" customFormat="1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v>43466</v>
      </c>
      <c r="C4" s="100">
        <v>43466</v>
      </c>
      <c r="D4" s="101">
        <v>43497</v>
      </c>
      <c r="E4" s="101">
        <v>43497</v>
      </c>
      <c r="F4" s="100">
        <v>43525</v>
      </c>
      <c r="G4" s="100">
        <v>43525</v>
      </c>
      <c r="H4" s="101">
        <v>43556</v>
      </c>
      <c r="I4" s="101">
        <v>43556</v>
      </c>
      <c r="J4" s="100">
        <v>43586</v>
      </c>
      <c r="K4" s="100">
        <v>43586</v>
      </c>
      <c r="L4" s="101">
        <v>43617</v>
      </c>
      <c r="M4" s="101">
        <v>43617</v>
      </c>
      <c r="N4" s="100">
        <v>43647</v>
      </c>
      <c r="O4" s="100">
        <v>43647</v>
      </c>
      <c r="P4" s="101">
        <v>43678</v>
      </c>
      <c r="Q4" s="101">
        <v>43678</v>
      </c>
      <c r="R4" s="100">
        <v>43709</v>
      </c>
      <c r="S4" s="100">
        <v>43709</v>
      </c>
      <c r="T4" s="101">
        <v>43739</v>
      </c>
      <c r="U4" s="101">
        <v>43739</v>
      </c>
      <c r="V4" s="100">
        <v>43770</v>
      </c>
      <c r="W4" s="100">
        <v>43770</v>
      </c>
      <c r="X4" s="101">
        <v>43800</v>
      </c>
      <c r="Y4" s="101"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0</v>
      </c>
      <c r="E5" s="99" t="s">
        <v>1</v>
      </c>
      <c r="F5" s="96" t="s">
        <v>0</v>
      </c>
      <c r="G5" s="97" t="s">
        <v>1</v>
      </c>
      <c r="H5" s="98" t="s">
        <v>27</v>
      </c>
      <c r="I5" s="99" t="s">
        <v>1</v>
      </c>
      <c r="J5" s="96" t="s">
        <v>27</v>
      </c>
      <c r="K5" s="97" t="s">
        <v>1</v>
      </c>
      <c r="L5" s="98" t="s">
        <v>27</v>
      </c>
      <c r="M5" s="99" t="s">
        <v>1</v>
      </c>
      <c r="N5" s="96" t="s">
        <v>27</v>
      </c>
      <c r="O5" s="97" t="s">
        <v>1</v>
      </c>
      <c r="P5" s="98" t="s">
        <v>27</v>
      </c>
      <c r="Q5" s="99" t="s">
        <v>1</v>
      </c>
      <c r="R5" s="96" t="s">
        <v>27</v>
      </c>
      <c r="S5" s="97" t="s">
        <v>1</v>
      </c>
      <c r="T5" s="98" t="s">
        <v>27</v>
      </c>
      <c r="U5" s="99" t="s">
        <v>1</v>
      </c>
      <c r="V5" s="96" t="s">
        <v>27</v>
      </c>
      <c r="W5" s="97" t="s">
        <v>1</v>
      </c>
      <c r="X5" s="98" t="s">
        <v>27</v>
      </c>
      <c r="Y5" s="99" t="s">
        <v>1</v>
      </c>
    </row>
    <row r="6" spans="1:25" ht="14.25" x14ac:dyDescent="0.2">
      <c r="A6" s="86" t="s">
        <v>2</v>
      </c>
      <c r="B6" s="5">
        <v>-2.9999999999999997E-4</v>
      </c>
      <c r="C6" s="6">
        <v>2.8965288326606598E-2</v>
      </c>
      <c r="D6" s="14">
        <v>1.9E-3</v>
      </c>
      <c r="E6" s="15">
        <v>4.24E-2</v>
      </c>
      <c r="F6" s="5">
        <v>2.0000000000000001E-4</v>
      </c>
      <c r="G6" s="6">
        <v>5.8739029594670998E-2</v>
      </c>
      <c r="H6" s="14">
        <v>-2.0000000000000001E-4</v>
      </c>
      <c r="I6" s="15">
        <v>3.0849081794763297E-2</v>
      </c>
      <c r="J6" s="5">
        <v>5.0000000000000001E-4</v>
      </c>
      <c r="K6" s="6">
        <v>5.0342484505869194E-2</v>
      </c>
      <c r="L6" s="14">
        <v>-1.1000000000000001E-3</v>
      </c>
      <c r="M6" s="15">
        <v>6.1134824606367905E-2</v>
      </c>
      <c r="N6" s="5">
        <v>8.0000000000000004E-4</v>
      </c>
      <c r="O6" s="6">
        <v>4.0707703044523404E-2</v>
      </c>
      <c r="P6" s="14">
        <v>2.0000000000000001E-4</v>
      </c>
      <c r="Q6" s="15">
        <v>4.6324992651421003E-2</v>
      </c>
      <c r="R6" s="5">
        <v>7.000000000000001E-4</v>
      </c>
      <c r="S6" s="6">
        <v>5.1715607194395406E-2</v>
      </c>
      <c r="T6" s="14">
        <v>5.9999999999999995E-4</v>
      </c>
      <c r="U6" s="15">
        <v>4.1245848662175205E-2</v>
      </c>
      <c r="V6" s="5">
        <v>-1E-4</v>
      </c>
      <c r="W6" s="6">
        <v>2.9654165764855297E-2</v>
      </c>
      <c r="X6" s="35">
        <v>2.4000000000000001E-4</v>
      </c>
      <c r="Y6" s="36">
        <v>2.5969020761001702E-2</v>
      </c>
    </row>
    <row r="7" spans="1:25" ht="14.25" x14ac:dyDescent="0.2">
      <c r="A7" s="87" t="s">
        <v>3</v>
      </c>
      <c r="B7" s="5">
        <v>4.0000000000000001E-3</v>
      </c>
      <c r="C7" s="6">
        <v>0.39413707476138299</v>
      </c>
      <c r="D7" s="14">
        <v>4.7000000000000002E-3</v>
      </c>
      <c r="E7" s="15">
        <v>0.39250000000000002</v>
      </c>
      <c r="F7" s="5">
        <v>6.6E-3</v>
      </c>
      <c r="G7" s="6">
        <v>0.39550667532538802</v>
      </c>
      <c r="H7" s="14">
        <v>3.0000000000000001E-3</v>
      </c>
      <c r="I7" s="15">
        <v>0.40324801276532596</v>
      </c>
      <c r="J7" s="5">
        <v>1.8E-3</v>
      </c>
      <c r="K7" s="6">
        <v>0.41590417503635302</v>
      </c>
      <c r="L7" s="14">
        <v>4.0999999999999995E-3</v>
      </c>
      <c r="M7" s="15">
        <v>0.404324881745729</v>
      </c>
      <c r="N7" s="5">
        <v>3.0000000000000001E-3</v>
      </c>
      <c r="O7" s="6">
        <v>0.38742875323055004</v>
      </c>
      <c r="P7" s="14">
        <v>4.8999999999999998E-3</v>
      </c>
      <c r="Q7" s="15">
        <v>0.40331055400815102</v>
      </c>
      <c r="R7" s="5">
        <v>1E-4</v>
      </c>
      <c r="S7" s="6">
        <v>0.40134793121615098</v>
      </c>
      <c r="T7" s="14">
        <v>3.0000000000000001E-3</v>
      </c>
      <c r="U7" s="15">
        <v>0.39790337475727905</v>
      </c>
      <c r="V7" s="5">
        <v>-1.2999999999999999E-3</v>
      </c>
      <c r="W7" s="6">
        <v>0.39108692484945995</v>
      </c>
      <c r="X7" s="35">
        <v>3.6000000000000002E-4</v>
      </c>
      <c r="Y7" s="36">
        <v>0.38169261155426298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1.9E-3</v>
      </c>
      <c r="C10" s="6">
        <v>0.126536449774935</v>
      </c>
      <c r="D10" s="14">
        <v>1.5E-3</v>
      </c>
      <c r="E10" s="15">
        <v>0.1227</v>
      </c>
      <c r="F10" s="5">
        <v>1.1999999999999999E-3</v>
      </c>
      <c r="G10" s="6">
        <v>0.12048745519797199</v>
      </c>
      <c r="H10" s="14">
        <v>8.0000000000000004E-4</v>
      </c>
      <c r="I10" s="15">
        <v>0.119654869151369</v>
      </c>
      <c r="J10" s="5">
        <v>-2.0000000000000001E-4</v>
      </c>
      <c r="K10" s="6">
        <v>0.115348858507915</v>
      </c>
      <c r="L10" s="14">
        <v>8.9999999999999998E-4</v>
      </c>
      <c r="M10" s="15">
        <v>0.110357740088806</v>
      </c>
      <c r="N10" s="5">
        <v>4.0000000000000002E-4</v>
      </c>
      <c r="O10" s="6">
        <v>0.108660554346151</v>
      </c>
      <c r="P10" s="14">
        <v>1E-4</v>
      </c>
      <c r="Q10" s="15">
        <v>0.10525184579733199</v>
      </c>
      <c r="R10" s="5">
        <v>-2.0000000000000001E-4</v>
      </c>
      <c r="S10" s="6">
        <v>0.103658373235091</v>
      </c>
      <c r="T10" s="14">
        <v>1.1000000000000001E-3</v>
      </c>
      <c r="U10" s="15">
        <v>0.105664708675417</v>
      </c>
      <c r="V10" s="5">
        <v>1E-4</v>
      </c>
      <c r="W10" s="6">
        <v>0.10152284355970399</v>
      </c>
      <c r="X10" s="35">
        <v>1.5799999999999999E-4</v>
      </c>
      <c r="Y10" s="36">
        <v>0.100037959848803</v>
      </c>
    </row>
    <row r="11" spans="1:25" ht="14.25" x14ac:dyDescent="0.2">
      <c r="A11" s="87" t="s">
        <v>7</v>
      </c>
      <c r="B11" s="5">
        <v>4.0000000000000002E-4</v>
      </c>
      <c r="C11" s="6">
        <v>9.6760921724499509E-3</v>
      </c>
      <c r="D11" s="14">
        <v>4.0000000000000002E-4</v>
      </c>
      <c r="E11" s="15">
        <v>9.7000000000000003E-3</v>
      </c>
      <c r="F11" s="5">
        <v>2.9999999999999997E-4</v>
      </c>
      <c r="G11" s="6">
        <v>9.7547989736056287E-3</v>
      </c>
      <c r="H11" s="14">
        <v>2.9999999999999997E-4</v>
      </c>
      <c r="I11" s="15">
        <v>9.8722691128333897E-3</v>
      </c>
      <c r="J11" s="5">
        <v>-2.9999999999999997E-4</v>
      </c>
      <c r="K11" s="6">
        <v>9.9688330891899799E-3</v>
      </c>
      <c r="L11" s="14">
        <v>2.9999999999999997E-4</v>
      </c>
      <c r="M11" s="15">
        <v>1.8715386842114701E-3</v>
      </c>
      <c r="N11" s="5">
        <v>0</v>
      </c>
      <c r="O11" s="6">
        <v>4.5902555755153703E-3</v>
      </c>
      <c r="P11" s="14">
        <v>0</v>
      </c>
      <c r="Q11" s="15">
        <v>4.5795804304174202E-3</v>
      </c>
      <c r="R11" s="5">
        <v>1E-4</v>
      </c>
      <c r="S11" s="6">
        <v>4.6178075189095601E-3</v>
      </c>
      <c r="T11" s="14">
        <v>1E-4</v>
      </c>
      <c r="U11" s="15">
        <v>4.5960092873234696E-3</v>
      </c>
      <c r="V11" s="5">
        <v>2.0000000000000001E-4</v>
      </c>
      <c r="W11" s="6">
        <v>4.6158637009021198E-3</v>
      </c>
      <c r="X11" s="35">
        <v>-2.0999999999999999E-5</v>
      </c>
      <c r="Y11" s="36">
        <v>6.5197452283863901E-3</v>
      </c>
    </row>
    <row r="12" spans="1:25" ht="14.25" x14ac:dyDescent="0.2">
      <c r="A12" s="87" t="s">
        <v>8</v>
      </c>
      <c r="B12" s="5">
        <v>1.15E-2</v>
      </c>
      <c r="C12" s="6">
        <v>0.18689939372084902</v>
      </c>
      <c r="D12" s="14">
        <v>2.8E-3</v>
      </c>
      <c r="E12" s="15">
        <v>0.186</v>
      </c>
      <c r="F12" s="5">
        <v>-3.0000000000000001E-3</v>
      </c>
      <c r="G12" s="6">
        <v>0.16601081810341201</v>
      </c>
      <c r="H12" s="14">
        <v>6.8000000000000005E-3</v>
      </c>
      <c r="I12" s="15">
        <v>0.18252494299393099</v>
      </c>
      <c r="J12" s="5">
        <v>-2.2000000000000001E-3</v>
      </c>
      <c r="K12" s="6">
        <v>0.175254027613545</v>
      </c>
      <c r="L12" s="14">
        <v>7.0999999999999995E-3</v>
      </c>
      <c r="M12" s="15">
        <v>0.17061883936893799</v>
      </c>
      <c r="N12" s="5">
        <v>4.0000000000000001E-3</v>
      </c>
      <c r="O12" s="6">
        <v>0.18663482538296702</v>
      </c>
      <c r="P12" s="14">
        <v>-1E-3</v>
      </c>
      <c r="Q12" s="15">
        <v>0.18110617863237899</v>
      </c>
      <c r="R12" s="5">
        <v>6.0000000000000001E-3</v>
      </c>
      <c r="S12" s="6">
        <v>0.18307274259932602</v>
      </c>
      <c r="T12" s="14">
        <v>4.8999999999999998E-3</v>
      </c>
      <c r="U12" s="15">
        <v>0.19112224861344898</v>
      </c>
      <c r="V12" s="5">
        <v>2.2400000000000003E-2</v>
      </c>
      <c r="W12" s="6">
        <v>0.21290490990512201</v>
      </c>
      <c r="X12" s="35">
        <v>2.7799999999999999E-3</v>
      </c>
      <c r="Y12" s="36">
        <v>0.241945719951908</v>
      </c>
    </row>
    <row r="13" spans="1:25" ht="14.25" x14ac:dyDescent="0.2">
      <c r="A13" s="87" t="s">
        <v>66</v>
      </c>
      <c r="B13" s="5">
        <v>8.0000000000000002E-3</v>
      </c>
      <c r="C13" s="6">
        <v>0.17912536525700301</v>
      </c>
      <c r="D13" s="14">
        <v>4.3E-3</v>
      </c>
      <c r="E13" s="15">
        <v>0.15970000000000001</v>
      </c>
      <c r="F13" s="5">
        <v>3.2000000000000002E-3</v>
      </c>
      <c r="G13" s="6">
        <v>0.15026368287154201</v>
      </c>
      <c r="H13" s="14">
        <v>3.2000000000000002E-3</v>
      </c>
      <c r="I13" s="15">
        <v>0.14833592543378601</v>
      </c>
      <c r="J13" s="5">
        <v>-8.0000000000000002E-3</v>
      </c>
      <c r="K13" s="6">
        <v>0.12945947591433099</v>
      </c>
      <c r="L13" s="14">
        <v>4.8999999999999998E-3</v>
      </c>
      <c r="M13" s="15">
        <v>0.14424275458470801</v>
      </c>
      <c r="N13" s="5">
        <v>-3.2000000000000002E-3</v>
      </c>
      <c r="O13" s="6">
        <v>0.151392304901839</v>
      </c>
      <c r="P13" s="14">
        <v>-3.2000000000000002E-3</v>
      </c>
      <c r="Q13" s="15">
        <v>0.14721521593807299</v>
      </c>
      <c r="R13" s="5">
        <v>-1.4000000000000002E-3</v>
      </c>
      <c r="S13" s="6">
        <v>0.146629479334731</v>
      </c>
      <c r="T13" s="14">
        <v>7.6E-3</v>
      </c>
      <c r="U13" s="15">
        <v>0.15154330020214299</v>
      </c>
      <c r="V13" s="5">
        <v>2.3E-3</v>
      </c>
      <c r="W13" s="6">
        <v>0.15162319088742199</v>
      </c>
      <c r="X13" s="35">
        <v>3.2000000000000002E-3</v>
      </c>
      <c r="Y13" s="36">
        <v>0.14868721108599001</v>
      </c>
    </row>
    <row r="14" spans="1:25" ht="14.25" x14ac:dyDescent="0.2">
      <c r="A14" s="87" t="s">
        <v>10</v>
      </c>
      <c r="B14" s="5">
        <v>-4.0000000000000002E-4</v>
      </c>
      <c r="C14" s="6">
        <v>1.5100000000000001E-2</v>
      </c>
      <c r="D14" s="14">
        <v>4.0000000000000002E-4</v>
      </c>
      <c r="E14" s="15">
        <v>1.35E-2</v>
      </c>
      <c r="F14" s="5">
        <v>2.9999999999999997E-4</v>
      </c>
      <c r="G14" s="6">
        <v>1.3535482807430601E-2</v>
      </c>
      <c r="H14" s="14">
        <v>4.0000000000000002E-4</v>
      </c>
      <c r="I14" s="15">
        <v>1.52598772883135E-2</v>
      </c>
      <c r="J14" s="5">
        <v>-1.1999999999999999E-3</v>
      </c>
      <c r="K14" s="6">
        <v>1.4559603427749901E-2</v>
      </c>
      <c r="L14" s="14">
        <v>2.9999999999999997E-4</v>
      </c>
      <c r="M14" s="15">
        <v>1.44071024328805E-2</v>
      </c>
      <c r="N14" s="5">
        <v>-2.9999999999999997E-4</v>
      </c>
      <c r="O14" s="6">
        <v>1.5084540635768499E-2</v>
      </c>
      <c r="P14" s="14">
        <v>-7.000000000000001E-4</v>
      </c>
      <c r="Q14" s="15">
        <v>4.8017251830791306E-3</v>
      </c>
      <c r="R14" s="5">
        <v>1E-4</v>
      </c>
      <c r="S14" s="6">
        <v>4.8481312576687599E-3</v>
      </c>
      <c r="T14" s="14">
        <v>1E-3</v>
      </c>
      <c r="U14" s="15">
        <v>5.6370978233785196E-3</v>
      </c>
      <c r="V14" s="5">
        <v>-4.0000000000000002E-4</v>
      </c>
      <c r="W14" s="6">
        <v>5.0711178427711098E-3</v>
      </c>
      <c r="X14" s="35">
        <v>1.75E-4</v>
      </c>
      <c r="Y14" s="36">
        <v>5.2143860041499804E-3</v>
      </c>
    </row>
    <row r="15" spans="1:25" ht="14.25" x14ac:dyDescent="0.2">
      <c r="A15" s="87" t="s">
        <v>11</v>
      </c>
      <c r="B15" s="5">
        <v>-8.9999999999999998E-4</v>
      </c>
      <c r="C15" s="6">
        <v>3.7868269554115798E-2</v>
      </c>
      <c r="D15" s="14">
        <v>4.0000000000000002E-4</v>
      </c>
      <c r="E15" s="15">
        <v>4.8099999999999997E-2</v>
      </c>
      <c r="F15" s="5">
        <v>5.0000000000000001E-4</v>
      </c>
      <c r="G15" s="6">
        <v>5.0944650607697206E-2</v>
      </c>
      <c r="H15" s="14">
        <v>0</v>
      </c>
      <c r="I15" s="15">
        <v>5.9280547626907799E-2</v>
      </c>
      <c r="J15" s="5">
        <v>2.0000000000000001E-4</v>
      </c>
      <c r="K15" s="6">
        <v>6.1622762197892998E-2</v>
      </c>
      <c r="L15" s="14">
        <v>-5.0000000000000001E-4</v>
      </c>
      <c r="M15" s="15">
        <v>6.0288681803720996E-2</v>
      </c>
      <c r="N15" s="5">
        <v>2.0000000000000001E-4</v>
      </c>
      <c r="O15" s="6">
        <v>6.5362788560919094E-2</v>
      </c>
      <c r="P15" s="14">
        <v>7.000000000000001E-4</v>
      </c>
      <c r="Q15" s="15">
        <v>6.8683285017489895E-2</v>
      </c>
      <c r="R15" s="5">
        <v>-7.000000000000001E-4</v>
      </c>
      <c r="S15" s="6">
        <v>6.82454688110187E-2</v>
      </c>
      <c r="T15" s="14">
        <v>1E-4</v>
      </c>
      <c r="U15" s="15">
        <v>6.76403233596366E-2</v>
      </c>
      <c r="V15" s="5">
        <v>5.0000000000000001E-4</v>
      </c>
      <c r="W15" s="6">
        <v>6.6885851414067998E-2</v>
      </c>
      <c r="X15" s="35">
        <v>1.6000000000000001E-3</v>
      </c>
      <c r="Y15" s="36">
        <v>6.8371604774134301E-2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1.5E-3</v>
      </c>
      <c r="C17" s="6">
        <v>4.8223869366315507E-3</v>
      </c>
      <c r="D17" s="14">
        <v>-5.9999999999999995E-4</v>
      </c>
      <c r="E17" s="15">
        <v>5.1999999999999998E-3</v>
      </c>
      <c r="F17" s="5">
        <v>-2.0000000000000001E-4</v>
      </c>
      <c r="G17" s="6">
        <v>4.9589758445498996E-3</v>
      </c>
      <c r="H17" s="14">
        <v>4.0000000000000002E-4</v>
      </c>
      <c r="I17" s="15">
        <v>6.5254594144221996E-3</v>
      </c>
      <c r="J17" s="5">
        <v>-1.6000000000000001E-3</v>
      </c>
      <c r="K17" s="6">
        <v>1.39898750923552E-3</v>
      </c>
      <c r="L17" s="14">
        <v>1.1000000000000001E-3</v>
      </c>
      <c r="M17" s="15">
        <v>5.8224166826857304E-3</v>
      </c>
      <c r="N17" s="5">
        <v>1.2999999999999999E-3</v>
      </c>
      <c r="O17" s="6">
        <v>8.1168143479719707E-3</v>
      </c>
      <c r="P17" s="14">
        <v>-1.1999999999999999E-3</v>
      </c>
      <c r="Q17" s="15">
        <v>6.2752885581077401E-3</v>
      </c>
      <c r="R17" s="5">
        <v>8.0000000000000004E-4</v>
      </c>
      <c r="S17" s="6">
        <v>7.3203000176005895E-3</v>
      </c>
      <c r="T17" s="14">
        <v>-2.2000000000000001E-3</v>
      </c>
      <c r="U17" s="15">
        <v>5.92661613084337E-3</v>
      </c>
      <c r="V17" s="5">
        <v>1.5E-3</v>
      </c>
      <c r="W17" s="6">
        <v>8.3394140022799001E-3</v>
      </c>
      <c r="X17" s="35">
        <v>-3.6000000000000002E-4</v>
      </c>
      <c r="Y17" s="36">
        <v>8.1469266646260804E-3</v>
      </c>
    </row>
    <row r="18" spans="1:25" ht="14.25" x14ac:dyDescent="0.2">
      <c r="A18" s="87" t="s">
        <v>14</v>
      </c>
      <c r="B18" s="5">
        <v>0</v>
      </c>
      <c r="C18" s="6">
        <v>1.77436171657395E-4</v>
      </c>
      <c r="D18" s="14">
        <v>-6.9999999999999999E-4</v>
      </c>
      <c r="E18" s="15">
        <v>6.9999999999999999E-4</v>
      </c>
      <c r="F18" s="5">
        <v>-4.0000000000000002E-4</v>
      </c>
      <c r="G18" s="6">
        <v>2.2223964022424699E-4</v>
      </c>
      <c r="H18" s="14">
        <v>-4.0000000000000002E-4</v>
      </c>
      <c r="I18" s="15">
        <v>1.9913529524348698E-6</v>
      </c>
      <c r="J18" s="5">
        <v>5.0000000000000001E-4</v>
      </c>
      <c r="K18" s="6">
        <v>1.4613471809777701E-3</v>
      </c>
      <c r="L18" s="14">
        <v>2.0000000000000001E-4</v>
      </c>
      <c r="M18" s="15">
        <v>8.4878094159774806E-4</v>
      </c>
      <c r="N18" s="5">
        <v>-7.000000000000001E-4</v>
      </c>
      <c r="O18" s="6">
        <v>4.18113591199702E-4</v>
      </c>
      <c r="P18" s="14">
        <v>1.6000000000000001E-3</v>
      </c>
      <c r="Q18" s="15">
        <v>6.854892074974441E-4</v>
      </c>
      <c r="R18" s="5">
        <v>-4.0000000000000002E-4</v>
      </c>
      <c r="S18" s="6">
        <v>8.0364005299609893E-4</v>
      </c>
      <c r="T18" s="14">
        <v>-4.0000000000000002E-4</v>
      </c>
      <c r="U18" s="15">
        <v>7.0927147217486901E-4</v>
      </c>
      <c r="V18" s="5">
        <v>-8.9999999999999998E-4</v>
      </c>
      <c r="W18" s="6">
        <v>6.1416791503278998E-4</v>
      </c>
      <c r="X18" s="35">
        <v>-4.2900000000000002E-4</v>
      </c>
      <c r="Y18" s="36">
        <v>6.4450054704981799E-4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1.9999999999999901E-4</v>
      </c>
      <c r="C20" s="6">
        <v>1.67E-2</v>
      </c>
      <c r="D20" s="14">
        <v>5.9999999999999995E-4</v>
      </c>
      <c r="E20" s="15">
        <v>1.95E-2</v>
      </c>
      <c r="F20" s="5">
        <v>9.9999999999999503E-5</v>
      </c>
      <c r="G20" s="6">
        <v>2.9576191033507102E-2</v>
      </c>
      <c r="H20" s="14">
        <v>5.0000000000000001E-4</v>
      </c>
      <c r="I20" s="15">
        <v>2.44470230653955E-2</v>
      </c>
      <c r="J20" s="5">
        <v>-3.00000000000001E-4</v>
      </c>
      <c r="K20" s="6">
        <v>2.4679445016940398E-2</v>
      </c>
      <c r="L20" s="14">
        <v>4.0000000000000099E-4</v>
      </c>
      <c r="M20" s="15">
        <v>2.6082439060354998E-2</v>
      </c>
      <c r="N20" s="5">
        <v>7.000000000000001E-4</v>
      </c>
      <c r="O20" s="6">
        <v>3.1603346382595002E-2</v>
      </c>
      <c r="P20" s="14">
        <v>4.8572257327350603E-19</v>
      </c>
      <c r="Q20" s="15">
        <v>3.1765844576052298E-2</v>
      </c>
      <c r="R20" s="5">
        <v>8.5868812060851999E-19</v>
      </c>
      <c r="S20" s="6">
        <v>2.77405187621124E-2</v>
      </c>
      <c r="T20" s="14">
        <v>2.0000000000000101E-4</v>
      </c>
      <c r="U20" s="15">
        <v>2.8011201016180102E-2</v>
      </c>
      <c r="V20" s="5">
        <v>4.0000000000000099E-4</v>
      </c>
      <c r="W20" s="6">
        <v>2.76815501583835E-2</v>
      </c>
      <c r="X20" s="35">
        <v>3.1879999999999999E-3</v>
      </c>
      <c r="Y20" s="36">
        <v>1.27703135796868E-2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>SUM(B6:B24)</f>
        <v>2.5899999999999999E-2</v>
      </c>
      <c r="C25" s="8">
        <f>SUM(C6:C24)</f>
        <v>1.0000077566756314</v>
      </c>
      <c r="D25" s="16">
        <f>SUM(D6:D24)</f>
        <v>1.5700000000000002E-2</v>
      </c>
      <c r="E25" s="17">
        <f>SUM(E6:E24)</f>
        <v>1</v>
      </c>
      <c r="F25" s="7">
        <f t="shared" ref="F25:M25" si="0">SUM(F6:F24)</f>
        <v>8.8000000000000005E-3</v>
      </c>
      <c r="G25" s="8">
        <f t="shared" si="0"/>
        <v>0.99999999999999956</v>
      </c>
      <c r="H25" s="16">
        <f>SUM(H6:H24)</f>
        <v>1.4800000000000001E-2</v>
      </c>
      <c r="I25" s="17">
        <f>SUM(I6:I24)</f>
        <v>1</v>
      </c>
      <c r="J25" s="7">
        <f>SUM(J6:J24)</f>
        <v>-1.0800000000000002E-2</v>
      </c>
      <c r="K25" s="7">
        <f>SUM(K6:K24)</f>
        <v>0.99999999999999978</v>
      </c>
      <c r="L25" s="16">
        <f t="shared" si="0"/>
        <v>1.77E-2</v>
      </c>
      <c r="M25" s="17">
        <f t="shared" si="0"/>
        <v>1.0000000000000002</v>
      </c>
      <c r="N25" s="7">
        <f t="shared" ref="N25:S25" si="1">SUM(N6:N24)</f>
        <v>6.1999999999999989E-3</v>
      </c>
      <c r="O25" s="7">
        <f t="shared" si="1"/>
        <v>1</v>
      </c>
      <c r="P25" s="16">
        <f t="shared" si="1"/>
        <v>1.4000000000000002E-3</v>
      </c>
      <c r="Q25" s="16">
        <f t="shared" si="1"/>
        <v>0.99999999999999978</v>
      </c>
      <c r="R25" s="7">
        <f t="shared" si="1"/>
        <v>5.1000000000000012E-3</v>
      </c>
      <c r="S25" s="7">
        <f t="shared" si="1"/>
        <v>1.0000000000000007</v>
      </c>
      <c r="T25" s="16">
        <f t="shared" ref="T25:Y25" si="2">SUM(T6:T24)</f>
        <v>1.6E-2</v>
      </c>
      <c r="U25" s="16">
        <f t="shared" si="2"/>
        <v>1.0000000000000002</v>
      </c>
      <c r="V25" s="7">
        <f t="shared" si="2"/>
        <v>2.4700000000000003E-2</v>
      </c>
      <c r="W25" s="7">
        <f t="shared" si="2"/>
        <v>1.0000000000000007</v>
      </c>
      <c r="X25" s="43">
        <f>SUM(X6:X24)</f>
        <v>1.0891000000000001E-2</v>
      </c>
      <c r="Y25" s="43">
        <f t="shared" si="2"/>
        <v>0.99999999999999922</v>
      </c>
    </row>
    <row r="26" spans="1:25" ht="15" x14ac:dyDescent="0.25">
      <c r="A26" s="89" t="s">
        <v>28</v>
      </c>
      <c r="B26" s="10">
        <v>1622.7019318940099</v>
      </c>
      <c r="C26" s="11"/>
      <c r="D26" s="18">
        <v>1005</v>
      </c>
      <c r="E26" s="11"/>
      <c r="F26" s="10">
        <v>565</v>
      </c>
      <c r="G26" s="11"/>
      <c r="H26" s="18">
        <v>956</v>
      </c>
      <c r="I26" s="11"/>
      <c r="J26" s="10">
        <v>-706.54506400963203</v>
      </c>
      <c r="K26" s="11"/>
      <c r="L26" s="18">
        <v>1147.4508095730623</v>
      </c>
      <c r="M26" s="11"/>
      <c r="N26" s="10">
        <v>408</v>
      </c>
      <c r="O26" s="11"/>
      <c r="P26" s="18">
        <v>95</v>
      </c>
      <c r="Q26" s="11"/>
      <c r="R26" s="10">
        <v>337</v>
      </c>
      <c r="S26" s="11"/>
      <c r="T26" s="18">
        <v>1063.3030485131651</v>
      </c>
      <c r="U26" s="11"/>
      <c r="V26" s="10">
        <v>1652.0891401603717</v>
      </c>
      <c r="W26" s="11"/>
      <c r="X26" s="44">
        <v>743.63134987931767</v>
      </c>
      <c r="Y26" s="45"/>
    </row>
    <row r="27" spans="1:25" ht="14.25" x14ac:dyDescent="0.2">
      <c r="A27" s="86" t="s">
        <v>22</v>
      </c>
      <c r="B27" s="22">
        <v>1.66E-2</v>
      </c>
      <c r="C27" s="23">
        <v>0.76467960830329895</v>
      </c>
      <c r="D27" s="29">
        <v>1.1599999999999999E-2</v>
      </c>
      <c r="E27" s="30">
        <v>0.76790000000000003</v>
      </c>
      <c r="F27" s="22">
        <v>3.7000000000000002E-3</v>
      </c>
      <c r="G27" s="23">
        <v>0.77569453971166391</v>
      </c>
      <c r="H27" s="29">
        <v>1.2199999999999999E-2</v>
      </c>
      <c r="I27" s="30">
        <v>0.78412025090087201</v>
      </c>
      <c r="J27" s="22">
        <v>-8.0000000000000004E-4</v>
      </c>
      <c r="K27" s="23">
        <v>0.81047064213364495</v>
      </c>
      <c r="L27" s="29">
        <v>1.24E-2</v>
      </c>
      <c r="M27" s="30">
        <v>0.80269460073432397</v>
      </c>
      <c r="N27" s="22">
        <v>8.199999999999999E-3</v>
      </c>
      <c r="O27" s="23">
        <v>0.76507785750976298</v>
      </c>
      <c r="P27" s="29">
        <v>2.3E-3</v>
      </c>
      <c r="Q27" s="30">
        <v>0.78240044345820903</v>
      </c>
      <c r="R27" s="22">
        <v>8.6E-3</v>
      </c>
      <c r="S27" s="23">
        <v>0.79010074804017405</v>
      </c>
      <c r="T27" s="29">
        <v>8.199999999999999E-3</v>
      </c>
      <c r="U27" s="30">
        <v>0.77136143867243101</v>
      </c>
      <c r="V27" s="22">
        <v>2.3099999999999999E-2</v>
      </c>
      <c r="W27" s="23">
        <v>0.77324205164877502</v>
      </c>
      <c r="X27" s="46">
        <v>4.0000000000000001E-3</v>
      </c>
      <c r="Y27" s="47">
        <v>0.77127190048850391</v>
      </c>
    </row>
    <row r="28" spans="1:25" ht="14.25" x14ac:dyDescent="0.2">
      <c r="A28" s="87" t="s">
        <v>23</v>
      </c>
      <c r="B28" s="5">
        <v>9.300000000000001E-3</v>
      </c>
      <c r="C28" s="6">
        <v>0.23532039169670099</v>
      </c>
      <c r="D28" s="14">
        <v>4.1000000000000003E-3</v>
      </c>
      <c r="E28" s="15">
        <v>0.2321</v>
      </c>
      <c r="F28" s="5">
        <v>5.1000000000000004E-3</v>
      </c>
      <c r="G28" s="6">
        <v>0.22430546028833601</v>
      </c>
      <c r="H28" s="14">
        <v>2.5999999999999999E-3</v>
      </c>
      <c r="I28" s="15">
        <v>0.21587974909912799</v>
      </c>
      <c r="J28" s="5">
        <v>-0.01</v>
      </c>
      <c r="K28" s="6">
        <v>0.189529357866355</v>
      </c>
      <c r="L28" s="14">
        <v>5.3E-3</v>
      </c>
      <c r="M28" s="15">
        <v>0.19730539926567603</v>
      </c>
      <c r="N28" s="5">
        <v>-2E-3</v>
      </c>
      <c r="O28" s="6">
        <v>0.23492214249023699</v>
      </c>
      <c r="P28" s="14">
        <v>-8.9999999999999998E-4</v>
      </c>
      <c r="Q28" s="15">
        <v>0.21759955654179103</v>
      </c>
      <c r="R28" s="5">
        <v>-3.4999999999999996E-3</v>
      </c>
      <c r="S28" s="6">
        <v>0.20989925195982601</v>
      </c>
      <c r="T28" s="14">
        <v>7.8000000000000005E-3</v>
      </c>
      <c r="U28" s="15">
        <v>0.22863856132756902</v>
      </c>
      <c r="V28" s="5">
        <v>1.6000000000000001E-3</v>
      </c>
      <c r="W28" s="6">
        <v>0.22675794835122498</v>
      </c>
      <c r="X28" s="35">
        <v>6.8999999999999999E-3</v>
      </c>
      <c r="Y28" s="36">
        <v>0.22872809951149597</v>
      </c>
    </row>
    <row r="29" spans="1:25" ht="15" x14ac:dyDescent="0.25">
      <c r="A29" s="88" t="s">
        <v>21</v>
      </c>
      <c r="B29" s="24">
        <f t="shared" ref="B29:H29" si="3">SUM(B27:B28)</f>
        <v>2.5899999999999999E-2</v>
      </c>
      <c r="C29" s="8">
        <f t="shared" si="3"/>
        <v>1</v>
      </c>
      <c r="D29" s="16">
        <f t="shared" si="3"/>
        <v>1.5699999999999999E-2</v>
      </c>
      <c r="E29" s="17">
        <f t="shared" si="3"/>
        <v>1</v>
      </c>
      <c r="F29" s="24">
        <f t="shared" si="3"/>
        <v>8.8000000000000005E-3</v>
      </c>
      <c r="G29" s="8">
        <f t="shared" si="3"/>
        <v>0.99999999999999989</v>
      </c>
      <c r="H29" s="16">
        <f t="shared" si="3"/>
        <v>1.4799999999999999E-2</v>
      </c>
      <c r="I29" s="17">
        <v>1</v>
      </c>
      <c r="J29" s="24">
        <f t="shared" ref="J29:S29" si="4">SUM(J27:J28)</f>
        <v>-1.0800000000000001E-2</v>
      </c>
      <c r="K29" s="24">
        <f t="shared" si="4"/>
        <v>1</v>
      </c>
      <c r="L29" s="16">
        <f t="shared" si="4"/>
        <v>1.77E-2</v>
      </c>
      <c r="M29" s="16">
        <f t="shared" si="4"/>
        <v>1</v>
      </c>
      <c r="N29" s="24">
        <f t="shared" si="4"/>
        <v>6.1999999999999989E-3</v>
      </c>
      <c r="O29" s="24">
        <f t="shared" si="4"/>
        <v>1</v>
      </c>
      <c r="P29" s="16">
        <f t="shared" si="4"/>
        <v>1.4E-3</v>
      </c>
      <c r="Q29" s="16">
        <f t="shared" si="4"/>
        <v>1</v>
      </c>
      <c r="R29" s="24">
        <f t="shared" si="4"/>
        <v>5.1000000000000004E-3</v>
      </c>
      <c r="S29" s="24">
        <f t="shared" si="4"/>
        <v>1</v>
      </c>
      <c r="T29" s="16">
        <f t="shared" ref="T29:Y29" si="5">SUM(T27:T28)</f>
        <v>1.6E-2</v>
      </c>
      <c r="U29" s="16">
        <f t="shared" si="5"/>
        <v>1</v>
      </c>
      <c r="V29" s="24">
        <f>SUM(V27:V28)</f>
        <v>2.47E-2</v>
      </c>
      <c r="W29" s="24">
        <f>SUM(W27:W28)</f>
        <v>1</v>
      </c>
      <c r="X29" s="43">
        <f t="shared" si="5"/>
        <v>1.09E-2</v>
      </c>
      <c r="Y29" s="43">
        <f t="shared" si="5"/>
        <v>0.99999999999999989</v>
      </c>
    </row>
    <row r="30" spans="1:25" ht="14.25" x14ac:dyDescent="0.2">
      <c r="A30" s="86" t="s">
        <v>24</v>
      </c>
      <c r="B30" s="22">
        <v>1.9599999999999999E-2</v>
      </c>
      <c r="C30" s="23">
        <v>0.54974788537612296</v>
      </c>
      <c r="D30" s="29">
        <v>9.7000000000000003E-3</v>
      </c>
      <c r="E30" s="30">
        <v>0.54079999999999995</v>
      </c>
      <c r="F30" s="22">
        <v>2.0000000000000001E-4</v>
      </c>
      <c r="G30" s="23">
        <v>0.52510159373934295</v>
      </c>
      <c r="H30" s="29">
        <v>1.0500000000000001E-2</v>
      </c>
      <c r="I30" s="30">
        <v>0.52397369574406394</v>
      </c>
      <c r="J30" s="22">
        <v>-0.01</v>
      </c>
      <c r="K30" s="23">
        <v>0.51642063436133201</v>
      </c>
      <c r="L30" s="29">
        <v>1.24E-2</v>
      </c>
      <c r="M30" s="30">
        <v>0.53294438026455504</v>
      </c>
      <c r="N30" s="22">
        <v>-5.0000000000000001E-4</v>
      </c>
      <c r="O30" s="23">
        <v>0.50283969799297601</v>
      </c>
      <c r="P30" s="29">
        <v>-2.7000000000000001E-3</v>
      </c>
      <c r="Q30" s="30">
        <v>0.49448700100343701</v>
      </c>
      <c r="R30" s="22">
        <v>4.7999999999999996E-3</v>
      </c>
      <c r="S30" s="23">
        <v>0.50011078555401101</v>
      </c>
      <c r="T30" s="29">
        <v>1.47E-2</v>
      </c>
      <c r="U30" s="30">
        <v>0.50611719908822006</v>
      </c>
      <c r="V30" s="22">
        <v>5.6999999999999993E-3</v>
      </c>
      <c r="W30" s="23">
        <v>0.49529715287178</v>
      </c>
      <c r="X30" s="46">
        <v>6.5000000000000006E-3</v>
      </c>
      <c r="Y30" s="47">
        <v>0.49701585197248299</v>
      </c>
    </row>
    <row r="31" spans="1:25" ht="14.25" x14ac:dyDescent="0.2">
      <c r="A31" s="87" t="s">
        <v>25</v>
      </c>
      <c r="B31" s="5">
        <v>6.3E-3</v>
      </c>
      <c r="C31" s="6">
        <v>0.45025211462387704</v>
      </c>
      <c r="D31" s="14">
        <v>6.0000000000000001E-3</v>
      </c>
      <c r="E31" s="15">
        <v>0.4592</v>
      </c>
      <c r="F31" s="5">
        <v>8.6E-3</v>
      </c>
      <c r="G31" s="6">
        <v>0.47489840626065699</v>
      </c>
      <c r="H31" s="14">
        <v>4.3E-3</v>
      </c>
      <c r="I31" s="15">
        <v>0.47602630425593601</v>
      </c>
      <c r="J31" s="5">
        <v>-8.0000000000000101E-4</v>
      </c>
      <c r="K31" s="6">
        <v>0.48357936563866799</v>
      </c>
      <c r="L31" s="14">
        <v>5.3E-3</v>
      </c>
      <c r="M31" s="15">
        <v>0.46705561973544496</v>
      </c>
      <c r="N31" s="5">
        <v>6.7000000000000002E-3</v>
      </c>
      <c r="O31" s="6">
        <v>0.49716030200702399</v>
      </c>
      <c r="P31" s="14">
        <v>4.0999999999999995E-3</v>
      </c>
      <c r="Q31" s="15">
        <v>0.50551299899656299</v>
      </c>
      <c r="R31" s="5">
        <v>2.9999999999999997E-4</v>
      </c>
      <c r="S31" s="6">
        <v>0.49988921444598999</v>
      </c>
      <c r="T31" s="14">
        <v>1.2999999999999999E-3</v>
      </c>
      <c r="U31" s="15">
        <v>0.49388280091177994</v>
      </c>
      <c r="V31" s="5">
        <v>1.9E-2</v>
      </c>
      <c r="W31" s="6">
        <v>0.50470284712822</v>
      </c>
      <c r="X31" s="35">
        <v>4.4000000000000003E-3</v>
      </c>
      <c r="Y31" s="36">
        <v>0.50298414802751701</v>
      </c>
    </row>
    <row r="32" spans="1:25" ht="15" x14ac:dyDescent="0.25">
      <c r="A32" s="90" t="s">
        <v>21</v>
      </c>
      <c r="B32" s="91">
        <f t="shared" ref="B32:S32" si="6">SUM(B30:B31)</f>
        <v>2.5899999999999999E-2</v>
      </c>
      <c r="C32" s="92">
        <f t="shared" si="6"/>
        <v>1</v>
      </c>
      <c r="D32" s="93">
        <f t="shared" si="6"/>
        <v>1.5699999999999999E-2</v>
      </c>
      <c r="E32" s="94">
        <f t="shared" si="6"/>
        <v>1</v>
      </c>
      <c r="F32" s="91">
        <f t="shared" si="6"/>
        <v>8.8000000000000005E-3</v>
      </c>
      <c r="G32" s="92">
        <f t="shared" si="6"/>
        <v>1</v>
      </c>
      <c r="H32" s="93">
        <f t="shared" si="6"/>
        <v>1.4800000000000001E-2</v>
      </c>
      <c r="I32" s="94">
        <f t="shared" si="6"/>
        <v>1</v>
      </c>
      <c r="J32" s="91">
        <f t="shared" si="6"/>
        <v>-1.0800000000000001E-2</v>
      </c>
      <c r="K32" s="91">
        <f t="shared" si="6"/>
        <v>1</v>
      </c>
      <c r="L32" s="93">
        <f t="shared" si="6"/>
        <v>1.77E-2</v>
      </c>
      <c r="M32" s="93">
        <f t="shared" si="6"/>
        <v>1</v>
      </c>
      <c r="N32" s="92">
        <f t="shared" si="6"/>
        <v>6.2000000000000006E-3</v>
      </c>
      <c r="O32" s="92">
        <f t="shared" si="6"/>
        <v>1</v>
      </c>
      <c r="P32" s="93">
        <f t="shared" si="6"/>
        <v>1.3999999999999993E-3</v>
      </c>
      <c r="Q32" s="93">
        <f t="shared" si="6"/>
        <v>1</v>
      </c>
      <c r="R32" s="92">
        <f t="shared" si="6"/>
        <v>5.0999999999999995E-3</v>
      </c>
      <c r="S32" s="92">
        <f t="shared" si="6"/>
        <v>1.0000000000000009</v>
      </c>
      <c r="T32" s="93">
        <f t="shared" ref="T32:Y32" si="7">SUM(T30:T31)</f>
        <v>1.6E-2</v>
      </c>
      <c r="U32" s="93">
        <f t="shared" si="7"/>
        <v>1</v>
      </c>
      <c r="V32" s="92">
        <f>SUM(V30:V31)</f>
        <v>2.47E-2</v>
      </c>
      <c r="W32" s="92">
        <f>SUM(W30:W31)</f>
        <v>1</v>
      </c>
      <c r="X32" s="95">
        <f t="shared" si="7"/>
        <v>1.09E-2</v>
      </c>
      <c r="Y32" s="95">
        <f t="shared" si="7"/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">
        <v>61</v>
      </c>
      <c r="C34" s="100" t="s">
        <v>61</v>
      </c>
      <c r="D34" s="101" t="s">
        <v>62</v>
      </c>
      <c r="E34" s="101" t="s">
        <v>62</v>
      </c>
      <c r="F34" s="100" t="s">
        <v>63</v>
      </c>
      <c r="G34" s="100" t="s">
        <v>63</v>
      </c>
      <c r="H34" s="101" t="s">
        <v>64</v>
      </c>
      <c r="I34" s="101" t="s">
        <v>64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v>1.8400000000000001E-3</v>
      </c>
      <c r="C36" s="6">
        <v>5.8739029594670998E-2</v>
      </c>
      <c r="D36" s="14">
        <v>1E-3</v>
      </c>
      <c r="E36" s="15">
        <v>6.1199999999999997E-2</v>
      </c>
      <c r="F36" s="5">
        <v>1.700860111999658E-3</v>
      </c>
      <c r="G36" s="6">
        <v>4.624943429677994E-2</v>
      </c>
      <c r="H36" s="14">
        <v>4.3E-3</v>
      </c>
      <c r="I36" s="15">
        <v>2.6100000000000002E-2</v>
      </c>
    </row>
    <row r="37" spans="1:9" ht="14.25" x14ac:dyDescent="0.2">
      <c r="A37" s="87" t="s">
        <v>3</v>
      </c>
      <c r="B37" s="5">
        <v>1.5350000000000001E-2</v>
      </c>
      <c r="C37" s="6">
        <v>0.39550667532538802</v>
      </c>
      <c r="D37" s="14">
        <v>2.46E-2</v>
      </c>
      <c r="E37" s="15">
        <v>0.40429999999999999</v>
      </c>
      <c r="F37" s="5">
        <v>8.0154914699996915E-3</v>
      </c>
      <c r="G37" s="6">
        <v>0.39736241281828399</v>
      </c>
      <c r="H37" s="14">
        <v>3.5900000000000001E-2</v>
      </c>
      <c r="I37" s="15">
        <v>0.38170000000000004</v>
      </c>
    </row>
    <row r="38" spans="1:9" ht="14.25" x14ac:dyDescent="0.2">
      <c r="A38" s="8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v>4.64E-3</v>
      </c>
      <c r="C40" s="6">
        <v>0.12048745519797199</v>
      </c>
      <c r="D40" s="14">
        <v>6.1999999999999998E-3</v>
      </c>
      <c r="E40" s="15">
        <v>0.1104</v>
      </c>
      <c r="F40" s="5">
        <v>2.9993999199984245E-4</v>
      </c>
      <c r="G40" s="6">
        <v>0.10585692445952466</v>
      </c>
      <c r="H40" s="14">
        <v>8.6999999999999994E-3</v>
      </c>
      <c r="I40" s="15">
        <v>0.1</v>
      </c>
    </row>
    <row r="41" spans="1:9" ht="14.25" x14ac:dyDescent="0.2">
      <c r="A41" s="87" t="s">
        <v>7</v>
      </c>
      <c r="B41" s="5">
        <v>1.14E-3</v>
      </c>
      <c r="C41" s="6">
        <v>9.7547989736056287E-3</v>
      </c>
      <c r="D41" s="14">
        <v>1.5E-3</v>
      </c>
      <c r="E41" s="15">
        <v>1.9E-3</v>
      </c>
      <c r="F41" s="5">
        <v>9.9999999999988987E-5</v>
      </c>
      <c r="G41" s="6">
        <v>4.5958811749474493E-3</v>
      </c>
      <c r="H41" s="14">
        <v>2.8000000000000004E-3</v>
      </c>
      <c r="I41" s="15">
        <v>6.5000000000000006E-3</v>
      </c>
    </row>
    <row r="42" spans="1:9" ht="14.25" x14ac:dyDescent="0.2">
      <c r="A42" s="87" t="s">
        <v>8</v>
      </c>
      <c r="B42" s="5">
        <v>1.1440000000000001E-2</v>
      </c>
      <c r="C42" s="6">
        <v>0.16601081810341201</v>
      </c>
      <c r="D42" s="14">
        <v>2.3300000000000001E-2</v>
      </c>
      <c r="E42" s="15">
        <v>0.17059999999999997</v>
      </c>
      <c r="F42" s="5">
        <v>9.0139760000000901E-3</v>
      </c>
      <c r="G42" s="6">
        <v>0.1836045822048907</v>
      </c>
      <c r="H42" s="14">
        <v>6.3E-2</v>
      </c>
      <c r="I42" s="15">
        <v>0.2419</v>
      </c>
    </row>
    <row r="43" spans="1:9" ht="14.25" x14ac:dyDescent="0.2">
      <c r="A43" s="87" t="s">
        <v>66</v>
      </c>
      <c r="B43" s="5">
        <v>1.5640000000000001E-2</v>
      </c>
      <c r="C43" s="6">
        <v>0.15026368287154201</v>
      </c>
      <c r="D43" s="14">
        <v>1.5700000000000002E-2</v>
      </c>
      <c r="E43" s="15">
        <v>0.14419999999999999</v>
      </c>
      <c r="F43" s="5">
        <v>-7.7808143359998638E-3</v>
      </c>
      <c r="G43" s="6">
        <v>0.14841233339154766</v>
      </c>
      <c r="H43" s="14">
        <v>2.1600000000000001E-2</v>
      </c>
      <c r="I43" s="15">
        <v>0.1487</v>
      </c>
    </row>
    <row r="44" spans="1:9" ht="14.25" x14ac:dyDescent="0.2">
      <c r="A44" s="87" t="s">
        <v>10</v>
      </c>
      <c r="B44" s="5">
        <v>3.4000000000000002E-4</v>
      </c>
      <c r="C44" s="6">
        <v>1.3535482807430601E-2</v>
      </c>
      <c r="D44" s="14">
        <v>0</v>
      </c>
      <c r="E44" s="15">
        <v>1.44E-2</v>
      </c>
      <c r="F44" s="5">
        <v>-8.9988997900003476E-4</v>
      </c>
      <c r="G44" s="6">
        <v>8.2447990255054629E-3</v>
      </c>
      <c r="H44" s="14">
        <v>8.0000000000000004E-4</v>
      </c>
      <c r="I44" s="15">
        <v>5.1999999999999998E-3</v>
      </c>
    </row>
    <row r="45" spans="1:9" ht="14.25" x14ac:dyDescent="0.2">
      <c r="A45" s="87" t="s">
        <v>11</v>
      </c>
      <c r="B45" s="5">
        <v>4.0000000000000003E-5</v>
      </c>
      <c r="C45" s="6">
        <v>5.0944650607697206E-2</v>
      </c>
      <c r="D45" s="14">
        <v>-2.0000000000000001E-4</v>
      </c>
      <c r="E45" s="15">
        <v>6.0299999999999999E-2</v>
      </c>
      <c r="F45" s="5">
        <v>1.9950990199979479E-4</v>
      </c>
      <c r="G45" s="6">
        <v>6.743051412980923E-2</v>
      </c>
      <c r="H45" s="14">
        <v>2.5999999999999999E-3</v>
      </c>
      <c r="I45" s="15">
        <v>6.8400000000000002E-2</v>
      </c>
    </row>
    <row r="46" spans="1:9" ht="14.25" x14ac:dyDescent="0.2">
      <c r="A46" s="87" t="s">
        <v>12</v>
      </c>
      <c r="B46" s="5">
        <f>B16+D16+F16</f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87" t="s">
        <v>13</v>
      </c>
      <c r="B47" s="5">
        <v>7.3999999999999999E-4</v>
      </c>
      <c r="C47" s="6">
        <v>4.9589758445498996E-3</v>
      </c>
      <c r="D47" s="14">
        <v>5.0000000000000001E-4</v>
      </c>
      <c r="E47" s="15">
        <v>5.7999999999999996E-3</v>
      </c>
      <c r="F47" s="5">
        <v>8.9851875200008813E-4</v>
      </c>
      <c r="G47" s="6">
        <v>7.237467641226767E-3</v>
      </c>
      <c r="H47" s="14">
        <v>1.1999999999999999E-3</v>
      </c>
      <c r="I47" s="15">
        <v>8.1000000000000013E-3</v>
      </c>
    </row>
    <row r="48" spans="1:9" ht="14.25" x14ac:dyDescent="0.2">
      <c r="A48" s="87" t="s">
        <v>14</v>
      </c>
      <c r="B48" s="5">
        <v>-1.0499999999999999E-3</v>
      </c>
      <c r="C48" s="6">
        <v>2.2223964022424699E-4</v>
      </c>
      <c r="D48" s="14">
        <v>-7.000000000000001E-4</v>
      </c>
      <c r="E48" s="15">
        <v>8.0000000000000004E-4</v>
      </c>
      <c r="F48" s="5">
        <v>4.9852044800013928E-4</v>
      </c>
      <c r="G48" s="6">
        <v>6.3574761723108166E-4</v>
      </c>
      <c r="H48" s="14">
        <v>-1.1999999999999999E-3</v>
      </c>
      <c r="I48" s="15">
        <v>5.9999999999999995E-4</v>
      </c>
    </row>
    <row r="49" spans="1:9" ht="14.25" x14ac:dyDescent="0.2">
      <c r="A49" s="87" t="s">
        <v>15</v>
      </c>
      <c r="B49" s="5">
        <f>B19+D19+F19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v>9.3999999999999997E-4</v>
      </c>
      <c r="C50" s="6">
        <v>2.9576191033507102E-2</v>
      </c>
      <c r="D50" s="14">
        <v>1.9E-3</v>
      </c>
      <c r="E50" s="15">
        <v>2.6099999999999998E-2</v>
      </c>
      <c r="F50" s="5">
        <v>6.9999999999992291E-4</v>
      </c>
      <c r="G50" s="6">
        <v>3.0369903240253234E-2</v>
      </c>
      <c r="H50" s="14">
        <v>4.8999999999999998E-3</v>
      </c>
      <c r="I50" s="15">
        <v>1.2800000000000001E-2</v>
      </c>
    </row>
    <row r="51" spans="1:9" ht="14.25" x14ac:dyDescent="0.2">
      <c r="A51" s="87" t="s">
        <v>17</v>
      </c>
      <c r="B51" s="5">
        <f>B21+D21+F21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B22+D22+F22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B23+D23+F23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B24+D24+F24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5.1060000000000001E-2</v>
      </c>
      <c r="C55" s="8">
        <v>0.99999999999999956</v>
      </c>
      <c r="D55" s="16">
        <f t="shared" ref="D55:I55" si="8">SUM(D36:D54)</f>
        <v>7.3799999999999991E-2</v>
      </c>
      <c r="E55" s="16">
        <f t="shared" si="8"/>
        <v>1</v>
      </c>
      <c r="F55" s="24">
        <f t="shared" si="8"/>
        <v>1.2746112360999318E-2</v>
      </c>
      <c r="G55" s="8">
        <f t="shared" si="8"/>
        <v>1.0000000000000002</v>
      </c>
      <c r="H55" s="16">
        <f>SUM(H36:H54)</f>
        <v>0.14459999999999998</v>
      </c>
      <c r="I55" s="16">
        <f t="shared" si="8"/>
        <v>1</v>
      </c>
    </row>
    <row r="56" spans="1:9" ht="15" x14ac:dyDescent="0.25">
      <c r="A56" s="89" t="s">
        <v>28</v>
      </c>
      <c r="B56" s="10">
        <v>3192</v>
      </c>
      <c r="C56" s="11"/>
      <c r="D56" s="18">
        <v>4590.4508095730625</v>
      </c>
      <c r="E56" s="11"/>
      <c r="F56" s="10">
        <v>5431</v>
      </c>
      <c r="G56" s="11"/>
      <c r="H56" s="18">
        <v>8889.9741673053795</v>
      </c>
      <c r="I56" s="11"/>
    </row>
    <row r="57" spans="1:9" ht="14.25" x14ac:dyDescent="0.2">
      <c r="A57" s="86" t="s">
        <v>22</v>
      </c>
      <c r="B57" s="22">
        <v>3.2239999999999998E-2</v>
      </c>
      <c r="C57" s="23">
        <v>0.77569453971166391</v>
      </c>
      <c r="D57" s="29">
        <v>5.9799999999999999E-2</v>
      </c>
      <c r="E57" s="30">
        <v>0.80269999999999997</v>
      </c>
      <c r="F57" s="22">
        <v>1.9209322195999912E-2</v>
      </c>
      <c r="G57" s="23">
        <v>0.77919301633604865</v>
      </c>
      <c r="H57" s="29">
        <v>0.12240000000000001</v>
      </c>
      <c r="I57" s="30">
        <v>0.77129999999999999</v>
      </c>
    </row>
    <row r="58" spans="1:9" ht="14.25" x14ac:dyDescent="0.2">
      <c r="A58" s="87" t="s">
        <v>23</v>
      </c>
      <c r="B58" s="22">
        <v>1.8839999999999999E-2</v>
      </c>
      <c r="C58" s="6">
        <v>0.22430546028833601</v>
      </c>
      <c r="D58" s="14">
        <v>1.3999999999999999E-2</v>
      </c>
      <c r="E58" s="15">
        <v>0.1973</v>
      </c>
      <c r="F58" s="5">
        <v>-6.3880562999999446E-3</v>
      </c>
      <c r="G58" s="6">
        <v>0.22080698366395135</v>
      </c>
      <c r="H58" s="14">
        <v>2.2200000000000001E-2</v>
      </c>
      <c r="I58" s="15">
        <v>0.22870000000000001</v>
      </c>
    </row>
    <row r="59" spans="1:9" ht="15" x14ac:dyDescent="0.25">
      <c r="A59" s="88" t="s">
        <v>21</v>
      </c>
      <c r="B59" s="24">
        <f t="shared" ref="B59:G59" si="9">SUM(B57:B58)</f>
        <v>5.108E-2</v>
      </c>
      <c r="C59" s="8">
        <v>0.99999999999999989</v>
      </c>
      <c r="D59" s="16">
        <f t="shared" si="9"/>
        <v>7.3800000000000004E-2</v>
      </c>
      <c r="E59" s="17">
        <f t="shared" si="9"/>
        <v>1</v>
      </c>
      <c r="F59" s="24">
        <f t="shared" si="9"/>
        <v>1.2821265895999967E-2</v>
      </c>
      <c r="G59" s="8">
        <f t="shared" si="9"/>
        <v>1</v>
      </c>
      <c r="H59" s="16">
        <f>SUM(H57:H58)</f>
        <v>0.14460000000000001</v>
      </c>
      <c r="I59" s="16">
        <f>SUM(I57:I58)</f>
        <v>1</v>
      </c>
    </row>
    <row r="60" spans="1:9" ht="14.25" x14ac:dyDescent="0.2">
      <c r="A60" s="86" t="s">
        <v>24</v>
      </c>
      <c r="B60" s="22">
        <v>0.03</v>
      </c>
      <c r="C60" s="23">
        <v>0.52510159373934295</v>
      </c>
      <c r="D60" s="29">
        <v>4.6300000000000001E-2</v>
      </c>
      <c r="E60" s="30">
        <v>0.53290000000000004</v>
      </c>
      <c r="F60" s="22">
        <v>1.5859964800000181E-3</v>
      </c>
      <c r="G60" s="23">
        <v>0.49914582818347464</v>
      </c>
      <c r="H60" s="29">
        <v>0.08</v>
      </c>
      <c r="I60" s="30">
        <v>0.49700000000000005</v>
      </c>
    </row>
    <row r="61" spans="1:9" ht="14.25" x14ac:dyDescent="0.2">
      <c r="A61" s="87" t="s">
        <v>25</v>
      </c>
      <c r="B61" s="22">
        <v>2.1100000000000001E-2</v>
      </c>
      <c r="C61" s="6">
        <v>0.47489840626065699</v>
      </c>
      <c r="D61" s="14">
        <v>2.75E-2</v>
      </c>
      <c r="E61" s="15">
        <v>0.46710000000000002</v>
      </c>
      <c r="F61" s="22">
        <v>1.1130718240999871E-2</v>
      </c>
      <c r="G61" s="6">
        <v>0.5008541718165257</v>
      </c>
      <c r="H61" s="14">
        <v>6.4600000000000005E-2</v>
      </c>
      <c r="I61" s="15">
        <v>0.503</v>
      </c>
    </row>
    <row r="62" spans="1:9" ht="15" x14ac:dyDescent="0.25">
      <c r="A62" s="90" t="s">
        <v>21</v>
      </c>
      <c r="B62" s="91">
        <f t="shared" ref="B62:G62" si="10">SUM(B60:B61)</f>
        <v>5.11E-2</v>
      </c>
      <c r="C62" s="92">
        <v>1</v>
      </c>
      <c r="D62" s="93">
        <f t="shared" si="10"/>
        <v>7.3800000000000004E-2</v>
      </c>
      <c r="E62" s="94">
        <f t="shared" si="10"/>
        <v>1</v>
      </c>
      <c r="F62" s="91">
        <f t="shared" si="10"/>
        <v>1.2716714720999889E-2</v>
      </c>
      <c r="G62" s="92">
        <f t="shared" si="10"/>
        <v>1.0000000000000004</v>
      </c>
      <c r="H62" s="93">
        <f>SUM(H60:H61)</f>
        <v>0.14460000000000001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Normal="100" workbookViewId="0">
      <selection activeCell="A34" sqref="A34"/>
    </sheetView>
  </sheetViews>
  <sheetFormatPr defaultColWidth="0" defaultRowHeight="12.75" zeroHeight="1" x14ac:dyDescent="0.2"/>
  <cols>
    <col min="1" max="1" width="45.28515625" customWidth="1"/>
    <col min="2" max="3" width="18.7109375" customWidth="1"/>
    <col min="4" max="4" width="21.7109375" customWidth="1"/>
    <col min="5" max="5" width="20.85546875" customWidth="1"/>
    <col min="6" max="6" width="22" customWidth="1"/>
    <col min="7" max="7" width="18.7109375" customWidth="1"/>
    <col min="8" max="8" width="21.85546875" customWidth="1"/>
    <col min="9" max="9" width="19.5703125" customWidth="1"/>
    <col min="10" max="11" width="10.85546875" customWidth="1"/>
    <col min="12" max="12" width="11.28515625" bestFit="1" customWidth="1"/>
    <col min="13" max="23" width="10.85546875" customWidth="1"/>
    <col min="24" max="24" width="11" customWidth="1"/>
    <col min="25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2.3999999999999998E-3</v>
      </c>
      <c r="C6" s="6">
        <v>0.153</v>
      </c>
      <c r="D6" s="14">
        <v>2.0999999999999999E-3</v>
      </c>
      <c r="E6" s="15">
        <v>0.11899999999999999</v>
      </c>
      <c r="F6" s="5">
        <v>-4.5999999999999999E-3</v>
      </c>
      <c r="G6" s="6">
        <v>0.1191</v>
      </c>
      <c r="H6" s="14">
        <v>1.6000000000000001E-3</v>
      </c>
      <c r="I6" s="15">
        <v>0.14219999999999999</v>
      </c>
      <c r="J6" s="5">
        <v>-2.8999999999999998E-3</v>
      </c>
      <c r="K6" s="6">
        <v>0.1033</v>
      </c>
      <c r="L6" s="14">
        <v>3.5999999999999999E-3</v>
      </c>
      <c r="M6" s="15">
        <v>0.1246</v>
      </c>
      <c r="N6" s="5">
        <v>0</v>
      </c>
      <c r="O6" s="6">
        <v>8.9800000000000005E-2</v>
      </c>
      <c r="P6" s="14">
        <v>-8.9999999999999998E-4</v>
      </c>
      <c r="Q6" s="15">
        <v>8.1600000000000006E-2</v>
      </c>
      <c r="R6" s="5">
        <v>2E-3</v>
      </c>
      <c r="S6" s="6">
        <v>9.0399999999999994E-2</v>
      </c>
      <c r="T6" s="14">
        <v>1.8E-3</v>
      </c>
      <c r="U6" s="15">
        <v>0.10779999999999999</v>
      </c>
      <c r="V6" s="5">
        <v>3.9000000000000003E-3</v>
      </c>
      <c r="W6" s="6">
        <v>0.12130000000000001</v>
      </c>
      <c r="X6" s="35">
        <v>1E-3</v>
      </c>
      <c r="Y6" s="36">
        <v>0.12789999999999999</v>
      </c>
    </row>
    <row r="7" spans="1:25" ht="14.25" x14ac:dyDescent="0.2">
      <c r="A7" s="87" t="s">
        <v>3</v>
      </c>
      <c r="B7" s="5">
        <v>5.4000000000000003E-3</v>
      </c>
      <c r="C7" s="6">
        <v>0.1678</v>
      </c>
      <c r="D7" s="14">
        <v>1.8E-3</v>
      </c>
      <c r="E7" s="15">
        <v>0.24149999999999999</v>
      </c>
      <c r="F7" s="5">
        <v>2.5999999999999999E-3</v>
      </c>
      <c r="G7" s="6">
        <v>0.2364</v>
      </c>
      <c r="H7" s="14">
        <v>8.9999999999999998E-4</v>
      </c>
      <c r="I7" s="15">
        <v>0.2276</v>
      </c>
      <c r="J7" s="5">
        <v>-2.3999999999999998E-3</v>
      </c>
      <c r="K7" s="6">
        <v>0.26800000000000002</v>
      </c>
      <c r="L7" s="14">
        <v>3.8E-3</v>
      </c>
      <c r="M7" s="15">
        <v>0.24780000000000002</v>
      </c>
      <c r="N7" s="5">
        <v>8.9999999999999998E-4</v>
      </c>
      <c r="O7" s="6">
        <v>0.2737</v>
      </c>
      <c r="P7" s="14">
        <v>-5.0000000000000001E-4</v>
      </c>
      <c r="Q7" s="15">
        <v>0.27399999999999997</v>
      </c>
      <c r="R7" s="5">
        <v>2.0000000000000001E-4</v>
      </c>
      <c r="S7" s="6">
        <v>0.26379999999999998</v>
      </c>
      <c r="T7" s="14">
        <v>2E-3</v>
      </c>
      <c r="U7" s="15">
        <v>0.25009999999999999</v>
      </c>
      <c r="V7" s="5">
        <v>1.5E-3</v>
      </c>
      <c r="W7" s="6">
        <v>0.23260000000000003</v>
      </c>
      <c r="X7" s="35">
        <v>1E-3</v>
      </c>
      <c r="Y7" s="36">
        <v>0.21640000000000001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>
        <v>0</v>
      </c>
      <c r="O10" s="6">
        <v>0</v>
      </c>
      <c r="P10" s="14">
        <v>0</v>
      </c>
      <c r="Q10" s="15">
        <v>0</v>
      </c>
      <c r="R10" s="5">
        <v>0</v>
      </c>
      <c r="S10" s="6">
        <v>0</v>
      </c>
      <c r="T10" s="14">
        <v>0</v>
      </c>
      <c r="U10" s="15">
        <v>0</v>
      </c>
      <c r="V10" s="5">
        <v>0</v>
      </c>
      <c r="W10" s="6">
        <v>0</v>
      </c>
      <c r="X10" s="35">
        <v>0</v>
      </c>
      <c r="Y10" s="36">
        <v>0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5">
        <v>0</v>
      </c>
      <c r="Y11" s="36">
        <v>0</v>
      </c>
    </row>
    <row r="12" spans="1:25" ht="14.25" x14ac:dyDescent="0.2">
      <c r="A12" s="87" t="s">
        <v>8</v>
      </c>
      <c r="B12" s="5">
        <v>4.4400000000000002E-2</v>
      </c>
      <c r="C12" s="6">
        <v>0.52259999999999995</v>
      </c>
      <c r="D12" s="14">
        <v>1.32E-2</v>
      </c>
      <c r="E12" s="15">
        <v>0.49099999999999999</v>
      </c>
      <c r="F12" s="5">
        <v>-6.7000000000000002E-3</v>
      </c>
      <c r="G12" s="6">
        <v>0.49469999999999997</v>
      </c>
      <c r="H12" s="14">
        <v>2.2100000000000002E-2</v>
      </c>
      <c r="I12" s="15">
        <v>0.48370000000000002</v>
      </c>
      <c r="J12" s="5">
        <v>-1.4500000000000001E-2</v>
      </c>
      <c r="K12" s="6">
        <v>0.49030000000000001</v>
      </c>
      <c r="L12" s="14">
        <v>1.9699999999999999E-2</v>
      </c>
      <c r="M12" s="15">
        <v>0.46750000000000003</v>
      </c>
      <c r="N12" s="5">
        <v>7.3000000000000001E-3</v>
      </c>
      <c r="O12" s="6">
        <v>0.46799999999999997</v>
      </c>
      <c r="P12" s="14">
        <v>-3.4999999999999996E-3</v>
      </c>
      <c r="Q12" s="15">
        <v>0.4718</v>
      </c>
      <c r="R12" s="5">
        <v>1.01E-2</v>
      </c>
      <c r="S12" s="6">
        <v>0.47600000000000003</v>
      </c>
      <c r="T12" s="14">
        <v>1.6500000000000001E-2</v>
      </c>
      <c r="U12" s="15">
        <v>0.48</v>
      </c>
      <c r="V12" s="5">
        <v>1.18E-2</v>
      </c>
      <c r="W12" s="6">
        <v>0.48899999999999999</v>
      </c>
      <c r="X12" s="35">
        <v>6.4000000000000003E-3</v>
      </c>
      <c r="Y12" s="36">
        <v>0.50619999999999998</v>
      </c>
    </row>
    <row r="13" spans="1:25" ht="14.25" x14ac:dyDescent="0.2">
      <c r="A13" s="87" t="s">
        <v>66</v>
      </c>
      <c r="B13" s="5">
        <v>0.01</v>
      </c>
      <c r="C13" s="6">
        <v>0.10299999999999999</v>
      </c>
      <c r="D13" s="14">
        <v>4.3E-3</v>
      </c>
      <c r="E13" s="15">
        <v>8.7900000000000006E-2</v>
      </c>
      <c r="F13" s="5">
        <v>1.9E-3</v>
      </c>
      <c r="G13" s="6">
        <v>9.0300000000000005E-2</v>
      </c>
      <c r="H13" s="14">
        <v>6.0000000000000001E-3</v>
      </c>
      <c r="I13" s="15">
        <v>8.7900000000000006E-2</v>
      </c>
      <c r="J13" s="5">
        <v>-8.8999999999999999E-3</v>
      </c>
      <c r="K13" s="6">
        <v>9.5600000000000004E-2</v>
      </c>
      <c r="L13" s="14">
        <v>7.6E-3</v>
      </c>
      <c r="M13" s="15">
        <v>9.5000000000000001E-2</v>
      </c>
      <c r="N13" s="5">
        <v>-7.000000000000001E-4</v>
      </c>
      <c r="O13" s="6">
        <v>9.9700000000000011E-2</v>
      </c>
      <c r="P13" s="14">
        <v>-4.3E-3</v>
      </c>
      <c r="Q13" s="15">
        <v>0.1007</v>
      </c>
      <c r="R13" s="5">
        <v>1.7000000000000001E-3</v>
      </c>
      <c r="S13" s="6">
        <v>9.8299999999999998E-2</v>
      </c>
      <c r="T13" s="14">
        <v>6.5000000000000006E-3</v>
      </c>
      <c r="U13" s="15">
        <v>8.9499999999999996E-2</v>
      </c>
      <c r="V13" s="5">
        <v>2.3999999999999998E-3</v>
      </c>
      <c r="W13" s="6">
        <v>8.5999999999999993E-2</v>
      </c>
      <c r="X13" s="35">
        <v>4.3E-3</v>
      </c>
      <c r="Y13" s="36">
        <v>8.7400000000000005E-2</v>
      </c>
    </row>
    <row r="14" spans="1:25" ht="14.25" x14ac:dyDescent="0.2">
      <c r="A14" s="87" t="s">
        <v>10</v>
      </c>
      <c r="B14" s="5">
        <v>2.8999999999999998E-3</v>
      </c>
      <c r="C14" s="6">
        <v>3.1600000000000003E-2</v>
      </c>
      <c r="D14" s="14">
        <v>1.5E-3</v>
      </c>
      <c r="E14" s="15">
        <v>3.0499999999999999E-2</v>
      </c>
      <c r="F14" s="5">
        <v>3.2000000000000002E-3</v>
      </c>
      <c r="G14" s="6">
        <v>3.1E-2</v>
      </c>
      <c r="H14" s="14">
        <v>2E-3</v>
      </c>
      <c r="I14" s="15">
        <v>2.9700000000000001E-2</v>
      </c>
      <c r="J14" s="5">
        <v>-3.5000000000000001E-3</v>
      </c>
      <c r="K14" s="6">
        <v>3.09E-2</v>
      </c>
      <c r="L14" s="14">
        <v>4.5000000000000005E-3</v>
      </c>
      <c r="M14" s="15">
        <v>3.6299999999999999E-2</v>
      </c>
      <c r="N14" s="5">
        <v>-7.000000000000001E-4</v>
      </c>
      <c r="O14" s="6">
        <v>3.6400000000000002E-2</v>
      </c>
      <c r="P14" s="14">
        <v>-1.8E-3</v>
      </c>
      <c r="Q14" s="15">
        <v>4.5100000000000001E-2</v>
      </c>
      <c r="R14" s="5">
        <v>2.9999999999999997E-4</v>
      </c>
      <c r="S14" s="6">
        <v>4.3400000000000001E-2</v>
      </c>
      <c r="T14" s="14">
        <v>4.3E-3</v>
      </c>
      <c r="U14" s="15">
        <v>4.36E-2</v>
      </c>
      <c r="V14" s="5">
        <v>1.6000000000000001E-3</v>
      </c>
      <c r="W14" s="6">
        <v>4.2300000000000004E-2</v>
      </c>
      <c r="X14" s="35">
        <v>2.7000000000000001E-3</v>
      </c>
      <c r="Y14" s="36">
        <v>4.2199999999999994E-2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8.9999999999999998E-4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3.0000000000000001E-3</v>
      </c>
      <c r="C16" s="6">
        <v>0</v>
      </c>
      <c r="D16" s="14">
        <v>1.2999999999999999E-3</v>
      </c>
      <c r="E16" s="15">
        <v>0</v>
      </c>
      <c r="F16" s="5">
        <v>2E-3</v>
      </c>
      <c r="G16" s="6">
        <v>0</v>
      </c>
      <c r="H16" s="14">
        <v>1.5E-3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6.0000000000000001E-3</v>
      </c>
      <c r="C17" s="6">
        <v>2.1499999999999998E-2</v>
      </c>
      <c r="D17" s="14">
        <v>1.1999999999999999E-3</v>
      </c>
      <c r="E17" s="15">
        <v>3.0099999999999998E-2</v>
      </c>
      <c r="F17" s="5">
        <v>8.0000000000000004E-4</v>
      </c>
      <c r="G17" s="6">
        <v>2.8500000000000001E-2</v>
      </c>
      <c r="H17" s="14">
        <v>1.8E-3</v>
      </c>
      <c r="I17" s="15">
        <v>2.8899999999999999E-2</v>
      </c>
      <c r="J17" s="5">
        <v>-8.9999999999999998E-4</v>
      </c>
      <c r="K17" s="6">
        <v>1.18E-2</v>
      </c>
      <c r="L17" s="14">
        <v>8.0000000000000004E-4</v>
      </c>
      <c r="M17" s="15">
        <v>2.8799999999999999E-2</v>
      </c>
      <c r="N17" s="5">
        <v>6.3E-3</v>
      </c>
      <c r="O17" s="6">
        <v>3.0200000000000001E-2</v>
      </c>
      <c r="P17" s="14">
        <v>-6.3E-3</v>
      </c>
      <c r="Q17" s="15">
        <v>2.7000000000000003E-2</v>
      </c>
      <c r="R17" s="5">
        <v>2.9999999999999997E-4</v>
      </c>
      <c r="S17" s="6">
        <v>2.8199999999999999E-2</v>
      </c>
      <c r="T17" s="14">
        <v>-1E-3</v>
      </c>
      <c r="U17" s="15">
        <v>2.8799999999999999E-2</v>
      </c>
      <c r="V17" s="5">
        <v>1.9E-3</v>
      </c>
      <c r="W17" s="6">
        <v>2.81E-2</v>
      </c>
      <c r="X17" s="35">
        <v>-1E-3</v>
      </c>
      <c r="Y17" s="36">
        <v>1.9900000000000001E-2</v>
      </c>
    </row>
    <row r="18" spans="1:25" ht="14.25" x14ac:dyDescent="0.2">
      <c r="A18" s="87" t="s">
        <v>14</v>
      </c>
      <c r="B18" s="5">
        <v>5.5999999999999999E-3</v>
      </c>
      <c r="C18" s="6">
        <v>5.0000000000000001E-4</v>
      </c>
      <c r="D18" s="14">
        <v>1.5E-3</v>
      </c>
      <c r="E18" s="15">
        <v>0</v>
      </c>
      <c r="F18" s="5">
        <v>9.2999999999999992E-3</v>
      </c>
      <c r="G18" s="6">
        <v>0</v>
      </c>
      <c r="H18" s="14">
        <v>1.6000000000000001E-3</v>
      </c>
      <c r="I18" s="15">
        <v>0</v>
      </c>
      <c r="J18" s="5">
        <v>-2.7000000000000001E-3</v>
      </c>
      <c r="K18" s="6">
        <v>1E-4</v>
      </c>
      <c r="L18" s="14">
        <v>3.4999999999999996E-3</v>
      </c>
      <c r="M18" s="15">
        <v>0</v>
      </c>
      <c r="N18" s="5">
        <v>1.5E-3</v>
      </c>
      <c r="O18" s="6">
        <v>2.2000000000000001E-3</v>
      </c>
      <c r="P18" s="14">
        <v>-1.8E-3</v>
      </c>
      <c r="Q18" s="15">
        <v>-2.0000000000000001E-4</v>
      </c>
      <c r="R18" s="5">
        <v>1.4000000000000002E-3</v>
      </c>
      <c r="S18" s="6">
        <v>-1E-4</v>
      </c>
      <c r="T18" s="14">
        <v>2.7000000000000001E-3</v>
      </c>
      <c r="U18" s="15">
        <v>2.0000000000000001E-4</v>
      </c>
      <c r="V18" s="5">
        <v>2.5000000000000001E-3</v>
      </c>
      <c r="W18" s="6">
        <v>7.000000000000001E-4</v>
      </c>
      <c r="X18" s="35">
        <v>8.0000000000000004E-4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5">
        <v>0</v>
      </c>
      <c r="Y20" s="36">
        <v>0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I25" si="0">SUM(B6:B24)</f>
        <v>7.9700000000000007E-2</v>
      </c>
      <c r="C25" s="8">
        <f t="shared" si="0"/>
        <v>0.99999999999999978</v>
      </c>
      <c r="D25" s="16">
        <f t="shared" si="0"/>
        <v>2.6900000000000004E-2</v>
      </c>
      <c r="E25" s="17">
        <f t="shared" si="0"/>
        <v>0.99999999999999989</v>
      </c>
      <c r="F25" s="7">
        <f t="shared" si="0"/>
        <v>8.5000000000000006E-3</v>
      </c>
      <c r="G25" s="8">
        <f t="shared" si="0"/>
        <v>1</v>
      </c>
      <c r="H25" s="16">
        <f t="shared" si="0"/>
        <v>3.8400000000000004E-2</v>
      </c>
      <c r="I25" s="17">
        <f t="shared" si="0"/>
        <v>1</v>
      </c>
      <c r="J25" s="7">
        <f t="shared" ref="J25:Q25" si="1">SUM(J6:J24)</f>
        <v>-3.5799999999999998E-2</v>
      </c>
      <c r="K25" s="7">
        <f t="shared" si="1"/>
        <v>1.0000000000000002</v>
      </c>
      <c r="L25" s="16">
        <f t="shared" si="1"/>
        <v>4.3499999999999997E-2</v>
      </c>
      <c r="M25" s="17">
        <f t="shared" si="1"/>
        <v>1</v>
      </c>
      <c r="N25" s="7">
        <f t="shared" si="1"/>
        <v>1.46E-2</v>
      </c>
      <c r="O25" s="7">
        <f t="shared" si="1"/>
        <v>0.99999999999999989</v>
      </c>
      <c r="P25" s="16">
        <f t="shared" si="1"/>
        <v>-1.9099999999999999E-2</v>
      </c>
      <c r="Q25" s="16">
        <f t="shared" si="1"/>
        <v>1</v>
      </c>
      <c r="R25" s="7">
        <f t="shared" ref="R25:W25" si="2">SUM(R6:R24)</f>
        <v>1.6E-2</v>
      </c>
      <c r="S25" s="7">
        <f t="shared" si="2"/>
        <v>1</v>
      </c>
      <c r="T25" s="16">
        <f>SUM(T6:T24)</f>
        <v>3.2800000000000003E-2</v>
      </c>
      <c r="U25" s="16">
        <f>SUM(U6:U24)</f>
        <v>1</v>
      </c>
      <c r="V25" s="7">
        <f t="shared" si="2"/>
        <v>2.5599999999999998E-2</v>
      </c>
      <c r="W25" s="7">
        <f t="shared" si="2"/>
        <v>1</v>
      </c>
      <c r="X25" s="43">
        <f>SUM(X6:X24)</f>
        <v>1.52E-2</v>
      </c>
      <c r="Y25" s="43">
        <f>SUM(Y6:Y24)</f>
        <v>1</v>
      </c>
    </row>
    <row r="26" spans="1:25" ht="15" x14ac:dyDescent="0.25">
      <c r="A26" s="89" t="s">
        <v>28</v>
      </c>
      <c r="B26" s="10">
        <v>31489.124</v>
      </c>
      <c r="C26" s="11"/>
      <c r="D26" s="18">
        <v>11620.7</v>
      </c>
      <c r="E26" s="11"/>
      <c r="F26" s="10">
        <v>3973</v>
      </c>
      <c r="G26" s="11"/>
      <c r="H26" s="18">
        <v>17822.8</v>
      </c>
      <c r="I26" s="11"/>
      <c r="J26" s="10">
        <v>-17460.764699959331</v>
      </c>
      <c r="K26" s="11"/>
      <c r="L26" s="18">
        <v>21546.601617366236</v>
      </c>
      <c r="M26" s="11"/>
      <c r="N26" s="10">
        <v>7937.5155059983099</v>
      </c>
      <c r="O26" s="11"/>
      <c r="P26" s="18">
        <v>-10630.816815515938</v>
      </c>
      <c r="Q26" s="11"/>
      <c r="R26" s="10">
        <v>8875.1005553882078</v>
      </c>
      <c r="S26" s="11"/>
      <c r="T26" s="18">
        <v>19159.818821950539</v>
      </c>
      <c r="U26" s="11"/>
      <c r="V26" s="10">
        <v>16000.821465114503</v>
      </c>
      <c r="W26" s="11"/>
      <c r="X26" s="44">
        <v>10175.203866804841</v>
      </c>
      <c r="Y26" s="45"/>
    </row>
    <row r="27" spans="1:25" ht="14.25" x14ac:dyDescent="0.2">
      <c r="A27" s="86" t="s">
        <v>22</v>
      </c>
      <c r="B27" s="22">
        <v>3.9800000000000002E-2</v>
      </c>
      <c r="C27" s="23">
        <v>0.65100000000000002</v>
      </c>
      <c r="D27" s="29">
        <v>1.38E-2</v>
      </c>
      <c r="E27" s="30">
        <v>0.68310000000000004</v>
      </c>
      <c r="F27" s="22">
        <v>4.0000000000000002E-4</v>
      </c>
      <c r="G27" s="23">
        <v>0.67190000000000005</v>
      </c>
      <c r="H27" s="29">
        <v>2.1299999999999999E-2</v>
      </c>
      <c r="I27" s="30">
        <v>0.68030000000000002</v>
      </c>
      <c r="J27" s="22">
        <v>-5.0000000000000001E-3</v>
      </c>
      <c r="K27" s="23">
        <v>0.69330000000000003</v>
      </c>
      <c r="L27" s="29">
        <v>2.4399999999999998E-2</v>
      </c>
      <c r="M27" s="30">
        <v>0.67599999999999993</v>
      </c>
      <c r="N27" s="22">
        <v>1.3000000000000001E-2</v>
      </c>
      <c r="O27" s="23">
        <v>0.66400000000000003</v>
      </c>
      <c r="P27" s="29">
        <v>-1.1999999999999999E-3</v>
      </c>
      <c r="Q27" s="30">
        <v>0.65939999999999999</v>
      </c>
      <c r="R27" s="22">
        <v>1.7100000000000001E-2</v>
      </c>
      <c r="S27" s="23">
        <v>0.6724</v>
      </c>
      <c r="T27" s="29">
        <v>9.4999999999999998E-3</v>
      </c>
      <c r="U27" s="30">
        <v>0.66159999999999997</v>
      </c>
      <c r="V27" s="22">
        <v>1.3899999999999999E-2</v>
      </c>
      <c r="W27" s="23">
        <v>0.67319999999999991</v>
      </c>
      <c r="X27" s="46">
        <v>2.8000000000000004E-3</v>
      </c>
      <c r="Y27" s="47">
        <v>0.66359999999999997</v>
      </c>
    </row>
    <row r="28" spans="1:25" ht="14.25" x14ac:dyDescent="0.2">
      <c r="A28" s="87" t="s">
        <v>23</v>
      </c>
      <c r="B28" s="5">
        <v>3.9899999999999998E-2</v>
      </c>
      <c r="C28" s="6">
        <v>0.34899999999999998</v>
      </c>
      <c r="D28" s="14">
        <v>1.3100000000000001E-2</v>
      </c>
      <c r="E28" s="15">
        <v>0.31690000000000002</v>
      </c>
      <c r="F28" s="5">
        <v>8.0999999999999996E-3</v>
      </c>
      <c r="G28" s="6">
        <v>0.3281</v>
      </c>
      <c r="H28" s="14">
        <v>1.7100000000000001E-2</v>
      </c>
      <c r="I28" s="15">
        <v>0.31969999999999998</v>
      </c>
      <c r="J28" s="5">
        <v>-3.0800000000000001E-2</v>
      </c>
      <c r="K28" s="6">
        <v>0.30669999999999997</v>
      </c>
      <c r="L28" s="14">
        <v>1.9099999999999999E-2</v>
      </c>
      <c r="M28" s="15">
        <v>0.32400000000000001</v>
      </c>
      <c r="N28" s="5">
        <v>1.6000000000000001E-3</v>
      </c>
      <c r="O28" s="6">
        <v>0.33600000000000002</v>
      </c>
      <c r="P28" s="14">
        <v>-1.7899999999999999E-2</v>
      </c>
      <c r="Q28" s="15">
        <v>0.34060000000000001</v>
      </c>
      <c r="R28" s="5">
        <v>-1.1000000000000001E-3</v>
      </c>
      <c r="S28" s="6">
        <v>0.3276</v>
      </c>
      <c r="T28" s="14">
        <v>2.3300000000000001E-2</v>
      </c>
      <c r="U28" s="15">
        <v>0.33840000000000003</v>
      </c>
      <c r="V28" s="5">
        <v>1.1699999999999999E-2</v>
      </c>
      <c r="W28" s="6">
        <v>0.32679999999999998</v>
      </c>
      <c r="X28" s="35">
        <v>1.24E-2</v>
      </c>
      <c r="Y28" s="36">
        <v>0.33640000000000003</v>
      </c>
    </row>
    <row r="29" spans="1:25" ht="15" x14ac:dyDescent="0.25">
      <c r="A29" s="88" t="s">
        <v>21</v>
      </c>
      <c r="B29" s="24">
        <f t="shared" ref="B29:I29" si="3">SUM(B27:B28)</f>
        <v>7.9699999999999993E-2</v>
      </c>
      <c r="C29" s="8">
        <f t="shared" si="3"/>
        <v>1</v>
      </c>
      <c r="D29" s="16">
        <f t="shared" si="3"/>
        <v>2.69E-2</v>
      </c>
      <c r="E29" s="17">
        <f t="shared" si="3"/>
        <v>1</v>
      </c>
      <c r="F29" s="24">
        <f t="shared" si="3"/>
        <v>8.4999999999999989E-3</v>
      </c>
      <c r="G29" s="8">
        <f t="shared" si="3"/>
        <v>1</v>
      </c>
      <c r="H29" s="16">
        <f t="shared" si="3"/>
        <v>3.8400000000000004E-2</v>
      </c>
      <c r="I29" s="17">
        <f t="shared" si="3"/>
        <v>1</v>
      </c>
      <c r="J29" s="24">
        <f t="shared" ref="J29:Q29" si="4">SUM(J27:J28)</f>
        <v>-3.5799999999999998E-2</v>
      </c>
      <c r="K29" s="8">
        <f t="shared" si="4"/>
        <v>1</v>
      </c>
      <c r="L29" s="16">
        <f t="shared" si="4"/>
        <v>4.3499999999999997E-2</v>
      </c>
      <c r="M29" s="17">
        <f t="shared" si="4"/>
        <v>1</v>
      </c>
      <c r="N29" s="24">
        <f t="shared" si="4"/>
        <v>1.4600000000000002E-2</v>
      </c>
      <c r="O29" s="24">
        <f t="shared" si="4"/>
        <v>1</v>
      </c>
      <c r="P29" s="16">
        <f t="shared" si="4"/>
        <v>-1.9099999999999999E-2</v>
      </c>
      <c r="Q29" s="16">
        <f t="shared" si="4"/>
        <v>1</v>
      </c>
      <c r="R29" s="24">
        <f t="shared" ref="R29:W29" si="5">SUM(R27:R28)</f>
        <v>1.6E-2</v>
      </c>
      <c r="S29" s="24">
        <f t="shared" si="5"/>
        <v>1</v>
      </c>
      <c r="T29" s="16">
        <f>SUM(T27:T28)</f>
        <v>3.2800000000000003E-2</v>
      </c>
      <c r="U29" s="16">
        <f>SUM(U27:U28)</f>
        <v>1</v>
      </c>
      <c r="V29" s="24">
        <f t="shared" si="5"/>
        <v>2.5599999999999998E-2</v>
      </c>
      <c r="W29" s="24">
        <f t="shared" si="5"/>
        <v>0.99999999999999989</v>
      </c>
      <c r="X29" s="43">
        <f>SUM(X27:X28)</f>
        <v>1.52E-2</v>
      </c>
      <c r="Y29" s="43">
        <f>SUM(Y27:Y28)</f>
        <v>1</v>
      </c>
    </row>
    <row r="30" spans="1:25" ht="14.25" x14ac:dyDescent="0.2">
      <c r="A30" s="86" t="s">
        <v>24</v>
      </c>
      <c r="B30" s="22">
        <v>6.5500000000000003E-2</v>
      </c>
      <c r="C30" s="23">
        <v>0.99909999999999999</v>
      </c>
      <c r="D30" s="29">
        <v>2.1600000000000001E-2</v>
      </c>
      <c r="E30" s="30">
        <v>0.99890000000000001</v>
      </c>
      <c r="F30" s="22">
        <v>1.8E-3</v>
      </c>
      <c r="G30" s="23">
        <v>1.0002</v>
      </c>
      <c r="H30" s="29">
        <v>3.1300000000000001E-2</v>
      </c>
      <c r="I30" s="30">
        <v>0.99950000000000006</v>
      </c>
      <c r="J30" s="22">
        <v>-2.5399999999999999E-2</v>
      </c>
      <c r="K30" s="23">
        <v>1.0003</v>
      </c>
      <c r="L30" s="29">
        <v>3.0499999999999999E-2</v>
      </c>
      <c r="M30" s="30">
        <v>0.99950000000000006</v>
      </c>
      <c r="N30" s="22">
        <v>9.4999999999999998E-3</v>
      </c>
      <c r="O30" s="23">
        <v>0.99439999999999995</v>
      </c>
      <c r="P30" s="29">
        <v>-1.4499999999999999E-2</v>
      </c>
      <c r="Q30" s="30">
        <v>0.998</v>
      </c>
      <c r="R30" s="22">
        <v>1.4499999999999999E-2</v>
      </c>
      <c r="S30" s="23">
        <v>0.99719999999999998</v>
      </c>
      <c r="T30" s="29">
        <v>2.9600000000000001E-2</v>
      </c>
      <c r="U30" s="30">
        <v>1.0004</v>
      </c>
      <c r="V30" s="22">
        <v>2.06E-2</v>
      </c>
      <c r="W30" s="23">
        <v>1.0003</v>
      </c>
      <c r="X30" s="46">
        <v>1.2E-2</v>
      </c>
      <c r="Y30" s="47">
        <v>1.0006999999999999</v>
      </c>
    </row>
    <row r="31" spans="1:25" ht="14.25" x14ac:dyDescent="0.2">
      <c r="A31" s="87" t="s">
        <v>25</v>
      </c>
      <c r="B31" s="5">
        <v>1.4200000000000001E-2</v>
      </c>
      <c r="C31" s="6">
        <v>8.9999999999999998E-4</v>
      </c>
      <c r="D31" s="14">
        <v>5.3E-3</v>
      </c>
      <c r="E31" s="15">
        <v>1.1000000000000001E-3</v>
      </c>
      <c r="F31" s="5">
        <v>6.7000000000000002E-3</v>
      </c>
      <c r="G31" s="6">
        <v>-2.0000000000000001E-4</v>
      </c>
      <c r="H31" s="14">
        <v>7.1000000000000004E-3</v>
      </c>
      <c r="I31" s="15">
        <v>5.0000000000000001E-4</v>
      </c>
      <c r="J31" s="5">
        <v>-1.04E-2</v>
      </c>
      <c r="K31" s="6">
        <v>-2.9999999999999997E-4</v>
      </c>
      <c r="L31" s="14">
        <v>1.3000000000000001E-2</v>
      </c>
      <c r="M31" s="15">
        <v>5.0000000000000001E-4</v>
      </c>
      <c r="N31" s="5">
        <v>5.1000000000000004E-3</v>
      </c>
      <c r="O31" s="6">
        <v>5.6000000000000008E-3</v>
      </c>
      <c r="P31" s="14">
        <v>-4.5999999999999999E-3</v>
      </c>
      <c r="Q31" s="15">
        <v>2E-3</v>
      </c>
      <c r="R31" s="5">
        <v>1.5E-3</v>
      </c>
      <c r="S31" s="6">
        <v>2.8000000000000004E-3</v>
      </c>
      <c r="T31" s="14">
        <v>3.2000000000000002E-3</v>
      </c>
      <c r="U31" s="15">
        <v>-4.0000000000000002E-4</v>
      </c>
      <c r="V31" s="5">
        <v>5.0000000000000001E-3</v>
      </c>
      <c r="W31" s="6">
        <v>-2.9999999999999997E-4</v>
      </c>
      <c r="X31" s="35">
        <v>3.2000000000000002E-3</v>
      </c>
      <c r="Y31" s="36">
        <v>-7.000000000000001E-4</v>
      </c>
    </row>
    <row r="32" spans="1:25" ht="15" x14ac:dyDescent="0.25">
      <c r="A32" s="90" t="s">
        <v>21</v>
      </c>
      <c r="B32" s="91">
        <f t="shared" ref="B32:G32" si="6">SUM(B30:B31)</f>
        <v>7.9700000000000007E-2</v>
      </c>
      <c r="C32" s="92">
        <f t="shared" si="6"/>
        <v>1</v>
      </c>
      <c r="D32" s="93">
        <f t="shared" si="6"/>
        <v>2.69E-2</v>
      </c>
      <c r="E32" s="94">
        <f t="shared" si="6"/>
        <v>1</v>
      </c>
      <c r="F32" s="91">
        <f t="shared" si="6"/>
        <v>8.5000000000000006E-3</v>
      </c>
      <c r="G32" s="92">
        <f t="shared" si="6"/>
        <v>1</v>
      </c>
      <c r="H32" s="93">
        <f t="shared" ref="H32:M32" si="7">SUM(H30:H31)</f>
        <v>3.8400000000000004E-2</v>
      </c>
      <c r="I32" s="94">
        <f t="shared" si="7"/>
        <v>1</v>
      </c>
      <c r="J32" s="91">
        <f t="shared" si="7"/>
        <v>-3.5799999999999998E-2</v>
      </c>
      <c r="K32" s="92">
        <f t="shared" si="7"/>
        <v>1</v>
      </c>
      <c r="L32" s="93">
        <f t="shared" si="7"/>
        <v>4.3499999999999997E-2</v>
      </c>
      <c r="M32" s="94">
        <f t="shared" si="7"/>
        <v>1</v>
      </c>
      <c r="N32" s="91">
        <f>SUM(N30:N31)</f>
        <v>1.46E-2</v>
      </c>
      <c r="O32" s="91">
        <f>SUM(O30:O31)</f>
        <v>1</v>
      </c>
      <c r="P32" s="93">
        <f>SUM(P30:P31)</f>
        <v>-1.9099999999999999E-2</v>
      </c>
      <c r="Q32" s="93">
        <f>SUM(Q30:Q31)</f>
        <v>1</v>
      </c>
      <c r="R32" s="91">
        <f t="shared" ref="R32:W32" si="8">SUM(R30:R31)</f>
        <v>1.6E-2</v>
      </c>
      <c r="S32" s="91">
        <f t="shared" si="8"/>
        <v>1</v>
      </c>
      <c r="T32" s="93">
        <f>SUM(T30:T31)</f>
        <v>3.2800000000000003E-2</v>
      </c>
      <c r="U32" s="93">
        <f>SUM(U30:U31)</f>
        <v>1</v>
      </c>
      <c r="V32" s="91">
        <f t="shared" si="8"/>
        <v>2.5600000000000001E-2</v>
      </c>
      <c r="W32" s="91">
        <f t="shared" si="8"/>
        <v>1</v>
      </c>
      <c r="X32" s="95">
        <f>SUM(X30:X31)</f>
        <v>1.52E-2</v>
      </c>
      <c r="Y32" s="95">
        <f>SUM(Y30:Y31)</f>
        <v>0.99999999999999989</v>
      </c>
    </row>
    <row r="33" spans="1:14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4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14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  <c r="N35" s="73"/>
    </row>
    <row r="36" spans="1:14" ht="14.25" x14ac:dyDescent="0.2">
      <c r="A36" s="86" t="s">
        <v>2</v>
      </c>
      <c r="B36" s="5">
        <f>(1+B6)*(1+D6)*(1+F6)-1</f>
        <v>-1.15683184000126E-4</v>
      </c>
      <c r="C36" s="6">
        <v>0.1191</v>
      </c>
      <c r="D36" s="14">
        <v>2.8999999999999998E-3</v>
      </c>
      <c r="E36" s="14">
        <v>0.1246</v>
      </c>
      <c r="F36" s="5">
        <v>1.2500000000000001E-2</v>
      </c>
      <c r="G36" s="6">
        <v>9.0399999999999994E-2</v>
      </c>
      <c r="H36" s="14">
        <v>2.1000000000000001E-2</v>
      </c>
      <c r="I36" s="15">
        <v>0.12789999999999999</v>
      </c>
    </row>
    <row r="37" spans="1:14" ht="14.25" x14ac:dyDescent="0.2">
      <c r="A37" s="87" t="s">
        <v>3</v>
      </c>
      <c r="B37" s="5">
        <v>1.0200000000000001E-2</v>
      </c>
      <c r="C37" s="6">
        <v>0.2364</v>
      </c>
      <c r="D37" s="14">
        <v>1.2800000000000001E-2</v>
      </c>
      <c r="E37" s="14">
        <v>0.24780000000000002</v>
      </c>
      <c r="F37" s="5">
        <v>1.3500000000000002E-2</v>
      </c>
      <c r="G37" s="6">
        <v>0.26379999999999998</v>
      </c>
      <c r="H37" s="14">
        <v>1.9E-2</v>
      </c>
      <c r="I37" s="15">
        <v>0.21640000000000001</v>
      </c>
    </row>
    <row r="38" spans="1:14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87" t="s">
        <v>6</v>
      </c>
      <c r="B40" s="5">
        <f>(1+B10)*(1+D10)*(1+F10)-1</f>
        <v>0</v>
      </c>
      <c r="C40" s="6">
        <v>0</v>
      </c>
      <c r="D40" s="14">
        <v>0</v>
      </c>
      <c r="E40" s="14">
        <v>0</v>
      </c>
      <c r="F40" s="5">
        <v>0</v>
      </c>
      <c r="G40" s="6">
        <v>0</v>
      </c>
      <c r="H40" s="14">
        <v>0</v>
      </c>
      <c r="I40" s="15">
        <v>0</v>
      </c>
    </row>
    <row r="41" spans="1:14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14" ht="14.25" x14ac:dyDescent="0.2">
      <c r="A42" s="87" t="s">
        <v>8</v>
      </c>
      <c r="B42" s="5">
        <v>5.1999999999999998E-2</v>
      </c>
      <c r="C42" s="6">
        <v>0.49469999999999997</v>
      </c>
      <c r="D42" s="14">
        <v>8.0700000000000008E-2</v>
      </c>
      <c r="E42" s="14">
        <v>0.46750000000000003</v>
      </c>
      <c r="F42" s="5">
        <v>9.5299999999999996E-2</v>
      </c>
      <c r="G42" s="6">
        <v>0.47600000000000003</v>
      </c>
      <c r="H42" s="14">
        <v>0.13400000000000001</v>
      </c>
      <c r="I42" s="15">
        <v>0.50619999999999998</v>
      </c>
    </row>
    <row r="43" spans="1:14" ht="14.25" x14ac:dyDescent="0.2">
      <c r="A43" s="87" t="s">
        <v>66</v>
      </c>
      <c r="B43" s="5">
        <v>1.66E-2</v>
      </c>
      <c r="C43" s="6">
        <v>9.0300000000000005E-2</v>
      </c>
      <c r="D43" s="14">
        <v>2.1600000000000001E-2</v>
      </c>
      <c r="E43" s="14">
        <v>9.5000000000000001E-2</v>
      </c>
      <c r="F43" s="5">
        <v>1.83E-2</v>
      </c>
      <c r="G43" s="6">
        <v>9.8299999999999998E-2</v>
      </c>
      <c r="H43" s="14">
        <v>3.2599999999999997E-2</v>
      </c>
      <c r="I43" s="15">
        <v>8.7400000000000005E-2</v>
      </c>
    </row>
    <row r="44" spans="1:14" ht="14.25" x14ac:dyDescent="0.2">
      <c r="A44" s="87" t="s">
        <v>10</v>
      </c>
      <c r="B44" s="5">
        <v>7.9000000000000008E-3</v>
      </c>
      <c r="C44" s="6">
        <v>3.1E-2</v>
      </c>
      <c r="D44" s="14">
        <v>1.1399999999999999E-2</v>
      </c>
      <c r="E44" s="14">
        <v>3.6299999999999999E-2</v>
      </c>
      <c r="F44" s="5">
        <v>9.7000000000000003E-3</v>
      </c>
      <c r="G44" s="6">
        <v>4.3400000000000001E-2</v>
      </c>
      <c r="H44" s="14">
        <v>1.8600000000000002E-2</v>
      </c>
      <c r="I44" s="15">
        <v>4.2199999999999994E-2</v>
      </c>
    </row>
    <row r="45" spans="1:14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87" t="s">
        <v>12</v>
      </c>
      <c r="B46" s="5">
        <v>6.4999999999999997E-3</v>
      </c>
      <c r="C46" s="6">
        <v>0</v>
      </c>
      <c r="D46" s="14">
        <v>9.1999999999999998E-3</v>
      </c>
      <c r="E46" s="14">
        <v>0</v>
      </c>
      <c r="F46" s="5">
        <v>9.1999999999999998E-3</v>
      </c>
      <c r="G46" s="6">
        <v>0</v>
      </c>
      <c r="H46" s="14">
        <v>1.4499999999999999E-2</v>
      </c>
      <c r="I46" s="15">
        <v>0</v>
      </c>
    </row>
    <row r="47" spans="1:14" ht="14.25" x14ac:dyDescent="0.2">
      <c r="A47" s="87" t="s">
        <v>13</v>
      </c>
      <c r="B47" s="5">
        <v>8.2400000000000008E-3</v>
      </c>
      <c r="C47" s="6">
        <v>2.8500000000000001E-2</v>
      </c>
      <c r="D47" s="14">
        <v>1.0200000000000001E-2</v>
      </c>
      <c r="E47" s="14">
        <v>2.8799999999999999E-2</v>
      </c>
      <c r="F47" s="5">
        <v>1.0500000000000001E-2</v>
      </c>
      <c r="G47" s="6">
        <v>2.8199999999999999E-2</v>
      </c>
      <c r="H47" s="14">
        <v>1.15E-2</v>
      </c>
      <c r="I47" s="15">
        <v>1.9900000000000001E-2</v>
      </c>
    </row>
    <row r="48" spans="1:14" ht="14.25" x14ac:dyDescent="0.2">
      <c r="A48" s="87" t="s">
        <v>14</v>
      </c>
      <c r="B48" s="5">
        <v>1.6840000000000001E-2</v>
      </c>
      <c r="C48" s="6">
        <v>0</v>
      </c>
      <c r="D48" s="14">
        <v>1.95E-2</v>
      </c>
      <c r="E48" s="14">
        <v>0</v>
      </c>
      <c r="F48" s="5">
        <v>1.23E-2</v>
      </c>
      <c r="G48" s="6">
        <v>-1E-4</v>
      </c>
      <c r="H48" s="14">
        <v>1.9E-2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0.11816431681599987</v>
      </c>
      <c r="C55" s="8">
        <v>1</v>
      </c>
      <c r="D55" s="16">
        <f t="shared" ref="D55:I55" si="9">SUM(D36:D54)</f>
        <v>0.16829999999999998</v>
      </c>
      <c r="E55" s="16">
        <f t="shared" si="9"/>
        <v>1</v>
      </c>
      <c r="F55" s="24">
        <f t="shared" si="9"/>
        <v>0.18129999999999999</v>
      </c>
      <c r="G55" s="8">
        <f t="shared" si="9"/>
        <v>1</v>
      </c>
      <c r="H55" s="17">
        <f t="shared" si="9"/>
        <v>0.27020000000000005</v>
      </c>
      <c r="I55" s="17">
        <f t="shared" si="9"/>
        <v>1</v>
      </c>
    </row>
    <row r="56" spans="1:9" ht="15" x14ac:dyDescent="0.25">
      <c r="A56" s="89" t="s">
        <v>28</v>
      </c>
      <c r="B56" s="10">
        <v>47082.8</v>
      </c>
      <c r="C56" s="11"/>
      <c r="D56" s="18">
        <v>68991.466085778738</v>
      </c>
      <c r="E56" s="11"/>
      <c r="F56" s="10">
        <v>75173</v>
      </c>
      <c r="G56" s="11"/>
      <c r="H56" s="18">
        <v>120509.10797422266</v>
      </c>
      <c r="I56" s="11"/>
    </row>
    <row r="57" spans="1:9" ht="14.25" x14ac:dyDescent="0.2">
      <c r="A57" s="86" t="s">
        <v>22</v>
      </c>
      <c r="B57" s="22">
        <v>5.5500000000000001E-2</v>
      </c>
      <c r="C57" s="23">
        <v>0.67190000000000005</v>
      </c>
      <c r="D57" s="29">
        <v>9.9299999999999999E-2</v>
      </c>
      <c r="E57" s="29">
        <v>0.67599999999999993</v>
      </c>
      <c r="F57" s="22">
        <v>0.1391</v>
      </c>
      <c r="G57" s="23">
        <v>0.6724</v>
      </c>
      <c r="H57" s="14">
        <v>0.17420000000000002</v>
      </c>
      <c r="I57" s="30">
        <v>0.66359999999999997</v>
      </c>
    </row>
    <row r="58" spans="1:9" ht="14.25" x14ac:dyDescent="0.2">
      <c r="A58" s="87" t="s">
        <v>23</v>
      </c>
      <c r="B58" s="5">
        <v>6.2700000000000006E-2</v>
      </c>
      <c r="C58" s="6">
        <v>0.3281</v>
      </c>
      <c r="D58" s="29">
        <v>6.9000000000000006E-2</v>
      </c>
      <c r="E58" s="29">
        <v>0.32400000000000001</v>
      </c>
      <c r="F58" s="22">
        <v>4.2199999999999994E-2</v>
      </c>
      <c r="G58" s="6">
        <v>0.3276</v>
      </c>
      <c r="H58" s="14">
        <v>9.6000000000000002E-2</v>
      </c>
      <c r="I58" s="15">
        <v>0.33640000000000003</v>
      </c>
    </row>
    <row r="59" spans="1:9" ht="15" x14ac:dyDescent="0.25">
      <c r="A59" s="88" t="s">
        <v>21</v>
      </c>
      <c r="B59" s="24">
        <f>SUM(B57:B58)</f>
        <v>0.1182</v>
      </c>
      <c r="C59" s="8">
        <v>1</v>
      </c>
      <c r="D59" s="16">
        <v>0.16830000000000001</v>
      </c>
      <c r="E59" s="16">
        <v>1</v>
      </c>
      <c r="F59" s="24">
        <f>SUM(F57:F58)</f>
        <v>0.18129999999999999</v>
      </c>
      <c r="G59" s="8">
        <f>SUM(G57:G58)</f>
        <v>1</v>
      </c>
      <c r="H59" s="16">
        <f>SUM(H57:H58)</f>
        <v>0.2702</v>
      </c>
      <c r="I59" s="16">
        <f>SUM(I57:I58)</f>
        <v>1</v>
      </c>
    </row>
    <row r="60" spans="1:9" ht="14.25" x14ac:dyDescent="0.2">
      <c r="A60" s="86" t="s">
        <v>24</v>
      </c>
      <c r="B60" s="22">
        <v>9.1600000000000001E-2</v>
      </c>
      <c r="C60" s="23">
        <v>1.0002</v>
      </c>
      <c r="D60" s="29">
        <v>0.1303</v>
      </c>
      <c r="E60" s="29">
        <v>0.99950000000000006</v>
      </c>
      <c r="F60" s="22">
        <v>0.1409</v>
      </c>
      <c r="G60" s="23">
        <v>0.99719999999999998</v>
      </c>
      <c r="H60" s="29">
        <v>0.2137</v>
      </c>
      <c r="I60" s="30">
        <v>1.0006999999999999</v>
      </c>
    </row>
    <row r="61" spans="1:9" ht="14.25" x14ac:dyDescent="0.2">
      <c r="A61" s="87" t="s">
        <v>25</v>
      </c>
      <c r="B61" s="5">
        <v>2.6599999999999999E-2</v>
      </c>
      <c r="C61" s="6">
        <v>-2.0000000000000001E-4</v>
      </c>
      <c r="D61" s="29">
        <v>3.7999999999999999E-2</v>
      </c>
      <c r="E61" s="29">
        <v>5.0000000000000001E-4</v>
      </c>
      <c r="F61" s="22">
        <v>4.0399999999999998E-2</v>
      </c>
      <c r="G61" s="6">
        <v>2.8000000000000004E-3</v>
      </c>
      <c r="H61" s="14">
        <v>5.6500000000000002E-2</v>
      </c>
      <c r="I61" s="15">
        <v>-7.000000000000001E-4</v>
      </c>
    </row>
    <row r="62" spans="1:9" ht="15" x14ac:dyDescent="0.25">
      <c r="A62" s="90" t="s">
        <v>21</v>
      </c>
      <c r="B62" s="91">
        <f>SUM(B60:B61)</f>
        <v>0.1182</v>
      </c>
      <c r="C62" s="92">
        <v>1</v>
      </c>
      <c r="D62" s="93">
        <v>0.16830000000000001</v>
      </c>
      <c r="E62" s="93">
        <v>1</v>
      </c>
      <c r="F62" s="91">
        <f>SUM(F60:F61)</f>
        <v>0.18129999999999999</v>
      </c>
      <c r="G62" s="92">
        <f>SUM(G60:G61)</f>
        <v>1</v>
      </c>
      <c r="H62" s="93">
        <f>SUM(H60:H61)</f>
        <v>0.2702</v>
      </c>
      <c r="I62" s="93">
        <f>SUM(I60:I61)</f>
        <v>0.99999999999999989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5.140625" customWidth="1"/>
    <col min="2" max="2" width="19.5703125" customWidth="1"/>
    <col min="3" max="3" width="18.7109375" customWidth="1"/>
    <col min="4" max="5" width="18.85546875" customWidth="1"/>
    <col min="6" max="6" width="23.28515625" customWidth="1"/>
    <col min="7" max="7" width="21.5703125" customWidth="1"/>
    <col min="8" max="8" width="19.42578125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51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1E-3</v>
      </c>
      <c r="C6" s="6">
        <v>5.8500000000000003E-2</v>
      </c>
      <c r="D6" s="14">
        <v>0</v>
      </c>
      <c r="E6" s="15">
        <v>6.9599999999999995E-2</v>
      </c>
      <c r="F6" s="5">
        <v>0</v>
      </c>
      <c r="G6" s="6">
        <v>4.6100000000000002E-2</v>
      </c>
      <c r="H6" s="14">
        <v>0</v>
      </c>
      <c r="I6" s="15">
        <v>5.2699999999999997E-2</v>
      </c>
      <c r="J6" s="5">
        <v>-1E-4</v>
      </c>
      <c r="K6" s="6">
        <v>4.2099999999999999E-2</v>
      </c>
      <c r="L6" s="14">
        <v>0</v>
      </c>
      <c r="M6" s="15">
        <v>4.0500000000000001E-2</v>
      </c>
      <c r="N6" s="5">
        <v>0</v>
      </c>
      <c r="O6" s="6">
        <v>2.47E-2</v>
      </c>
      <c r="P6" s="14">
        <v>1E-4</v>
      </c>
      <c r="Q6" s="15">
        <v>8.3999999999999995E-3</v>
      </c>
      <c r="R6" s="5">
        <v>-2.0000000000000001E-4</v>
      </c>
      <c r="S6" s="6">
        <v>1.24E-2</v>
      </c>
      <c r="T6" s="14">
        <v>0</v>
      </c>
      <c r="U6" s="15">
        <v>2.52E-2</v>
      </c>
      <c r="V6" s="5">
        <v>1E-4</v>
      </c>
      <c r="W6" s="6">
        <v>4.6900000000000004E-2</v>
      </c>
      <c r="X6" s="35">
        <v>-1E-4</v>
      </c>
      <c r="Y6" s="36">
        <v>6.2100000000000002E-2</v>
      </c>
    </row>
    <row r="7" spans="1:25" ht="14.25" x14ac:dyDescent="0.2">
      <c r="A7" s="87" t="s">
        <v>3</v>
      </c>
      <c r="B7" s="5">
        <v>2.7000000000000001E-3</v>
      </c>
      <c r="C7" s="6">
        <v>0.23619999999999999</v>
      </c>
      <c r="D7" s="14">
        <v>8.0000000000000004E-4</v>
      </c>
      <c r="E7" s="15">
        <v>0.2293</v>
      </c>
      <c r="F7" s="5">
        <v>1.4E-3</v>
      </c>
      <c r="G7" s="6">
        <v>0.23580000000000001</v>
      </c>
      <c r="H7" s="14">
        <v>4.0000000000000002E-4</v>
      </c>
      <c r="I7" s="15">
        <v>0.2213</v>
      </c>
      <c r="J7" s="5">
        <v>1E-3</v>
      </c>
      <c r="K7" s="6">
        <v>0.21960000000000002</v>
      </c>
      <c r="L7" s="14">
        <v>1.4000000000000002E-3</v>
      </c>
      <c r="M7" s="15">
        <v>0.21850000000000003</v>
      </c>
      <c r="N7" s="5">
        <v>2.5999999999999999E-3</v>
      </c>
      <c r="O7" s="6">
        <v>0.21760000000000002</v>
      </c>
      <c r="P7" s="14">
        <v>2.3E-3</v>
      </c>
      <c r="Q7" s="15">
        <v>0.22120000000000001</v>
      </c>
      <c r="R7" s="5">
        <v>4.0000000000000002E-4</v>
      </c>
      <c r="S7" s="6">
        <v>0.21840000000000001</v>
      </c>
      <c r="T7" s="14">
        <v>8.0000000000000004E-4</v>
      </c>
      <c r="U7" s="15">
        <v>0.21059999999999998</v>
      </c>
      <c r="V7" s="5">
        <v>2.9999999999999997E-4</v>
      </c>
      <c r="W7" s="6">
        <v>0.20550000000000002</v>
      </c>
      <c r="X7" s="35">
        <v>2.9999999999999997E-4</v>
      </c>
      <c r="Y7" s="36">
        <v>0.20129999999999998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3.5999999999999999E-3</v>
      </c>
      <c r="C10" s="6">
        <v>0.3054</v>
      </c>
      <c r="D10" s="14">
        <v>4.1999999999999997E-3</v>
      </c>
      <c r="E10" s="15">
        <v>0.31940000000000002</v>
      </c>
      <c r="F10" s="5">
        <v>2.3E-3</v>
      </c>
      <c r="G10" s="6">
        <v>0.31769999999999998</v>
      </c>
      <c r="H10" s="14">
        <v>3.3999999999999998E-3</v>
      </c>
      <c r="I10" s="15">
        <v>0.31740000000000002</v>
      </c>
      <c r="J10" s="5">
        <v>7.000000000000001E-4</v>
      </c>
      <c r="K10" s="6">
        <v>0.32319999999999999</v>
      </c>
      <c r="L10" s="14">
        <v>3.5999999999999999E-3</v>
      </c>
      <c r="M10" s="15">
        <v>0.32969999999999999</v>
      </c>
      <c r="N10" s="5">
        <v>3.8E-3</v>
      </c>
      <c r="O10" s="6">
        <v>0.33140000000000003</v>
      </c>
      <c r="P10" s="14">
        <v>-2.0000000000000001E-4</v>
      </c>
      <c r="Q10" s="15">
        <v>0.33289999999999997</v>
      </c>
      <c r="R10" s="5">
        <v>2.2000000000000001E-3</v>
      </c>
      <c r="S10" s="6">
        <v>0.32600000000000001</v>
      </c>
      <c r="T10" s="14">
        <v>2.5000000000000001E-3</v>
      </c>
      <c r="U10" s="15">
        <v>0.32200000000000001</v>
      </c>
      <c r="V10" s="5">
        <v>7.000000000000001E-4</v>
      </c>
      <c r="W10" s="6">
        <v>0.3145</v>
      </c>
      <c r="X10" s="35">
        <v>4.0000000000000002E-4</v>
      </c>
      <c r="Y10" s="36">
        <v>0.30909999999999999</v>
      </c>
    </row>
    <row r="11" spans="1:25" ht="14.25" x14ac:dyDescent="0.2">
      <c r="A11" s="87" t="s">
        <v>7</v>
      </c>
      <c r="B11" s="5">
        <v>4.0000000000000002E-4</v>
      </c>
      <c r="C11" s="6">
        <v>2.7900000000000001E-2</v>
      </c>
      <c r="D11" s="14">
        <v>2.9999999999999997E-4</v>
      </c>
      <c r="E11" s="15">
        <v>2.69E-2</v>
      </c>
      <c r="F11" s="5">
        <v>2.9999999999999997E-4</v>
      </c>
      <c r="G11" s="6">
        <v>2.5999999999999999E-2</v>
      </c>
      <c r="H11" s="14">
        <v>2.0000000000000001E-4</v>
      </c>
      <c r="I11" s="15">
        <v>3.1699999999999999E-2</v>
      </c>
      <c r="J11" s="5">
        <v>2.0000000000000001E-4</v>
      </c>
      <c r="K11" s="6">
        <v>3.15E-2</v>
      </c>
      <c r="L11" s="14">
        <v>2.9999999999999997E-4</v>
      </c>
      <c r="M11" s="15">
        <v>2.9100000000000001E-2</v>
      </c>
      <c r="N11" s="5">
        <v>0</v>
      </c>
      <c r="O11" s="6">
        <v>3.4700000000000002E-2</v>
      </c>
      <c r="P11" s="14">
        <v>0</v>
      </c>
      <c r="Q11" s="15">
        <v>3.4799999999999998E-2</v>
      </c>
      <c r="R11" s="5">
        <v>0</v>
      </c>
      <c r="S11" s="6">
        <v>3.4700000000000002E-2</v>
      </c>
      <c r="T11" s="14">
        <v>2.0000000000000001E-4</v>
      </c>
      <c r="U11" s="15">
        <v>3.3799999999999997E-2</v>
      </c>
      <c r="V11" s="5">
        <v>2.0000000000000001E-4</v>
      </c>
      <c r="W11" s="6">
        <v>3.3000000000000002E-2</v>
      </c>
      <c r="X11" s="35">
        <v>-2.0000000000000001E-4</v>
      </c>
      <c r="Y11" s="36">
        <v>3.3599999999999998E-2</v>
      </c>
    </row>
    <row r="12" spans="1:25" ht="14.25" x14ac:dyDescent="0.2">
      <c r="A12" s="87" t="s">
        <v>8</v>
      </c>
      <c r="B12" s="5">
        <v>1.18E-2</v>
      </c>
      <c r="C12" s="6">
        <v>0.24990000000000001</v>
      </c>
      <c r="D12" s="14">
        <v>6.7999999999999996E-3</v>
      </c>
      <c r="E12" s="15">
        <v>0.2354</v>
      </c>
      <c r="F12" s="5">
        <v>0</v>
      </c>
      <c r="G12" s="6">
        <v>0.22889999999999999</v>
      </c>
      <c r="H12" s="14">
        <v>7.7999999999999996E-3</v>
      </c>
      <c r="I12" s="15">
        <v>0.24360000000000001</v>
      </c>
      <c r="J12" s="5">
        <v>-7.4999999999999997E-3</v>
      </c>
      <c r="K12" s="6">
        <v>0.24710000000000001</v>
      </c>
      <c r="L12" s="14">
        <v>7.4999999999999997E-3</v>
      </c>
      <c r="M12" s="15">
        <v>0.24239999999999998</v>
      </c>
      <c r="N12" s="5">
        <v>2.7000000000000001E-3</v>
      </c>
      <c r="O12" s="6">
        <v>0.251</v>
      </c>
      <c r="P12" s="14">
        <v>-8.9999999999999998E-4</v>
      </c>
      <c r="Q12" s="15">
        <v>0.26739999999999997</v>
      </c>
      <c r="R12" s="5">
        <v>1.1699999999999999E-2</v>
      </c>
      <c r="S12" s="6">
        <v>0.27350000000000002</v>
      </c>
      <c r="T12" s="14">
        <v>7.4000000000000003E-3</v>
      </c>
      <c r="U12" s="15">
        <v>0.26890000000000003</v>
      </c>
      <c r="V12" s="5">
        <v>7.7000000000000002E-3</v>
      </c>
      <c r="W12" s="6">
        <v>0.26200000000000001</v>
      </c>
      <c r="X12" s="35">
        <v>8.0000000000000004E-4</v>
      </c>
      <c r="Y12" s="36">
        <v>0.23879999999999998</v>
      </c>
    </row>
    <row r="13" spans="1:25" ht="14.25" x14ac:dyDescent="0.2">
      <c r="A13" s="87" t="s">
        <v>66</v>
      </c>
      <c r="B13" s="5">
        <v>5.4999999999999997E-3</v>
      </c>
      <c r="C13" s="6">
        <v>0.1169</v>
      </c>
      <c r="D13" s="14">
        <v>3.0000000000000001E-3</v>
      </c>
      <c r="E13" s="15">
        <v>0.1143</v>
      </c>
      <c r="F13" s="5">
        <v>2.2000000000000001E-3</v>
      </c>
      <c r="G13" s="6">
        <v>0.13189999999999999</v>
      </c>
      <c r="H13" s="14">
        <v>4.5999999999999999E-3</v>
      </c>
      <c r="I13" s="15">
        <v>0.128</v>
      </c>
      <c r="J13" s="5">
        <v>-6.7000000000000002E-3</v>
      </c>
      <c r="K13" s="6">
        <v>0.1295</v>
      </c>
      <c r="L13" s="14">
        <v>5.7999999999999996E-3</v>
      </c>
      <c r="M13" s="15">
        <v>0.13059999999999999</v>
      </c>
      <c r="N13" s="5">
        <v>-1.5E-3</v>
      </c>
      <c r="O13" s="6">
        <v>0.13200000000000001</v>
      </c>
      <c r="P13" s="14">
        <v>-2.3E-3</v>
      </c>
      <c r="Q13" s="15">
        <v>0.12480000000000001</v>
      </c>
      <c r="R13" s="5">
        <v>1E-4</v>
      </c>
      <c r="S13" s="6">
        <v>0.1245</v>
      </c>
      <c r="T13" s="14">
        <v>5.8999999999999999E-3</v>
      </c>
      <c r="U13" s="15">
        <v>0.12839999999999999</v>
      </c>
      <c r="V13" s="5">
        <v>2.5000000000000001E-3</v>
      </c>
      <c r="W13" s="6">
        <v>0.12759999999999999</v>
      </c>
      <c r="X13" s="35">
        <v>2.8999999999999998E-3</v>
      </c>
      <c r="Y13" s="36">
        <v>0.1462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1E-4</v>
      </c>
      <c r="Q14" s="15">
        <v>1.6000000000000001E-3</v>
      </c>
      <c r="R14" s="5">
        <v>-1E-4</v>
      </c>
      <c r="S14" s="6">
        <v>1.5E-3</v>
      </c>
      <c r="T14" s="14">
        <v>1E-4</v>
      </c>
      <c r="U14" s="15">
        <v>1.7000000000000001E-3</v>
      </c>
      <c r="V14" s="5">
        <v>-1E-4</v>
      </c>
      <c r="W14" s="6">
        <v>1.5E-3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4">
        <v>0</v>
      </c>
      <c r="V15" s="5">
        <v>0</v>
      </c>
      <c r="W15" s="6">
        <v>0</v>
      </c>
      <c r="X15" s="35">
        <v>0</v>
      </c>
      <c r="Y15" s="35">
        <v>0</v>
      </c>
    </row>
    <row r="16" spans="1:25" ht="14.25" x14ac:dyDescent="0.2">
      <c r="A16" s="87" t="s">
        <v>12</v>
      </c>
      <c r="B16" s="5">
        <v>1E-4</v>
      </c>
      <c r="C16" s="6">
        <v>4.0000000000000002E-4</v>
      </c>
      <c r="D16" s="14">
        <v>1E-4</v>
      </c>
      <c r="E16" s="15">
        <v>5.0000000000000001E-4</v>
      </c>
      <c r="F16" s="5">
        <v>0</v>
      </c>
      <c r="G16" s="6">
        <v>4.0000000000000002E-4</v>
      </c>
      <c r="H16" s="14">
        <v>1E-4</v>
      </c>
      <c r="I16" s="15">
        <v>5.0000000000000001E-4</v>
      </c>
      <c r="J16" s="5">
        <v>0</v>
      </c>
      <c r="K16" s="6">
        <v>5.0000000000000001E-4</v>
      </c>
      <c r="L16" s="14">
        <v>2.0000000000000001E-4</v>
      </c>
      <c r="M16" s="15">
        <v>5.9999999999999995E-4</v>
      </c>
      <c r="N16" s="5">
        <v>1E-4</v>
      </c>
      <c r="O16" s="6">
        <v>7.000000000000001E-4</v>
      </c>
      <c r="P16" s="14">
        <v>-2.9999999999999997E-4</v>
      </c>
      <c r="Q16" s="15">
        <v>5.0000000000000001E-4</v>
      </c>
      <c r="R16" s="5">
        <v>-1E-4</v>
      </c>
      <c r="S16" s="6">
        <v>5.0000000000000001E-4</v>
      </c>
      <c r="T16" s="14">
        <v>-1E-4</v>
      </c>
      <c r="U16" s="14">
        <v>4.0000000000000002E-4</v>
      </c>
      <c r="V16" s="5">
        <v>0</v>
      </c>
      <c r="W16" s="6">
        <v>4.0000000000000002E-4</v>
      </c>
      <c r="X16" s="35">
        <v>-2.0000000000000001E-4</v>
      </c>
      <c r="Y16" s="35">
        <v>2.9999999999999997E-4</v>
      </c>
    </row>
    <row r="17" spans="1:25" ht="14.25" x14ac:dyDescent="0.2">
      <c r="A17" s="87" t="s">
        <v>13</v>
      </c>
      <c r="B17" s="5">
        <v>-8.9999999999999998E-4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-1E-4</v>
      </c>
      <c r="S17" s="6">
        <v>0</v>
      </c>
      <c r="T17" s="14">
        <v>-1E-4</v>
      </c>
      <c r="U17" s="14">
        <v>4.0000000000000002E-4</v>
      </c>
      <c r="V17" s="5">
        <v>1E-4</v>
      </c>
      <c r="W17" s="6">
        <v>2.9999999999999997E-4</v>
      </c>
      <c r="X17" s="35">
        <v>-1E-4</v>
      </c>
      <c r="Y17" s="35">
        <v>2.0000000000000001E-4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">
        <v>0</v>
      </c>
      <c r="X18" s="35">
        <v>0</v>
      </c>
      <c r="Y18" s="35">
        <v>5.9999999999999995E-4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1E-4</v>
      </c>
      <c r="C20" s="6">
        <v>4.7999999999999996E-3</v>
      </c>
      <c r="D20" s="14">
        <v>0</v>
      </c>
      <c r="E20" s="15">
        <v>4.5999999999999999E-3</v>
      </c>
      <c r="F20" s="5">
        <v>2.0000000000000001E-4</v>
      </c>
      <c r="G20" s="6">
        <v>1.32E-2</v>
      </c>
      <c r="H20" s="14">
        <v>-1E-4</v>
      </c>
      <c r="I20" s="15">
        <v>4.7999999999999996E-3</v>
      </c>
      <c r="J20" s="5">
        <v>1E-4</v>
      </c>
      <c r="K20" s="6">
        <v>6.5000000000000006E-3</v>
      </c>
      <c r="L20" s="14">
        <v>2.9999999999999997E-4</v>
      </c>
      <c r="M20" s="15">
        <v>8.6E-3</v>
      </c>
      <c r="N20" s="5">
        <v>0</v>
      </c>
      <c r="O20" s="6">
        <v>7.9000000000000008E-3</v>
      </c>
      <c r="P20" s="14">
        <v>0</v>
      </c>
      <c r="Q20" s="15">
        <v>8.3999999999999995E-3</v>
      </c>
      <c r="R20" s="5">
        <v>0</v>
      </c>
      <c r="S20" s="6">
        <v>8.5000000000000006E-3</v>
      </c>
      <c r="T20" s="14">
        <v>1E-4</v>
      </c>
      <c r="U20" s="14">
        <v>8.6E-3</v>
      </c>
      <c r="V20" s="5">
        <v>0</v>
      </c>
      <c r="W20" s="6">
        <v>8.3000000000000001E-3</v>
      </c>
      <c r="X20" s="35">
        <v>0</v>
      </c>
      <c r="Y20" s="35">
        <v>7.8000000000000005E-3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K25" si="0">SUM(B6:B24)</f>
        <v>2.4299999999999999E-2</v>
      </c>
      <c r="C25" s="8">
        <f t="shared" si="0"/>
        <v>1</v>
      </c>
      <c r="D25" s="16">
        <f t="shared" si="0"/>
        <v>1.5199999999999998E-2</v>
      </c>
      <c r="E25" s="17">
        <f t="shared" si="0"/>
        <v>1</v>
      </c>
      <c r="F25" s="7">
        <f t="shared" si="0"/>
        <v>6.4000000000000003E-3</v>
      </c>
      <c r="G25" s="8">
        <f t="shared" si="0"/>
        <v>1</v>
      </c>
      <c r="H25" s="16">
        <f>SUM(H6:H24)</f>
        <v>1.6399999999999998E-2</v>
      </c>
      <c r="I25" s="17">
        <f>SUM(I6:I24)</f>
        <v>1</v>
      </c>
      <c r="J25" s="7">
        <f t="shared" si="0"/>
        <v>-1.23E-2</v>
      </c>
      <c r="K25" s="8">
        <f t="shared" si="0"/>
        <v>0.99999999999999978</v>
      </c>
      <c r="L25" s="16">
        <f t="shared" ref="L25:Q25" si="1">SUM(L6:L24)</f>
        <v>1.9099999999999999E-2</v>
      </c>
      <c r="M25" s="17">
        <f t="shared" si="1"/>
        <v>1</v>
      </c>
      <c r="N25" s="7">
        <f t="shared" si="1"/>
        <v>7.7000000000000011E-3</v>
      </c>
      <c r="O25" s="7">
        <f t="shared" si="1"/>
        <v>1</v>
      </c>
      <c r="P25" s="16">
        <f t="shared" si="1"/>
        <v>-1.2000000000000001E-3</v>
      </c>
      <c r="Q25" s="16">
        <f t="shared" si="1"/>
        <v>0.99999999999999989</v>
      </c>
      <c r="R25" s="7">
        <f t="shared" ref="R25:W25" si="2">SUM(R6:R24)</f>
        <v>1.3899999999999999E-2</v>
      </c>
      <c r="S25" s="7">
        <f t="shared" si="2"/>
        <v>0.99999999999999989</v>
      </c>
      <c r="T25" s="16">
        <f>SUM(T6:T24)</f>
        <v>1.6799999999999999E-2</v>
      </c>
      <c r="U25" s="16">
        <f>SUM(U6:U24)</f>
        <v>0.99999999999999989</v>
      </c>
      <c r="V25" s="7">
        <f t="shared" si="2"/>
        <v>1.1500000000000002E-2</v>
      </c>
      <c r="W25" s="7">
        <f t="shared" si="2"/>
        <v>0.99999999999999989</v>
      </c>
      <c r="X25" s="43">
        <f>SUM(X6:X24)</f>
        <v>3.7999999999999996E-3</v>
      </c>
      <c r="Y25" s="43">
        <f>SUM(Y6:Y24)</f>
        <v>1</v>
      </c>
    </row>
    <row r="26" spans="1:25" ht="15" x14ac:dyDescent="0.25">
      <c r="A26" s="89" t="s">
        <v>28</v>
      </c>
      <c r="B26" s="10">
        <v>8169.8410000000003</v>
      </c>
      <c r="C26" s="11"/>
      <c r="D26" s="18">
        <v>5441.4</v>
      </c>
      <c r="E26" s="11"/>
      <c r="F26" s="10">
        <v>2440.5</v>
      </c>
      <c r="G26" s="11"/>
      <c r="H26" s="18">
        <v>6398.1</v>
      </c>
      <c r="I26" s="11"/>
      <c r="J26" s="10">
        <v>-4939.6653299785448</v>
      </c>
      <c r="K26" s="11"/>
      <c r="L26" s="18">
        <v>7829.3239053804809</v>
      </c>
      <c r="M26" s="11"/>
      <c r="N26" s="10">
        <v>3309.2890177533995</v>
      </c>
      <c r="O26" s="11"/>
      <c r="P26" s="18">
        <v>-520.0097299074572</v>
      </c>
      <c r="Q26" s="11"/>
      <c r="R26" s="10">
        <v>5875.4977208587607</v>
      </c>
      <c r="S26" s="11"/>
      <c r="T26" s="18">
        <v>7195.9230628002588</v>
      </c>
      <c r="U26" s="11"/>
      <c r="V26" s="10">
        <v>5048.1546706815197</v>
      </c>
      <c r="W26" s="11"/>
      <c r="X26" s="44">
        <v>1696.7709002582797</v>
      </c>
      <c r="Y26" s="45"/>
    </row>
    <row r="27" spans="1:25" ht="14.25" x14ac:dyDescent="0.2">
      <c r="A27" s="86" t="s">
        <v>22</v>
      </c>
      <c r="B27" s="22">
        <v>1.6500000000000001E-2</v>
      </c>
      <c r="C27" s="23">
        <v>0.85740000000000005</v>
      </c>
      <c r="D27" s="29">
        <v>1.2699999999999999E-2</v>
      </c>
      <c r="E27" s="30">
        <v>0.87129999999999996</v>
      </c>
      <c r="F27" s="22">
        <v>4.5999999999999999E-3</v>
      </c>
      <c r="G27" s="23">
        <v>0.86339999999999995</v>
      </c>
      <c r="H27" s="29">
        <v>1.2999999999999999E-2</v>
      </c>
      <c r="I27" s="30">
        <v>0.86539999999999995</v>
      </c>
      <c r="J27" s="22">
        <v>-2E-3</v>
      </c>
      <c r="K27" s="23">
        <v>0.86060000000000003</v>
      </c>
      <c r="L27" s="29">
        <v>1.1699999999999999E-2</v>
      </c>
      <c r="M27" s="30">
        <v>0.86260000000000003</v>
      </c>
      <c r="N27" s="22">
        <v>1.01E-2</v>
      </c>
      <c r="O27" s="23">
        <v>0.86730000000000007</v>
      </c>
      <c r="P27" s="29">
        <v>8.9999999999999998E-4</v>
      </c>
      <c r="Q27" s="30">
        <v>0.86150000000000004</v>
      </c>
      <c r="R27" s="22">
        <v>1.5700000000000002E-2</v>
      </c>
      <c r="S27" s="23">
        <v>0.86069999999999991</v>
      </c>
      <c r="T27" s="29">
        <v>1.01E-2</v>
      </c>
      <c r="U27" s="30">
        <v>0.85780000000000001</v>
      </c>
      <c r="V27" s="22">
        <v>9.4999999999999998E-3</v>
      </c>
      <c r="W27" s="23">
        <v>0.86549999999999994</v>
      </c>
      <c r="X27" s="46">
        <v>2.9999999999999997E-4</v>
      </c>
      <c r="Y27" s="47">
        <v>0.86699999999999999</v>
      </c>
    </row>
    <row r="28" spans="1:25" ht="14.25" x14ac:dyDescent="0.2">
      <c r="A28" s="87" t="s">
        <v>23</v>
      </c>
      <c r="B28" s="5">
        <v>7.7999999999999996E-3</v>
      </c>
      <c r="C28" s="6">
        <v>0.1426</v>
      </c>
      <c r="D28" s="14">
        <v>2.5000000000000001E-3</v>
      </c>
      <c r="E28" s="15">
        <v>0.12870000000000001</v>
      </c>
      <c r="F28" s="5">
        <v>1.8E-3</v>
      </c>
      <c r="G28" s="6">
        <v>0.1366</v>
      </c>
      <c r="H28" s="14">
        <v>3.3999999999999998E-3</v>
      </c>
      <c r="I28" s="15">
        <v>0.1346</v>
      </c>
      <c r="J28" s="5">
        <v>-1.03E-2</v>
      </c>
      <c r="K28" s="6">
        <v>0.1394</v>
      </c>
      <c r="L28" s="14">
        <v>7.4000000000000003E-3</v>
      </c>
      <c r="M28" s="15">
        <v>0.13739999999999999</v>
      </c>
      <c r="N28" s="5">
        <v>-2.3999999999999998E-3</v>
      </c>
      <c r="O28" s="6">
        <v>0.13269999999999998</v>
      </c>
      <c r="P28" s="14">
        <v>-2.0999999999999999E-3</v>
      </c>
      <c r="Q28" s="15">
        <v>0.13849999999999998</v>
      </c>
      <c r="R28" s="5">
        <v>-1.8E-3</v>
      </c>
      <c r="S28" s="6">
        <v>0.13930000000000001</v>
      </c>
      <c r="T28" s="14">
        <v>6.7000000000000002E-3</v>
      </c>
      <c r="U28" s="15">
        <v>0.14219999999999999</v>
      </c>
      <c r="V28" s="5">
        <v>2E-3</v>
      </c>
      <c r="W28" s="6">
        <v>0.13449999999999998</v>
      </c>
      <c r="X28" s="35">
        <v>3.4999999999999996E-3</v>
      </c>
      <c r="Y28" s="36">
        <v>0.13300000000000001</v>
      </c>
    </row>
    <row r="29" spans="1:25" ht="15" x14ac:dyDescent="0.25">
      <c r="A29" s="88" t="s">
        <v>21</v>
      </c>
      <c r="B29" s="24">
        <f t="shared" ref="B29:G29" si="3">SUM(B27:B28)</f>
        <v>2.4300000000000002E-2</v>
      </c>
      <c r="C29" s="8">
        <f t="shared" si="3"/>
        <v>1</v>
      </c>
      <c r="D29" s="16">
        <f t="shared" si="3"/>
        <v>1.52E-2</v>
      </c>
      <c r="E29" s="17">
        <f t="shared" si="3"/>
        <v>1</v>
      </c>
      <c r="F29" s="24">
        <f t="shared" si="3"/>
        <v>6.3999999999999994E-3</v>
      </c>
      <c r="G29" s="8">
        <f t="shared" si="3"/>
        <v>1</v>
      </c>
      <c r="H29" s="16">
        <f t="shared" ref="H29:M29" si="4">SUM(H27:H28)</f>
        <v>1.6399999999999998E-2</v>
      </c>
      <c r="I29" s="17">
        <f t="shared" si="4"/>
        <v>1</v>
      </c>
      <c r="J29" s="24">
        <f t="shared" si="4"/>
        <v>-1.23E-2</v>
      </c>
      <c r="K29" s="24">
        <f t="shared" si="4"/>
        <v>1</v>
      </c>
      <c r="L29" s="16">
        <f t="shared" si="4"/>
        <v>1.9099999999999999E-2</v>
      </c>
      <c r="M29" s="17">
        <f t="shared" si="4"/>
        <v>1</v>
      </c>
      <c r="N29" s="24">
        <f>SUM(N27:N28)</f>
        <v>7.7000000000000002E-3</v>
      </c>
      <c r="O29" s="24">
        <f>SUM(O27:O28)</f>
        <v>1</v>
      </c>
      <c r="P29" s="16">
        <f>SUM(P27:P28)</f>
        <v>-1.1999999999999999E-3</v>
      </c>
      <c r="Q29" s="16">
        <f>SUM(Q27:Q28)</f>
        <v>1</v>
      </c>
      <c r="R29" s="24">
        <f t="shared" ref="R29:W29" si="5">SUM(R27:R28)</f>
        <v>1.3900000000000003E-2</v>
      </c>
      <c r="S29" s="24">
        <f t="shared" si="5"/>
        <v>0.99999999999999989</v>
      </c>
      <c r="T29" s="16">
        <f>SUM(T27:T28)</f>
        <v>1.6799999999999999E-2</v>
      </c>
      <c r="U29" s="16">
        <f>SUM(U27:U28)</f>
        <v>1</v>
      </c>
      <c r="V29" s="24">
        <f t="shared" si="5"/>
        <v>1.15E-2</v>
      </c>
      <c r="W29" s="24">
        <f t="shared" si="5"/>
        <v>0.99999999999999989</v>
      </c>
      <c r="X29" s="43">
        <f>SUM(X27:X28)</f>
        <v>3.7999999999999996E-3</v>
      </c>
      <c r="Y29" s="43">
        <f>SUM(Y27:Y28)</f>
        <v>1</v>
      </c>
    </row>
    <row r="30" spans="1:25" ht="14.25" x14ac:dyDescent="0.2">
      <c r="A30" s="86" t="s">
        <v>24</v>
      </c>
      <c r="B30" s="22">
        <v>2.3800000000000002E-2</v>
      </c>
      <c r="C30" s="23">
        <v>0.96699999999999997</v>
      </c>
      <c r="D30" s="29">
        <v>1.47E-2</v>
      </c>
      <c r="E30" s="30">
        <v>0.96809999999999996</v>
      </c>
      <c r="F30" s="22">
        <v>5.8999999999999999E-3</v>
      </c>
      <c r="G30" s="23">
        <v>0.96050000000000002</v>
      </c>
      <c r="H30" s="29">
        <v>1.6199999999999999E-2</v>
      </c>
      <c r="I30" s="30">
        <v>0.96309999999999996</v>
      </c>
      <c r="J30" s="22">
        <v>-1.26E-2</v>
      </c>
      <c r="K30" s="23">
        <v>0.9617</v>
      </c>
      <c r="L30" s="29">
        <v>1.84E-2</v>
      </c>
      <c r="M30" s="30">
        <v>0.96189999999999998</v>
      </c>
      <c r="N30" s="22">
        <v>7.7000000000000002E-3</v>
      </c>
      <c r="O30" s="23">
        <v>0.95689999999999997</v>
      </c>
      <c r="P30" s="29">
        <v>-1E-3</v>
      </c>
      <c r="Q30" s="30">
        <v>0.95650000000000002</v>
      </c>
      <c r="R30" s="22">
        <v>1.4199999999999999E-2</v>
      </c>
      <c r="S30" s="23">
        <v>0.95650000000000002</v>
      </c>
      <c r="T30" s="29">
        <v>1.6799999999999999E-2</v>
      </c>
      <c r="U30" s="30">
        <v>0.95739999999999992</v>
      </c>
      <c r="V30" s="22">
        <v>1.11E-2</v>
      </c>
      <c r="W30" s="23">
        <v>0.95849999999999991</v>
      </c>
      <c r="X30" s="46">
        <v>4.3E-3</v>
      </c>
      <c r="Y30" s="47">
        <v>0.95849999999999991</v>
      </c>
    </row>
    <row r="31" spans="1:25" ht="14.25" x14ac:dyDescent="0.2">
      <c r="A31" s="87" t="s">
        <v>25</v>
      </c>
      <c r="B31" s="5">
        <v>5.0000000000000001E-4</v>
      </c>
      <c r="C31" s="6">
        <v>3.3000000000000002E-2</v>
      </c>
      <c r="D31" s="14">
        <v>5.0000000000000001E-4</v>
      </c>
      <c r="E31" s="15">
        <v>3.1899999999999998E-2</v>
      </c>
      <c r="F31" s="5">
        <v>5.0000000000000001E-4</v>
      </c>
      <c r="G31" s="6">
        <v>3.95E-2</v>
      </c>
      <c r="H31" s="14">
        <v>2.0000000000000001E-4</v>
      </c>
      <c r="I31" s="15">
        <v>3.6900000000000002E-2</v>
      </c>
      <c r="J31" s="5">
        <v>2.9999999999999997E-4</v>
      </c>
      <c r="K31" s="6">
        <v>3.8300000000000001E-2</v>
      </c>
      <c r="L31" s="14">
        <v>7.000000000000001E-4</v>
      </c>
      <c r="M31" s="15">
        <v>3.8100000000000002E-2</v>
      </c>
      <c r="N31" s="5">
        <v>0</v>
      </c>
      <c r="O31" s="6">
        <v>4.3099999999999999E-2</v>
      </c>
      <c r="P31" s="14">
        <v>-2.0000000000000001E-4</v>
      </c>
      <c r="Q31" s="15">
        <v>4.3499999999999997E-2</v>
      </c>
      <c r="R31" s="5">
        <v>-2.9999999999999997E-4</v>
      </c>
      <c r="S31" s="6">
        <v>4.3499999999999997E-2</v>
      </c>
      <c r="T31" s="14">
        <v>0</v>
      </c>
      <c r="U31" s="15">
        <v>4.2599999999999999E-2</v>
      </c>
      <c r="V31" s="5">
        <v>4.0000000000000002E-4</v>
      </c>
      <c r="W31" s="6">
        <v>4.1500000000000002E-2</v>
      </c>
      <c r="X31" s="35">
        <v>-5.0000000000000001E-4</v>
      </c>
      <c r="Y31" s="36">
        <v>4.1500000000000002E-2</v>
      </c>
    </row>
    <row r="32" spans="1:25" ht="15.75" customHeight="1" x14ac:dyDescent="0.25">
      <c r="A32" s="90" t="s">
        <v>21</v>
      </c>
      <c r="B32" s="91">
        <f t="shared" ref="B32:G32" si="6">SUM(B30:B31)</f>
        <v>2.4300000000000002E-2</v>
      </c>
      <c r="C32" s="92">
        <f t="shared" si="6"/>
        <v>1</v>
      </c>
      <c r="D32" s="93">
        <f t="shared" si="6"/>
        <v>1.52E-2</v>
      </c>
      <c r="E32" s="94">
        <f t="shared" si="6"/>
        <v>1</v>
      </c>
      <c r="F32" s="91">
        <f t="shared" si="6"/>
        <v>6.3999999999999994E-3</v>
      </c>
      <c r="G32" s="92">
        <f t="shared" si="6"/>
        <v>1</v>
      </c>
      <c r="H32" s="93">
        <f t="shared" ref="H32:M32" si="7">SUM(H30:H31)</f>
        <v>1.6399999999999998E-2</v>
      </c>
      <c r="I32" s="94">
        <f t="shared" si="7"/>
        <v>1</v>
      </c>
      <c r="J32" s="91">
        <f t="shared" si="7"/>
        <v>-1.23E-2</v>
      </c>
      <c r="K32" s="91">
        <f t="shared" si="7"/>
        <v>1</v>
      </c>
      <c r="L32" s="93">
        <f t="shared" si="7"/>
        <v>1.9099999999999999E-2</v>
      </c>
      <c r="M32" s="94">
        <f t="shared" si="7"/>
        <v>1</v>
      </c>
      <c r="N32" s="91">
        <f>SUM(N30:N31)</f>
        <v>7.7000000000000002E-3</v>
      </c>
      <c r="O32" s="91">
        <f>SUM(O30:O31)</f>
        <v>1</v>
      </c>
      <c r="P32" s="93">
        <f>SUM(P30:P31)</f>
        <v>-1.2000000000000001E-3</v>
      </c>
      <c r="Q32" s="93">
        <f>SUM(Q30:Q31)</f>
        <v>1</v>
      </c>
      <c r="R32" s="91">
        <f t="shared" ref="R32:W32" si="8">SUM(R30:R31)</f>
        <v>1.3899999999999999E-2</v>
      </c>
      <c r="S32" s="91">
        <f t="shared" si="8"/>
        <v>1</v>
      </c>
      <c r="T32" s="93">
        <f>SUM(T30:T31)</f>
        <v>1.6799999999999999E-2</v>
      </c>
      <c r="U32" s="93">
        <f>SUM(U30:U31)</f>
        <v>0.99999999999999989</v>
      </c>
      <c r="V32" s="91">
        <f t="shared" si="8"/>
        <v>1.15E-2</v>
      </c>
      <c r="W32" s="91">
        <f t="shared" si="8"/>
        <v>0.99999999999999989</v>
      </c>
      <c r="X32" s="95">
        <f>SUM(X30:X31)</f>
        <v>3.8E-3</v>
      </c>
      <c r="Y32" s="95">
        <f>SUM(Y30:Y31)</f>
        <v>0.99999999999999989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9.9999999999988987E-4</v>
      </c>
      <c r="C36" s="6">
        <v>4.6100000000000002E-2</v>
      </c>
      <c r="D36" s="14">
        <v>1.1000000000000001E-3</v>
      </c>
      <c r="E36" s="15">
        <v>4.0500000000000001E-2</v>
      </c>
      <c r="F36" s="5">
        <v>1.1000000000000001E-3</v>
      </c>
      <c r="G36" s="6">
        <v>1.24E-2</v>
      </c>
      <c r="H36" s="14">
        <v>1.2999999999999999E-3</v>
      </c>
      <c r="I36" s="15">
        <v>6.2100000000000002E-2</v>
      </c>
    </row>
    <row r="37" spans="1:9" ht="14.25" x14ac:dyDescent="0.2">
      <c r="A37" s="87" t="s">
        <v>3</v>
      </c>
      <c r="B37" s="5">
        <v>5.0000000000000001E-3</v>
      </c>
      <c r="C37" s="6">
        <v>0.23580000000000001</v>
      </c>
      <c r="D37" s="14">
        <v>7.8000000000000005E-3</v>
      </c>
      <c r="E37" s="15">
        <v>0.21850000000000003</v>
      </c>
      <c r="F37" s="5">
        <v>1.32E-2</v>
      </c>
      <c r="G37" s="6">
        <v>0.21840000000000001</v>
      </c>
      <c r="H37" s="14">
        <v>1.49E-2</v>
      </c>
      <c r="I37" s="15">
        <v>0.20129999999999998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v>1.0200000000000001E-2</v>
      </c>
      <c r="C40" s="6">
        <v>0.31769999999999998</v>
      </c>
      <c r="D40" s="14">
        <v>1.8000000000000002E-2</v>
      </c>
      <c r="E40" s="15">
        <v>0.32969999999999999</v>
      </c>
      <c r="F40" s="5">
        <v>2.41E-2</v>
      </c>
      <c r="G40" s="6">
        <v>0.32600000000000001</v>
      </c>
      <c r="H40" s="14">
        <v>2.7900000000000001E-2</v>
      </c>
      <c r="I40" s="15">
        <v>0.30909999999999999</v>
      </c>
    </row>
    <row r="41" spans="1:9" ht="14.25" x14ac:dyDescent="0.2">
      <c r="A41" s="87" t="s">
        <v>7</v>
      </c>
      <c r="B41" s="5">
        <f>(1+B11)*(1+D11)*(1+F11)-1</f>
        <v>1.0003300359997525E-3</v>
      </c>
      <c r="C41" s="6">
        <v>2.5999999999999999E-2</v>
      </c>
      <c r="D41" s="14">
        <v>1.8E-3</v>
      </c>
      <c r="E41" s="15">
        <v>2.9100000000000001E-2</v>
      </c>
      <c r="F41" s="5">
        <v>1.9E-3</v>
      </c>
      <c r="G41" s="6">
        <v>3.4700000000000002E-2</v>
      </c>
      <c r="H41" s="14">
        <v>2.3999999999999998E-3</v>
      </c>
      <c r="I41" s="15">
        <v>3.3599999999999998E-2</v>
      </c>
    </row>
    <row r="42" spans="1:9" ht="14.25" x14ac:dyDescent="0.2">
      <c r="A42" s="87" t="s">
        <v>8</v>
      </c>
      <c r="B42" s="5">
        <v>1.89E-2</v>
      </c>
      <c r="C42" s="6">
        <v>0.22889999999999999</v>
      </c>
      <c r="D42" s="14">
        <v>2.7000000000000003E-2</v>
      </c>
      <c r="E42" s="15">
        <v>0.24239999999999998</v>
      </c>
      <c r="F42" s="5">
        <v>4.0999999999999995E-2</v>
      </c>
      <c r="G42" s="6">
        <v>0.27350000000000002</v>
      </c>
      <c r="H42" s="14">
        <v>5.79E-2</v>
      </c>
      <c r="I42" s="15">
        <v>0.23879999999999998</v>
      </c>
    </row>
    <row r="43" spans="1:9" ht="14.25" x14ac:dyDescent="0.2">
      <c r="A43" s="87" t="s">
        <v>66</v>
      </c>
      <c r="B43" s="5">
        <v>1.0800000000000001E-2</v>
      </c>
      <c r="C43" s="6">
        <v>0.13189999999999999</v>
      </c>
      <c r="D43" s="14">
        <v>1.4499999999999999E-2</v>
      </c>
      <c r="E43" s="15">
        <v>0.13059999999999999</v>
      </c>
      <c r="F43" s="5">
        <v>1.09E-2</v>
      </c>
      <c r="G43" s="6">
        <v>0.1245</v>
      </c>
      <c r="H43" s="14">
        <v>2.2499999999999999E-2</v>
      </c>
      <c r="I43" s="15">
        <v>0.1462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5">
        <v>0</v>
      </c>
      <c r="F44" s="5">
        <v>2.0000000000000001E-4</v>
      </c>
      <c r="G44" s="6">
        <v>1.5E-3</v>
      </c>
      <c r="H44" s="14">
        <v>5.0000000000000001E-4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2.000099999999172E-4</v>
      </c>
      <c r="C46" s="6">
        <v>4.0000000000000002E-4</v>
      </c>
      <c r="D46" s="14">
        <v>5.9999999999999995E-4</v>
      </c>
      <c r="E46" s="15">
        <v>5.9999999999999995E-4</v>
      </c>
      <c r="F46" s="5">
        <v>4.0000000000000002E-4</v>
      </c>
      <c r="G46" s="6">
        <v>5.0000000000000001E-4</v>
      </c>
      <c r="H46" s="14">
        <v>5.0000000000000001E-4</v>
      </c>
      <c r="I46" s="15">
        <v>2.9999999999999997E-4</v>
      </c>
    </row>
    <row r="47" spans="1:9" ht="14.25" x14ac:dyDescent="0.2">
      <c r="A47" s="87" t="s">
        <v>13</v>
      </c>
      <c r="B47" s="5">
        <f>(1+B17)*(1+D17)*(1+F17)-1</f>
        <v>-9.000000000000119E-4</v>
      </c>
      <c r="C47" s="6">
        <v>0</v>
      </c>
      <c r="D47" s="14">
        <v>-7.000000000000001E-4</v>
      </c>
      <c r="E47" s="15">
        <v>0</v>
      </c>
      <c r="F47" s="5">
        <v>-8.0000000000000004E-4</v>
      </c>
      <c r="G47" s="6">
        <v>0</v>
      </c>
      <c r="H47" s="14">
        <v>-7.000000000000001E-4</v>
      </c>
      <c r="I47" s="15">
        <v>2.0000000000000001E-4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5.9999999999999995E-4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3.0002000000006745E-4</v>
      </c>
      <c r="C50" s="6">
        <v>1.32E-2</v>
      </c>
      <c r="D50" s="14">
        <v>5.9999999999999995E-4</v>
      </c>
      <c r="E50" s="15">
        <v>8.6E-3</v>
      </c>
      <c r="F50" s="5">
        <v>5.9999999999999995E-4</v>
      </c>
      <c r="G50" s="6">
        <v>8.5000000000000006E-3</v>
      </c>
      <c r="H50" s="14">
        <v>8.0000000000000004E-4</v>
      </c>
      <c r="I50" s="15">
        <v>7.8000000000000005E-3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4.6500360035999624E-2</v>
      </c>
      <c r="C55" s="8">
        <v>1</v>
      </c>
      <c r="D55" s="16">
        <f t="shared" ref="D55:I55" si="9">SUM(D36:D54)</f>
        <v>7.0699999999999999E-2</v>
      </c>
      <c r="E55" s="17">
        <f t="shared" si="9"/>
        <v>1</v>
      </c>
      <c r="F55" s="24">
        <f t="shared" si="9"/>
        <v>9.2600000000000016E-2</v>
      </c>
      <c r="G55" s="7">
        <f t="shared" si="9"/>
        <v>0.99999999999999989</v>
      </c>
      <c r="H55" s="17">
        <f t="shared" si="9"/>
        <v>0.12799999999999997</v>
      </c>
      <c r="I55" s="17">
        <f t="shared" si="9"/>
        <v>1</v>
      </c>
    </row>
    <row r="56" spans="1:9" ht="15" x14ac:dyDescent="0.25">
      <c r="A56" s="89" t="s">
        <v>28</v>
      </c>
      <c r="B56" s="10">
        <v>16051.8</v>
      </c>
      <c r="C56" s="11"/>
      <c r="D56" s="18">
        <v>25339.51855327245</v>
      </c>
      <c r="E56" s="11"/>
      <c r="F56" s="10">
        <v>34004</v>
      </c>
      <c r="G56" s="11"/>
      <c r="H56" s="18">
        <v>47945.142139867792</v>
      </c>
      <c r="I56" s="11"/>
    </row>
    <row r="57" spans="1:9" ht="14.25" x14ac:dyDescent="0.2">
      <c r="A57" s="86" t="s">
        <v>22</v>
      </c>
      <c r="B57" s="22">
        <v>3.4299999999999997E-2</v>
      </c>
      <c r="C57" s="23">
        <v>0.86339999999999995</v>
      </c>
      <c r="D57" s="29">
        <v>5.7800000000000004E-2</v>
      </c>
      <c r="E57" s="30">
        <v>0.86260000000000003</v>
      </c>
      <c r="F57" s="22">
        <v>8.6099999999999996E-2</v>
      </c>
      <c r="G57" s="23">
        <v>0.86069999999999991</v>
      </c>
      <c r="H57" s="29">
        <v>0.1085</v>
      </c>
      <c r="I57" s="30">
        <v>0.86699999999999999</v>
      </c>
    </row>
    <row r="58" spans="1:9" ht="14.25" x14ac:dyDescent="0.2">
      <c r="A58" s="87" t="s">
        <v>23</v>
      </c>
      <c r="B58" s="5">
        <v>1.2200000000000001E-2</v>
      </c>
      <c r="C58" s="6">
        <v>0.1366</v>
      </c>
      <c r="D58" s="14">
        <v>1.29E-2</v>
      </c>
      <c r="E58" s="15">
        <v>0.13739999999999999</v>
      </c>
      <c r="F58" s="5">
        <v>6.5000000000000006E-3</v>
      </c>
      <c r="G58" s="6">
        <v>0.13930000000000001</v>
      </c>
      <c r="H58" s="14">
        <v>1.95E-2</v>
      </c>
      <c r="I58" s="15">
        <v>0.13300000000000001</v>
      </c>
    </row>
    <row r="59" spans="1:9" ht="15" x14ac:dyDescent="0.25">
      <c r="A59" s="88" t="s">
        <v>21</v>
      </c>
      <c r="B59" s="24">
        <f>SUM(B57:B58)</f>
        <v>4.65E-2</v>
      </c>
      <c r="C59" s="8">
        <v>1</v>
      </c>
      <c r="D59" s="16">
        <v>7.0699999999999999E-2</v>
      </c>
      <c r="E59" s="17">
        <v>1</v>
      </c>
      <c r="F59" s="24">
        <f>SUM(F57:F58)</f>
        <v>9.2600000000000002E-2</v>
      </c>
      <c r="G59" s="8">
        <f>SUM(G57:G58)</f>
        <v>0.99999999999999989</v>
      </c>
      <c r="H59" s="16">
        <f>SUM(H57:H58)</f>
        <v>0.128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4.4979074173999933E-2</v>
      </c>
      <c r="C60" s="23">
        <v>0.96050000000000002</v>
      </c>
      <c r="D60" s="29">
        <v>6.8000000000000005E-2</v>
      </c>
      <c r="E60" s="63">
        <v>0.96189999999999998</v>
      </c>
      <c r="F60" s="22">
        <v>9.0500000000000011E-2</v>
      </c>
      <c r="G60" s="23">
        <v>0.95650000000000002</v>
      </c>
      <c r="H60" s="29">
        <v>0.12609999999999999</v>
      </c>
      <c r="I60" s="30">
        <v>0.95849999999999991</v>
      </c>
    </row>
    <row r="61" spans="1:9" ht="14.25" x14ac:dyDescent="0.2">
      <c r="A61" s="87" t="s">
        <v>25</v>
      </c>
      <c r="B61" s="5">
        <f>(1+B31)*(1+D31)*(1+F31)-1</f>
        <v>1.50075012499995E-3</v>
      </c>
      <c r="C61" s="6">
        <v>3.95E-2</v>
      </c>
      <c r="D61" s="14">
        <v>2.7000000000000001E-3</v>
      </c>
      <c r="E61" s="64">
        <v>3.8100000000000002E-2</v>
      </c>
      <c r="F61" s="5">
        <v>2.0999999999999999E-3</v>
      </c>
      <c r="G61" s="6">
        <v>4.3499999999999997E-2</v>
      </c>
      <c r="H61" s="14">
        <v>1.9E-3</v>
      </c>
      <c r="I61" s="15">
        <v>4.1500000000000002E-2</v>
      </c>
    </row>
    <row r="62" spans="1:9" ht="15" x14ac:dyDescent="0.25">
      <c r="A62" s="90" t="s">
        <v>21</v>
      </c>
      <c r="B62" s="91">
        <f>SUM(B60:B61)</f>
        <v>4.6479824298999883E-2</v>
      </c>
      <c r="C62" s="92">
        <v>1</v>
      </c>
      <c r="D62" s="93">
        <v>7.0699999999999999E-2</v>
      </c>
      <c r="E62" s="107">
        <v>1</v>
      </c>
      <c r="F62" s="91">
        <f>SUM(F60:F61)</f>
        <v>9.2600000000000016E-2</v>
      </c>
      <c r="G62" s="92">
        <f>SUM(G60:G61)</f>
        <v>1</v>
      </c>
      <c r="H62" s="93">
        <f>SUM(H60:H61)</f>
        <v>0.128</v>
      </c>
      <c r="I62" s="93">
        <f>SUM(I60:I61)</f>
        <v>0.99999999999999989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workbookViewId="0">
      <pane xSplit="1" topLeftCell="J1" activePane="topRight" state="frozen"/>
      <selection activeCell="M41" sqref="M41"/>
      <selection pane="topRight" activeCell="A4" sqref="A4"/>
    </sheetView>
  </sheetViews>
  <sheetFormatPr defaultColWidth="0" defaultRowHeight="12.75" zeroHeight="1" x14ac:dyDescent="0.2"/>
  <cols>
    <col min="1" max="1" width="57.85546875" customWidth="1"/>
    <col min="2" max="2" width="18.85546875" customWidth="1"/>
    <col min="3" max="3" width="18.5703125" customWidth="1"/>
    <col min="4" max="4" width="18.42578125" customWidth="1"/>
    <col min="5" max="5" width="19" customWidth="1"/>
    <col min="6" max="6" width="21.28515625" customWidth="1"/>
    <col min="7" max="7" width="22.140625" customWidth="1"/>
    <col min="8" max="9" width="19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50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3.7400000000000003E-2</v>
      </c>
      <c r="D6" s="14">
        <v>0</v>
      </c>
      <c r="E6" s="15">
        <v>2.4E-2</v>
      </c>
      <c r="F6" s="5">
        <v>0</v>
      </c>
      <c r="G6" s="6">
        <v>5.2400000000000002E-2</v>
      </c>
      <c r="H6" s="14">
        <v>0</v>
      </c>
      <c r="I6" s="15">
        <v>4.1200000000000001E-2</v>
      </c>
      <c r="J6" s="5">
        <v>0</v>
      </c>
      <c r="K6" s="6">
        <v>4.8399999999999999E-2</v>
      </c>
      <c r="L6" s="14">
        <v>0</v>
      </c>
      <c r="M6" s="15">
        <v>3.5799999999999998E-2</v>
      </c>
      <c r="N6" s="5">
        <v>0</v>
      </c>
      <c r="O6" s="6">
        <v>4.9299999999999997E-2</v>
      </c>
      <c r="P6" s="14">
        <v>0</v>
      </c>
      <c r="Q6" s="15">
        <v>5.62E-2</v>
      </c>
      <c r="R6" s="5">
        <v>0</v>
      </c>
      <c r="S6" s="6">
        <v>3.9300000000000002E-2</v>
      </c>
      <c r="T6" s="14">
        <v>0</v>
      </c>
      <c r="U6" s="15">
        <v>6.5700000000000008E-2</v>
      </c>
      <c r="V6" s="5">
        <v>1E-4</v>
      </c>
      <c r="W6" s="6">
        <v>4.6100000000000002E-2</v>
      </c>
      <c r="X6" s="35">
        <v>-1E-4</v>
      </c>
      <c r="Y6" s="36">
        <v>3.44E-2</v>
      </c>
    </row>
    <row r="7" spans="1:25" ht="14.25" x14ac:dyDescent="0.2">
      <c r="A7" s="87" t="s">
        <v>3</v>
      </c>
      <c r="B7" s="5">
        <v>8.0000000000000002E-3</v>
      </c>
      <c r="C7" s="6">
        <v>0.77100000000000002</v>
      </c>
      <c r="D7" s="14">
        <v>3.8E-3</v>
      </c>
      <c r="E7" s="15">
        <v>0.77</v>
      </c>
      <c r="F7" s="5">
        <v>5.0000000000000001E-3</v>
      </c>
      <c r="G7" s="6">
        <v>0.74970000000000003</v>
      </c>
      <c r="H7" s="14">
        <v>1.2999999999999999E-3</v>
      </c>
      <c r="I7" s="15">
        <v>0.75149999999999995</v>
      </c>
      <c r="J7" s="5">
        <v>4.0000000000000001E-3</v>
      </c>
      <c r="K7" s="6">
        <v>0.75460000000000005</v>
      </c>
      <c r="L7" s="14">
        <v>3.5999999999999999E-3</v>
      </c>
      <c r="M7" s="15">
        <v>0.75680000000000003</v>
      </c>
      <c r="N7" s="5">
        <v>6.8999999999999999E-3</v>
      </c>
      <c r="O7" s="6">
        <v>0.75269999999999992</v>
      </c>
      <c r="P7" s="14">
        <v>4.0999999999999995E-3</v>
      </c>
      <c r="Q7" s="15">
        <v>0.75019999999999998</v>
      </c>
      <c r="R7" s="5">
        <v>1E-3</v>
      </c>
      <c r="S7" s="6">
        <v>0.75930000000000009</v>
      </c>
      <c r="T7" s="14">
        <v>1.1000000000000001E-3</v>
      </c>
      <c r="U7" s="15">
        <v>0.74809999999999999</v>
      </c>
      <c r="V7" s="5">
        <v>1.1999999999999999E-3</v>
      </c>
      <c r="W7" s="6">
        <v>0.76200000000000001</v>
      </c>
      <c r="X7" s="35">
        <v>-7.000000000000001E-4</v>
      </c>
      <c r="Y7" s="36">
        <v>0.75540000000000007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2.2000000000000001E-3</v>
      </c>
      <c r="C10" s="6">
        <v>0.17660000000000001</v>
      </c>
      <c r="D10" s="14">
        <v>2.0999999999999999E-3</v>
      </c>
      <c r="E10" s="15">
        <v>0.19089999999999999</v>
      </c>
      <c r="F10" s="5">
        <v>1.9E-3</v>
      </c>
      <c r="G10" s="6">
        <v>0.1832</v>
      </c>
      <c r="H10" s="14">
        <v>1.8E-3</v>
      </c>
      <c r="I10" s="15">
        <v>0.1925</v>
      </c>
      <c r="J10" s="5">
        <v>5.9999999999999995E-4</v>
      </c>
      <c r="K10" s="6">
        <v>0.18140000000000001</v>
      </c>
      <c r="L10" s="14">
        <v>1.8E-3</v>
      </c>
      <c r="M10" s="15">
        <v>0.19289999999999999</v>
      </c>
      <c r="N10" s="5">
        <v>2.8000000000000004E-3</v>
      </c>
      <c r="O10" s="6">
        <v>0.18429999999999999</v>
      </c>
      <c r="P10" s="14">
        <v>1E-4</v>
      </c>
      <c r="Q10" s="15">
        <v>0.17960000000000001</v>
      </c>
      <c r="R10" s="5">
        <v>8.0000000000000004E-4</v>
      </c>
      <c r="S10" s="6">
        <v>0.18710000000000002</v>
      </c>
      <c r="T10" s="14">
        <v>1.4000000000000002E-3</v>
      </c>
      <c r="U10" s="15">
        <v>0.17219999999999999</v>
      </c>
      <c r="V10" s="5">
        <v>7.000000000000001E-4</v>
      </c>
      <c r="W10" s="6">
        <v>0.17780000000000001</v>
      </c>
      <c r="X10" s="35">
        <v>2.9999999999999997E-4</v>
      </c>
      <c r="Y10" s="36">
        <v>0.1996</v>
      </c>
    </row>
    <row r="11" spans="1:25" ht="14.25" x14ac:dyDescent="0.2">
      <c r="A11" s="87" t="s">
        <v>7</v>
      </c>
      <c r="B11" s="5">
        <v>2.0000000000000001E-4</v>
      </c>
      <c r="C11" s="6">
        <v>1.03E-2</v>
      </c>
      <c r="D11" s="14">
        <v>1E-4</v>
      </c>
      <c r="E11" s="15">
        <v>1.04E-2</v>
      </c>
      <c r="F11" s="5">
        <v>1E-4</v>
      </c>
      <c r="G11" s="6">
        <v>1.01E-2</v>
      </c>
      <c r="H11" s="14">
        <v>1E-4</v>
      </c>
      <c r="I11" s="15">
        <v>1.01E-2</v>
      </c>
      <c r="J11" s="5">
        <v>1E-4</v>
      </c>
      <c r="K11" s="6">
        <v>9.3999999999999986E-3</v>
      </c>
      <c r="L11" s="14">
        <v>1E-4</v>
      </c>
      <c r="M11" s="15">
        <v>8.5000000000000006E-3</v>
      </c>
      <c r="N11" s="5">
        <v>0</v>
      </c>
      <c r="O11" s="6">
        <v>8.1000000000000013E-3</v>
      </c>
      <c r="P11" s="14">
        <v>0</v>
      </c>
      <c r="Q11" s="15">
        <v>7.8000000000000005E-3</v>
      </c>
      <c r="R11" s="5">
        <v>1E-4</v>
      </c>
      <c r="S11" s="6">
        <v>7.6E-3</v>
      </c>
      <c r="T11" s="14">
        <v>0</v>
      </c>
      <c r="U11" s="15">
        <v>7.4999999999999997E-3</v>
      </c>
      <c r="V11" s="5">
        <v>1E-4</v>
      </c>
      <c r="W11" s="6">
        <v>7.4999999999999997E-3</v>
      </c>
      <c r="X11" s="35">
        <v>-2.0000000000000001E-4</v>
      </c>
      <c r="Y11" s="36">
        <v>6.7000000000000002E-3</v>
      </c>
    </row>
    <row r="12" spans="1:25" ht="14.25" x14ac:dyDescent="0.2">
      <c r="A12" s="8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1E-4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5">
        <v>0</v>
      </c>
      <c r="Y12" s="36">
        <v>0</v>
      </c>
    </row>
    <row r="13" spans="1:25" ht="14.25" x14ac:dyDescent="0.2">
      <c r="A13" s="87" t="s">
        <v>66</v>
      </c>
      <c r="B13" s="5">
        <v>0</v>
      </c>
      <c r="C13" s="6">
        <v>1.1000000000000001E-3</v>
      </c>
      <c r="D13" s="14">
        <v>0</v>
      </c>
      <c r="E13" s="15">
        <v>1.1000000000000001E-3</v>
      </c>
      <c r="F13" s="5">
        <v>1E-4</v>
      </c>
      <c r="G13" s="6">
        <v>1.1000000000000001E-3</v>
      </c>
      <c r="H13" s="14">
        <v>0</v>
      </c>
      <c r="I13" s="15">
        <v>1.1000000000000001E-3</v>
      </c>
      <c r="J13" s="5">
        <v>0</v>
      </c>
      <c r="K13" s="6">
        <v>1E-3</v>
      </c>
      <c r="L13" s="14">
        <v>0</v>
      </c>
      <c r="M13" s="15">
        <v>1E-3</v>
      </c>
      <c r="N13" s="5">
        <v>0</v>
      </c>
      <c r="O13" s="6">
        <v>8.9999999999999998E-4</v>
      </c>
      <c r="P13" s="14">
        <v>0</v>
      </c>
      <c r="Q13" s="15">
        <v>8.9999999999999998E-4</v>
      </c>
      <c r="R13" s="5">
        <v>1E-4</v>
      </c>
      <c r="S13" s="6">
        <v>8.9999999999999998E-4</v>
      </c>
      <c r="T13" s="14">
        <v>0</v>
      </c>
      <c r="U13" s="15">
        <v>8.9999999999999998E-4</v>
      </c>
      <c r="V13" s="5">
        <v>1E-4</v>
      </c>
      <c r="W13" s="6">
        <v>8.9999999999999998E-4</v>
      </c>
      <c r="X13" s="35">
        <v>-1E-4</v>
      </c>
      <c r="Y13" s="36">
        <v>0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1E-4</v>
      </c>
      <c r="D16" s="14">
        <v>0</v>
      </c>
      <c r="E16" s="15">
        <v>2.0000000000000001E-4</v>
      </c>
      <c r="F16" s="5">
        <v>0</v>
      </c>
      <c r="G16" s="6">
        <v>1E-4</v>
      </c>
      <c r="H16" s="14">
        <v>0</v>
      </c>
      <c r="I16" s="15">
        <v>2.0000000000000001E-4</v>
      </c>
      <c r="J16" s="5">
        <v>0</v>
      </c>
      <c r="K16" s="6">
        <v>2.0000000000000001E-4</v>
      </c>
      <c r="L16" s="14">
        <v>0</v>
      </c>
      <c r="M16" s="15">
        <v>2.0000000000000001E-4</v>
      </c>
      <c r="N16" s="5">
        <v>0</v>
      </c>
      <c r="O16" s="6">
        <v>2.0000000000000001E-4</v>
      </c>
      <c r="P16" s="14">
        <v>-1E-4</v>
      </c>
      <c r="Q16" s="15">
        <v>1E-4</v>
      </c>
      <c r="R16" s="5">
        <v>0</v>
      </c>
      <c r="S16" s="6">
        <v>1E-4</v>
      </c>
      <c r="T16" s="14">
        <v>-1E-4</v>
      </c>
      <c r="U16" s="15">
        <v>1E-4</v>
      </c>
      <c r="V16" s="5">
        <v>1E-4</v>
      </c>
      <c r="W16" s="6">
        <v>1E-4</v>
      </c>
      <c r="X16" s="35">
        <v>-1E-4</v>
      </c>
      <c r="Y16" s="36">
        <v>0</v>
      </c>
    </row>
    <row r="17" spans="1:25" ht="14.25" x14ac:dyDescent="0.2">
      <c r="A17" s="8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1E-4</v>
      </c>
      <c r="W17" s="6">
        <v>5.9999999999999995E-4</v>
      </c>
      <c r="X17" s="35">
        <v>-1E-4</v>
      </c>
      <c r="Y17" s="36">
        <v>4.0000000000000002E-4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2.0000000000000001E-4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0</v>
      </c>
      <c r="C20" s="6">
        <v>3.5000000000000001E-3</v>
      </c>
      <c r="D20" s="14">
        <v>1E-4</v>
      </c>
      <c r="E20" s="15">
        <v>3.3999999999999998E-3</v>
      </c>
      <c r="F20" s="5">
        <v>2.0000000000000001E-4</v>
      </c>
      <c r="G20" s="6">
        <v>3.3999999999999998E-3</v>
      </c>
      <c r="H20" s="14">
        <v>-1E-4</v>
      </c>
      <c r="I20" s="15">
        <v>3.3999999999999998E-3</v>
      </c>
      <c r="J20" s="5">
        <v>1E-4</v>
      </c>
      <c r="K20" s="6">
        <v>5.0000000000000001E-3</v>
      </c>
      <c r="L20" s="14">
        <v>1E-4</v>
      </c>
      <c r="M20" s="15">
        <v>4.7999999999999996E-3</v>
      </c>
      <c r="N20" s="5">
        <v>0</v>
      </c>
      <c r="O20" s="6">
        <v>4.5000000000000005E-3</v>
      </c>
      <c r="P20" s="14">
        <v>0</v>
      </c>
      <c r="Q20" s="15">
        <v>5.1999999999999998E-3</v>
      </c>
      <c r="R20" s="5">
        <v>1E-4</v>
      </c>
      <c r="S20" s="6">
        <v>5.6999999999999993E-3</v>
      </c>
      <c r="T20" s="14">
        <v>0</v>
      </c>
      <c r="U20" s="15">
        <v>5.5000000000000005E-3</v>
      </c>
      <c r="V20" s="5">
        <v>0</v>
      </c>
      <c r="W20" s="6">
        <v>5.0000000000000001E-3</v>
      </c>
      <c r="X20" s="35">
        <v>0</v>
      </c>
      <c r="Y20" s="36">
        <v>3.3E-3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H25" si="0">SUM(B6:B24)</f>
        <v>1.0400000000000001E-2</v>
      </c>
      <c r="C25" s="8">
        <f t="shared" si="0"/>
        <v>0.99999999999999989</v>
      </c>
      <c r="D25" s="16">
        <f t="shared" si="0"/>
        <v>6.1000000000000004E-3</v>
      </c>
      <c r="E25" s="17">
        <f t="shared" si="0"/>
        <v>0.99999999999999989</v>
      </c>
      <c r="F25" s="7">
        <f t="shared" si="0"/>
        <v>7.3000000000000001E-3</v>
      </c>
      <c r="G25" s="8">
        <f t="shared" si="0"/>
        <v>1</v>
      </c>
      <c r="H25" s="16">
        <f t="shared" si="0"/>
        <v>3.1999999999999997E-3</v>
      </c>
      <c r="I25" s="17">
        <f t="shared" ref="I25:Q25" si="1">SUM(I6:I24)</f>
        <v>0.99999999999999989</v>
      </c>
      <c r="J25" s="7">
        <f t="shared" si="1"/>
        <v>4.8000000000000004E-3</v>
      </c>
      <c r="K25" s="7">
        <f t="shared" si="1"/>
        <v>1</v>
      </c>
      <c r="L25" s="16">
        <f t="shared" si="1"/>
        <v>5.6000000000000008E-3</v>
      </c>
      <c r="M25" s="17">
        <f t="shared" si="1"/>
        <v>0.99999999999999989</v>
      </c>
      <c r="N25" s="7">
        <f t="shared" si="1"/>
        <v>9.7000000000000003E-3</v>
      </c>
      <c r="O25" s="7">
        <f t="shared" si="1"/>
        <v>0.99999999999999989</v>
      </c>
      <c r="P25" s="16">
        <f t="shared" si="1"/>
        <v>4.0999999999999995E-3</v>
      </c>
      <c r="Q25" s="16">
        <f t="shared" si="1"/>
        <v>1</v>
      </c>
      <c r="R25" s="7">
        <f t="shared" ref="R25:W25" si="2">SUM(R6:R24)</f>
        <v>2.0999999999999999E-3</v>
      </c>
      <c r="S25" s="7">
        <f t="shared" si="2"/>
        <v>1.0000000000000002</v>
      </c>
      <c r="T25" s="16">
        <f>SUM(T6:T24)</f>
        <v>2.4000000000000007E-3</v>
      </c>
      <c r="U25" s="16">
        <f>SUM(U6:U24)</f>
        <v>0.99999999999999989</v>
      </c>
      <c r="V25" s="7">
        <f t="shared" si="2"/>
        <v>2.3999999999999994E-3</v>
      </c>
      <c r="W25" s="7">
        <f t="shared" si="2"/>
        <v>1</v>
      </c>
      <c r="X25" s="43">
        <f>SUM(X6:X24)</f>
        <v>-1.0000000000000002E-3</v>
      </c>
      <c r="Y25" s="43">
        <f>SUM(Y6:Y24)</f>
        <v>1</v>
      </c>
    </row>
    <row r="26" spans="1:25" ht="15" x14ac:dyDescent="0.25">
      <c r="A26" s="89" t="s">
        <v>28</v>
      </c>
      <c r="B26" s="10">
        <v>1508.5139999999999</v>
      </c>
      <c r="C26" s="11"/>
      <c r="D26" s="18">
        <v>910.8</v>
      </c>
      <c r="E26" s="11"/>
      <c r="F26" s="10">
        <v>1091.2</v>
      </c>
      <c r="G26" s="11"/>
      <c r="H26" s="18">
        <v>484</v>
      </c>
      <c r="I26" s="11"/>
      <c r="J26" s="10">
        <v>781.9105622981358</v>
      </c>
      <c r="K26" s="11"/>
      <c r="L26" s="18">
        <v>955.70818997034519</v>
      </c>
      <c r="M26" s="11"/>
      <c r="N26" s="10">
        <v>1738.2362276555646</v>
      </c>
      <c r="O26" s="11"/>
      <c r="P26" s="18">
        <v>770.65774258579927</v>
      </c>
      <c r="Q26" s="11"/>
      <c r="R26" s="10">
        <v>409.61319947549003</v>
      </c>
      <c r="S26" s="11"/>
      <c r="T26" s="18">
        <v>473.57637636380002</v>
      </c>
      <c r="U26" s="11"/>
      <c r="V26" s="10">
        <v>475.93161140875009</v>
      </c>
      <c r="W26" s="11"/>
      <c r="X26" s="44">
        <v>-193.54173501664991</v>
      </c>
      <c r="Y26" s="45"/>
    </row>
    <row r="27" spans="1:25" ht="14.25" x14ac:dyDescent="0.2">
      <c r="A27" s="86" t="s">
        <v>22</v>
      </c>
      <c r="B27" s="22">
        <v>1.04E-2</v>
      </c>
      <c r="C27" s="23">
        <v>1</v>
      </c>
      <c r="D27" s="29">
        <v>6.1000000000000004E-3</v>
      </c>
      <c r="E27" s="30">
        <v>1</v>
      </c>
      <c r="F27" s="22">
        <v>7.3000000000000001E-3</v>
      </c>
      <c r="G27" s="23">
        <v>1</v>
      </c>
      <c r="H27" s="29">
        <v>3.2000000000000002E-3</v>
      </c>
      <c r="I27" s="30">
        <v>1</v>
      </c>
      <c r="J27" s="22">
        <v>4.7999999999999996E-3</v>
      </c>
      <c r="K27" s="23">
        <v>1</v>
      </c>
      <c r="L27" s="29">
        <v>5.6000000000000008E-3</v>
      </c>
      <c r="M27" s="30">
        <v>1</v>
      </c>
      <c r="N27" s="22">
        <v>9.7000000000000003E-3</v>
      </c>
      <c r="O27" s="23">
        <v>1</v>
      </c>
      <c r="P27" s="29">
        <v>3.4999999999999996E-3</v>
      </c>
      <c r="Q27" s="30">
        <v>0.97809999999999997</v>
      </c>
      <c r="R27" s="22">
        <v>2.5000000000000001E-3</v>
      </c>
      <c r="S27" s="23">
        <v>0.97889999999999999</v>
      </c>
      <c r="T27" s="29">
        <v>2.2000000000000001E-3</v>
      </c>
      <c r="U27" s="30">
        <v>0.97920000000000007</v>
      </c>
      <c r="V27" s="22">
        <v>2.3E-3</v>
      </c>
      <c r="W27" s="23">
        <v>0.97889999999999999</v>
      </c>
      <c r="X27" s="46">
        <v>-5.9999999999999995E-4</v>
      </c>
      <c r="Y27" s="47">
        <v>0.98</v>
      </c>
    </row>
    <row r="28" spans="1:25" ht="14.25" x14ac:dyDescent="0.2">
      <c r="A28" s="87" t="s">
        <v>23</v>
      </c>
      <c r="B28" s="5">
        <v>0</v>
      </c>
      <c r="C28" s="6">
        <v>0</v>
      </c>
      <c r="D28" s="14">
        <v>0</v>
      </c>
      <c r="E28" s="15">
        <v>0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14">
        <v>0</v>
      </c>
      <c r="M28" s="15">
        <v>0</v>
      </c>
      <c r="N28" s="5">
        <v>0</v>
      </c>
      <c r="O28" s="6">
        <v>0</v>
      </c>
      <c r="P28" s="14">
        <v>5.9999999999999995E-4</v>
      </c>
      <c r="Q28" s="15">
        <v>2.1899999999999999E-2</v>
      </c>
      <c r="R28" s="5">
        <v>-4.0000000000000002E-4</v>
      </c>
      <c r="S28" s="6">
        <v>2.1099999999999997E-2</v>
      </c>
      <c r="T28" s="14">
        <v>2.0000000000000001E-4</v>
      </c>
      <c r="U28" s="15">
        <v>2.0799999999999999E-2</v>
      </c>
      <c r="V28" s="5">
        <v>1E-4</v>
      </c>
      <c r="W28" s="6">
        <v>2.1099999999999997E-2</v>
      </c>
      <c r="X28" s="35">
        <v>-4.0000000000000002E-4</v>
      </c>
      <c r="Y28" s="36">
        <v>0.02</v>
      </c>
    </row>
    <row r="29" spans="1:25" ht="15" x14ac:dyDescent="0.25">
      <c r="A29" s="88" t="s">
        <v>21</v>
      </c>
      <c r="B29" s="24">
        <f t="shared" ref="B29:G29" si="3">SUM(B27:B28)</f>
        <v>1.04E-2</v>
      </c>
      <c r="C29" s="8">
        <f t="shared" si="3"/>
        <v>1</v>
      </c>
      <c r="D29" s="16">
        <f t="shared" si="3"/>
        <v>6.1000000000000004E-3</v>
      </c>
      <c r="E29" s="17">
        <f t="shared" si="3"/>
        <v>1</v>
      </c>
      <c r="F29" s="24">
        <f t="shared" si="3"/>
        <v>7.3000000000000001E-3</v>
      </c>
      <c r="G29" s="8">
        <f t="shared" si="3"/>
        <v>1</v>
      </c>
      <c r="H29" s="16">
        <f t="shared" ref="H29:M29" si="4">SUM(H27:H28)</f>
        <v>3.2000000000000002E-3</v>
      </c>
      <c r="I29" s="17">
        <f t="shared" si="4"/>
        <v>1</v>
      </c>
      <c r="J29" s="24">
        <f t="shared" si="4"/>
        <v>4.7999999999999996E-3</v>
      </c>
      <c r="K29" s="24">
        <f t="shared" si="4"/>
        <v>1</v>
      </c>
      <c r="L29" s="16">
        <f t="shared" si="4"/>
        <v>5.6000000000000008E-3</v>
      </c>
      <c r="M29" s="17">
        <f t="shared" si="4"/>
        <v>1</v>
      </c>
      <c r="N29" s="24">
        <f>SUM(N27:N28)</f>
        <v>9.7000000000000003E-3</v>
      </c>
      <c r="O29" s="24">
        <f>SUM(O27:O28)</f>
        <v>1</v>
      </c>
      <c r="P29" s="16">
        <f>SUM(P27:P28)</f>
        <v>4.0999999999999995E-3</v>
      </c>
      <c r="Q29" s="17">
        <f>SUM(Q27:Q28)</f>
        <v>1</v>
      </c>
      <c r="R29" s="24">
        <f t="shared" ref="R29:W29" si="5">SUM(R27:R28)</f>
        <v>2.0999999999999999E-3</v>
      </c>
      <c r="S29" s="24">
        <f t="shared" si="5"/>
        <v>1</v>
      </c>
      <c r="T29" s="16">
        <f>SUM(T27:T28)</f>
        <v>2.4000000000000002E-3</v>
      </c>
      <c r="U29" s="17">
        <f>SUM(U27:U28)</f>
        <v>1</v>
      </c>
      <c r="V29" s="24">
        <f t="shared" si="5"/>
        <v>2.3999999999999998E-3</v>
      </c>
      <c r="W29" s="24">
        <f t="shared" si="5"/>
        <v>1</v>
      </c>
      <c r="X29" s="43">
        <f>SUM(X27:X28)</f>
        <v>-1E-3</v>
      </c>
      <c r="Y29" s="48">
        <f>SUM(Y27:Y28)</f>
        <v>1</v>
      </c>
    </row>
    <row r="30" spans="1:25" ht="14.25" x14ac:dyDescent="0.2">
      <c r="A30" s="86" t="s">
        <v>24</v>
      </c>
      <c r="B30" s="22">
        <v>1.01E-2</v>
      </c>
      <c r="C30" s="23">
        <v>0.98619999999999997</v>
      </c>
      <c r="D30" s="29">
        <v>5.8999999999999999E-3</v>
      </c>
      <c r="E30" s="30">
        <v>0.98609999999999998</v>
      </c>
      <c r="F30" s="22">
        <v>7.0000000000000001E-3</v>
      </c>
      <c r="G30" s="23">
        <v>0.98640000000000005</v>
      </c>
      <c r="H30" s="29">
        <v>3.0999999999999999E-3</v>
      </c>
      <c r="I30" s="30">
        <v>0.98640000000000005</v>
      </c>
      <c r="J30" s="22">
        <v>4.5999999999999999E-3</v>
      </c>
      <c r="K30" s="23">
        <v>0.98549999999999993</v>
      </c>
      <c r="L30" s="29">
        <v>5.4000000000000003E-3</v>
      </c>
      <c r="M30" s="30">
        <v>0.98659999999999992</v>
      </c>
      <c r="N30" s="22">
        <v>9.5999999999999992E-3</v>
      </c>
      <c r="O30" s="23">
        <v>0.98719999999999997</v>
      </c>
      <c r="P30" s="29">
        <v>4.1999999999999997E-3</v>
      </c>
      <c r="Q30" s="30">
        <v>0.9869</v>
      </c>
      <c r="R30" s="22">
        <v>1.9E-3</v>
      </c>
      <c r="S30" s="23">
        <v>0.98659999999999992</v>
      </c>
      <c r="T30" s="29">
        <v>2.5000000000000001E-3</v>
      </c>
      <c r="U30" s="30">
        <v>0.9869</v>
      </c>
      <c r="V30" s="22">
        <v>2.0999999999999999E-3</v>
      </c>
      <c r="W30" s="23">
        <v>0.98739999999999994</v>
      </c>
      <c r="X30" s="46">
        <v>-5.0000000000000001E-4</v>
      </c>
      <c r="Y30" s="47">
        <v>0.9899</v>
      </c>
    </row>
    <row r="31" spans="1:25" ht="14.25" x14ac:dyDescent="0.2">
      <c r="A31" s="87" t="s">
        <v>25</v>
      </c>
      <c r="B31" s="5">
        <v>2.9999999999999997E-4</v>
      </c>
      <c r="C31" s="6">
        <v>1.38E-2</v>
      </c>
      <c r="D31" s="14">
        <v>2.0000000000000001E-4</v>
      </c>
      <c r="E31" s="15">
        <v>1.3899999999999999E-2</v>
      </c>
      <c r="F31" s="5">
        <v>2.9999999999999997E-4</v>
      </c>
      <c r="G31" s="6">
        <v>1.3599999999999999E-2</v>
      </c>
      <c r="H31" s="14">
        <v>1E-4</v>
      </c>
      <c r="I31" s="15">
        <v>1.3599999999999999E-2</v>
      </c>
      <c r="J31" s="5">
        <v>2.0000000000000001E-4</v>
      </c>
      <c r="K31" s="6">
        <v>1.4499999999999999E-2</v>
      </c>
      <c r="L31" s="14">
        <v>2.0000000000000001E-4</v>
      </c>
      <c r="M31" s="15">
        <v>1.34E-2</v>
      </c>
      <c r="N31" s="5">
        <v>1E-4</v>
      </c>
      <c r="O31" s="6">
        <v>1.2800000000000001E-2</v>
      </c>
      <c r="P31" s="14">
        <v>-1E-4</v>
      </c>
      <c r="Q31" s="15">
        <v>1.3100000000000001E-2</v>
      </c>
      <c r="R31" s="5">
        <v>2.0000000000000001E-4</v>
      </c>
      <c r="S31" s="6">
        <v>1.34E-2</v>
      </c>
      <c r="T31" s="14">
        <v>-1E-4</v>
      </c>
      <c r="U31" s="15">
        <v>1.3100000000000001E-2</v>
      </c>
      <c r="V31" s="5">
        <v>2.9999999999999997E-4</v>
      </c>
      <c r="W31" s="6">
        <v>1.26E-2</v>
      </c>
      <c r="X31" s="35">
        <v>-5.0000000000000001E-4</v>
      </c>
      <c r="Y31" s="36">
        <v>1.01E-2</v>
      </c>
    </row>
    <row r="32" spans="1:25" ht="17.25" customHeight="1" x14ac:dyDescent="0.25">
      <c r="A32" s="90" t="s">
        <v>21</v>
      </c>
      <c r="B32" s="91">
        <f t="shared" ref="B32:G32" si="6">SUM(B30:B31)</f>
        <v>1.04E-2</v>
      </c>
      <c r="C32" s="92">
        <f t="shared" si="6"/>
        <v>1</v>
      </c>
      <c r="D32" s="93">
        <f t="shared" si="6"/>
        <v>6.0999999999999995E-3</v>
      </c>
      <c r="E32" s="94">
        <f t="shared" si="6"/>
        <v>1</v>
      </c>
      <c r="F32" s="91">
        <f t="shared" si="6"/>
        <v>7.3000000000000001E-3</v>
      </c>
      <c r="G32" s="92">
        <f t="shared" si="6"/>
        <v>1</v>
      </c>
      <c r="H32" s="93">
        <f t="shared" ref="H32:M32" si="7">SUM(H30:H31)</f>
        <v>3.1999999999999997E-3</v>
      </c>
      <c r="I32" s="94">
        <f t="shared" si="7"/>
        <v>1</v>
      </c>
      <c r="J32" s="91">
        <f t="shared" si="7"/>
        <v>4.7999999999999996E-3</v>
      </c>
      <c r="K32" s="91">
        <f t="shared" si="7"/>
        <v>0.99999999999999989</v>
      </c>
      <c r="L32" s="93">
        <f t="shared" si="7"/>
        <v>5.5999999999999999E-3</v>
      </c>
      <c r="M32" s="94">
        <f t="shared" si="7"/>
        <v>0.99999999999999989</v>
      </c>
      <c r="N32" s="91">
        <f>SUM(N30:N31)</f>
        <v>9.6999999999999986E-3</v>
      </c>
      <c r="O32" s="91">
        <f>SUM(O30:O31)</f>
        <v>1</v>
      </c>
      <c r="P32" s="93">
        <f>SUM(P30:P31)</f>
        <v>4.0999999999999995E-3</v>
      </c>
      <c r="Q32" s="94">
        <f>SUM(Q30:Q31)</f>
        <v>1</v>
      </c>
      <c r="R32" s="91">
        <f t="shared" ref="R32:W32" si="8">SUM(R30:R31)</f>
        <v>2.0999999999999999E-3</v>
      </c>
      <c r="S32" s="91">
        <f t="shared" si="8"/>
        <v>0.99999999999999989</v>
      </c>
      <c r="T32" s="93">
        <f>SUM(T30:T31)</f>
        <v>2.4000000000000002E-3</v>
      </c>
      <c r="U32" s="94">
        <f>SUM(U30:U31)</f>
        <v>1</v>
      </c>
      <c r="V32" s="91">
        <f t="shared" si="8"/>
        <v>2.3999999999999998E-3</v>
      </c>
      <c r="W32" s="91">
        <f t="shared" si="8"/>
        <v>1</v>
      </c>
      <c r="X32" s="95">
        <f>SUM(X30:X31)</f>
        <v>-1E-3</v>
      </c>
      <c r="Y32" s="136">
        <f>SUM(Y30:Y31)</f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0</v>
      </c>
      <c r="C36" s="6">
        <v>5.2400000000000002E-2</v>
      </c>
      <c r="D36" s="14">
        <v>1E-4</v>
      </c>
      <c r="E36" s="14">
        <v>3.5799999999999998E-2</v>
      </c>
      <c r="F36" s="5">
        <v>1E-4</v>
      </c>
      <c r="G36" s="6">
        <v>3.9300000000000002E-2</v>
      </c>
      <c r="H36" s="14">
        <v>1E-4</v>
      </c>
      <c r="I36" s="15">
        <v>3.44E-2</v>
      </c>
    </row>
    <row r="37" spans="1:9" ht="14.25" x14ac:dyDescent="0.2">
      <c r="A37" s="87" t="s">
        <v>3</v>
      </c>
      <c r="B37" s="5">
        <v>1.7000000000000001E-2</v>
      </c>
      <c r="C37" s="6">
        <v>0.74970000000000003</v>
      </c>
      <c r="D37" s="14">
        <v>2.6000000000000002E-2</v>
      </c>
      <c r="E37" s="14">
        <v>0.75680000000000003</v>
      </c>
      <c r="F37" s="5">
        <v>3.8300000000000001E-2</v>
      </c>
      <c r="G37" s="6">
        <v>0.75930000000000009</v>
      </c>
      <c r="H37" s="14">
        <v>0.04</v>
      </c>
      <c r="I37" s="15">
        <v>0.75540000000000007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6.2127987779998506E-3</v>
      </c>
      <c r="C40" s="6">
        <v>0.1832</v>
      </c>
      <c r="D40" s="14">
        <v>1.04E-2</v>
      </c>
      <c r="E40" s="14">
        <v>0.19289999999999999</v>
      </c>
      <c r="F40" s="5">
        <v>1.4199999999999999E-2</v>
      </c>
      <c r="G40" s="6">
        <v>0.18710000000000002</v>
      </c>
      <c r="H40" s="14">
        <v>1.66E-2</v>
      </c>
      <c r="I40" s="15">
        <v>0.1996</v>
      </c>
    </row>
    <row r="41" spans="1:9" ht="14.25" x14ac:dyDescent="0.2">
      <c r="A41" s="87" t="s">
        <v>7</v>
      </c>
      <c r="B41" s="5">
        <f>(1+B11)*(1+D11)*(1+F11)-1</f>
        <v>4.0005000200005192E-4</v>
      </c>
      <c r="C41" s="6">
        <v>1.01E-2</v>
      </c>
      <c r="D41" s="14">
        <v>8.0000000000000004E-4</v>
      </c>
      <c r="E41" s="14">
        <v>8.5000000000000006E-3</v>
      </c>
      <c r="F41" s="5">
        <v>1E-3</v>
      </c>
      <c r="G41" s="6">
        <v>7.6E-3</v>
      </c>
      <c r="H41" s="14">
        <v>1E-3</v>
      </c>
      <c r="I41" s="15">
        <v>6.7000000000000002E-3</v>
      </c>
    </row>
    <row r="42" spans="1:9" ht="14.25" x14ac:dyDescent="0.2">
      <c r="A42" s="87" t="s">
        <v>8</v>
      </c>
      <c r="B42" s="5">
        <f>(1+B12)*(1+D12)*(1+F12)-1</f>
        <v>0</v>
      </c>
      <c r="C42" s="6">
        <v>0</v>
      </c>
      <c r="D42" s="14">
        <v>1E-4</v>
      </c>
      <c r="E42" s="14">
        <v>0</v>
      </c>
      <c r="F42" s="5">
        <v>2.0000000000000001E-4</v>
      </c>
      <c r="G42" s="6">
        <v>0</v>
      </c>
      <c r="H42" s="14">
        <v>2.0000000000000001E-4</v>
      </c>
      <c r="I42" s="15">
        <v>0</v>
      </c>
    </row>
    <row r="43" spans="1:9" ht="14.25" x14ac:dyDescent="0.2">
      <c r="A43" s="87" t="s">
        <v>66</v>
      </c>
      <c r="B43" s="5">
        <f>(1+B13)*(1+D13)*(1+F13)-1</f>
        <v>9.9999999999988987E-5</v>
      </c>
      <c r="C43" s="6">
        <v>1.1000000000000001E-3</v>
      </c>
      <c r="D43" s="14">
        <v>2.0000000000000001E-4</v>
      </c>
      <c r="E43" s="14">
        <v>1E-3</v>
      </c>
      <c r="F43" s="5">
        <v>2.9999999999999997E-4</v>
      </c>
      <c r="G43" s="6">
        <v>8.9999999999999998E-4</v>
      </c>
      <c r="H43" s="14">
        <v>2.9999999999999997E-4</v>
      </c>
      <c r="I43" s="15">
        <v>0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0</v>
      </c>
      <c r="C46" s="6">
        <v>1E-4</v>
      </c>
      <c r="D46" s="14">
        <v>2.0000000000000001E-4</v>
      </c>
      <c r="E46" s="14">
        <v>2.0000000000000001E-4</v>
      </c>
      <c r="F46" s="5">
        <v>2.0000000000000001E-4</v>
      </c>
      <c r="G46" s="6">
        <v>1E-4</v>
      </c>
      <c r="H46" s="14">
        <v>1E-4</v>
      </c>
      <c r="I46" s="15">
        <v>0</v>
      </c>
    </row>
    <row r="47" spans="1:9" ht="14.25" x14ac:dyDescent="0.2">
      <c r="A47" s="87" t="s">
        <v>13</v>
      </c>
      <c r="B47" s="5">
        <f>(1+B17)*(1+D17)*(1+F17)-1</f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2.0000000000000001E-4</v>
      </c>
      <c r="I47" s="15">
        <v>4.0000000000000002E-4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2.0000000000000001E-4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3.0002000000006745E-4</v>
      </c>
      <c r="C50" s="6">
        <v>3.3999999999999998E-3</v>
      </c>
      <c r="D50" s="14">
        <v>2.0000000000000001E-4</v>
      </c>
      <c r="E50" s="14">
        <v>4.7999999999999996E-3</v>
      </c>
      <c r="F50" s="5">
        <v>4.0000000000000002E-4</v>
      </c>
      <c r="G50" s="6">
        <v>5.6999999999999993E-3</v>
      </c>
      <c r="H50" s="14">
        <v>2.0000000000000001E-4</v>
      </c>
      <c r="I50" s="15">
        <v>3.3E-3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2.401286877999996E-2</v>
      </c>
      <c r="C55" s="8">
        <v>1</v>
      </c>
      <c r="D55" s="16">
        <f t="shared" ref="D55:I55" si="9">SUM(D36:D54)</f>
        <v>3.8000000000000006E-2</v>
      </c>
      <c r="E55" s="16">
        <f t="shared" si="9"/>
        <v>0.99999999999999989</v>
      </c>
      <c r="F55" s="24">
        <f t="shared" si="9"/>
        <v>5.4699999999999999E-2</v>
      </c>
      <c r="G55" s="7">
        <f t="shared" si="9"/>
        <v>1.0000000000000002</v>
      </c>
      <c r="H55" s="17">
        <f t="shared" si="9"/>
        <v>5.8700000000000002E-2</v>
      </c>
      <c r="I55" s="17">
        <f t="shared" si="9"/>
        <v>1</v>
      </c>
    </row>
    <row r="56" spans="1:9" ht="15" x14ac:dyDescent="0.25">
      <c r="A56" s="89" t="s">
        <v>28</v>
      </c>
      <c r="B56" s="10">
        <v>3510.5</v>
      </c>
      <c r="C56" s="11"/>
      <c r="D56" s="18">
        <v>5732.0778953842673</v>
      </c>
      <c r="E56" s="11"/>
      <c r="F56" s="10">
        <v>8651</v>
      </c>
      <c r="G56" s="11"/>
      <c r="H56" s="18">
        <v>9406.5479879624327</v>
      </c>
      <c r="I56" s="11"/>
    </row>
    <row r="57" spans="1:9" ht="14.25" x14ac:dyDescent="0.2">
      <c r="A57" s="86" t="s">
        <v>22</v>
      </c>
      <c r="B57" s="22">
        <f>(1+B27)*(1+D27)*(1+F27)-1</f>
        <v>2.3984353111999868E-2</v>
      </c>
      <c r="C57" s="23">
        <v>1</v>
      </c>
      <c r="D57" s="29">
        <v>3.7999999999999999E-2</v>
      </c>
      <c r="E57" s="29">
        <v>1</v>
      </c>
      <c r="F57" s="22">
        <v>5.4699999999999999E-2</v>
      </c>
      <c r="G57" s="23">
        <v>0.97889999999999999</v>
      </c>
      <c r="H57" s="29">
        <v>5.8799999999999998E-2</v>
      </c>
      <c r="I57" s="30">
        <v>0.98</v>
      </c>
    </row>
    <row r="58" spans="1:9" ht="14.25" x14ac:dyDescent="0.2">
      <c r="A58" s="87" t="s">
        <v>23</v>
      </c>
      <c r="B58" s="5">
        <f>(1+B28)*(1+D28)*(1+F28)-1</f>
        <v>0</v>
      </c>
      <c r="C58" s="6">
        <v>0</v>
      </c>
      <c r="D58" s="29">
        <v>0</v>
      </c>
      <c r="E58" s="29">
        <v>0</v>
      </c>
      <c r="F58" s="22">
        <v>0</v>
      </c>
      <c r="G58" s="6">
        <v>2.1099999999999997E-2</v>
      </c>
      <c r="H58" s="14">
        <v>-1E-4</v>
      </c>
      <c r="I58" s="15">
        <v>0.02</v>
      </c>
    </row>
    <row r="59" spans="1:9" ht="15" x14ac:dyDescent="0.25">
      <c r="A59" s="88" t="s">
        <v>21</v>
      </c>
      <c r="B59" s="24">
        <f>SUM(B57:B58)</f>
        <v>2.3984353111999868E-2</v>
      </c>
      <c r="C59" s="8">
        <v>1</v>
      </c>
      <c r="D59" s="16">
        <v>3.7999999999999999E-2</v>
      </c>
      <c r="E59" s="16">
        <v>1</v>
      </c>
      <c r="F59" s="24">
        <f>SUM(F57:F58)</f>
        <v>5.4699999999999999E-2</v>
      </c>
      <c r="G59" s="24">
        <f>SUM(G57:G58)</f>
        <v>1</v>
      </c>
      <c r="H59" s="16">
        <f>SUM(H57:H58)</f>
        <v>5.8699999999999995E-2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2.3172007129999894E-2</v>
      </c>
      <c r="C60" s="23">
        <v>0.98640000000000005</v>
      </c>
      <c r="D60" s="29">
        <v>3.6699999999999997E-2</v>
      </c>
      <c r="E60" s="29">
        <v>0.98659999999999992</v>
      </c>
      <c r="F60" s="22">
        <v>5.3200000000000004E-2</v>
      </c>
      <c r="G60" s="23">
        <v>0.98659999999999992</v>
      </c>
      <c r="H60" s="29">
        <v>5.74E-2</v>
      </c>
      <c r="I60" s="30">
        <v>0.9899</v>
      </c>
    </row>
    <row r="61" spans="1:9" ht="14.25" x14ac:dyDescent="0.2">
      <c r="A61" s="87" t="s">
        <v>25</v>
      </c>
      <c r="B61" s="5">
        <f>(1+B31)*(1+D31)*(1+F31)-1</f>
        <v>8.0021001800001379E-4</v>
      </c>
      <c r="C61" s="6">
        <v>1.3599999999999999E-2</v>
      </c>
      <c r="D61" s="29">
        <v>1.2999999999999999E-3</v>
      </c>
      <c r="E61" s="29">
        <v>1.34E-2</v>
      </c>
      <c r="F61" s="5">
        <v>1.5E-3</v>
      </c>
      <c r="G61" s="6">
        <v>1.34E-2</v>
      </c>
      <c r="H61" s="14">
        <v>1.2999999999999999E-3</v>
      </c>
      <c r="I61" s="15">
        <v>1.01E-2</v>
      </c>
    </row>
    <row r="62" spans="1:9" ht="15" x14ac:dyDescent="0.25">
      <c r="A62" s="90" t="s">
        <v>21</v>
      </c>
      <c r="B62" s="91">
        <f>SUM(B60:B61)</f>
        <v>2.3972217147999908E-2</v>
      </c>
      <c r="C62" s="92">
        <v>1</v>
      </c>
      <c r="D62" s="93">
        <v>3.7999999999999999E-2</v>
      </c>
      <c r="E62" s="93">
        <v>1</v>
      </c>
      <c r="F62" s="91">
        <f>SUM(F60:F61)</f>
        <v>5.4700000000000006E-2</v>
      </c>
      <c r="G62" s="91">
        <f>SUM(G60:G61)</f>
        <v>0.99999999999999989</v>
      </c>
      <c r="H62" s="93">
        <f>SUM(H60:H61)</f>
        <v>5.8700000000000002E-2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5" customWidth="1"/>
    <col min="2" max="2" width="29.85546875" customWidth="1"/>
    <col min="3" max="3" width="19.42578125" customWidth="1"/>
    <col min="4" max="4" width="18.5703125" customWidth="1"/>
    <col min="5" max="5" width="19.28515625" customWidth="1"/>
    <col min="6" max="6" width="22" customWidth="1"/>
    <col min="7" max="7" width="20.85546875" customWidth="1"/>
    <col min="8" max="8" width="22.28515625" customWidth="1"/>
    <col min="9" max="9" width="20.5703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v>43466</v>
      </c>
      <c r="C4" s="100">
        <v>43466</v>
      </c>
      <c r="D4" s="101">
        <v>43497</v>
      </c>
      <c r="E4" s="101">
        <v>43497</v>
      </c>
      <c r="F4" s="100">
        <v>43525</v>
      </c>
      <c r="G4" s="100">
        <v>43525</v>
      </c>
      <c r="H4" s="101">
        <v>43556</v>
      </c>
      <c r="I4" s="101">
        <v>43556</v>
      </c>
      <c r="J4" s="100">
        <v>43586</v>
      </c>
      <c r="K4" s="100">
        <v>43586</v>
      </c>
      <c r="L4" s="101">
        <v>43617</v>
      </c>
      <c r="M4" s="101">
        <v>43617</v>
      </c>
      <c r="N4" s="100">
        <v>43647</v>
      </c>
      <c r="O4" s="100">
        <v>43647</v>
      </c>
      <c r="P4" s="101">
        <v>43678</v>
      </c>
      <c r="Q4" s="101">
        <v>43678</v>
      </c>
      <c r="R4" s="100">
        <v>43709</v>
      </c>
      <c r="S4" s="100">
        <v>43709</v>
      </c>
      <c r="T4" s="101">
        <v>43739</v>
      </c>
      <c r="U4" s="101">
        <v>43739</v>
      </c>
      <c r="V4" s="100">
        <v>43770</v>
      </c>
      <c r="W4" s="100">
        <v>43770</v>
      </c>
      <c r="X4" s="101">
        <v>43800</v>
      </c>
      <c r="Y4" s="101">
        <v>43800</v>
      </c>
    </row>
    <row r="5" spans="1:25" ht="28.5" x14ac:dyDescent="0.2">
      <c r="A5" s="52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27</v>
      </c>
      <c r="I5" s="99" t="s">
        <v>1</v>
      </c>
      <c r="J5" s="96" t="s">
        <v>27</v>
      </c>
      <c r="K5" s="97" t="s">
        <v>1</v>
      </c>
      <c r="L5" s="98" t="s">
        <v>27</v>
      </c>
      <c r="M5" s="99" t="s">
        <v>1</v>
      </c>
      <c r="N5" s="96" t="s">
        <v>27</v>
      </c>
      <c r="O5" s="97" t="s">
        <v>1</v>
      </c>
      <c r="P5" s="98" t="s">
        <v>27</v>
      </c>
      <c r="Q5" s="99" t="s">
        <v>1</v>
      </c>
      <c r="R5" s="96" t="s">
        <v>27</v>
      </c>
      <c r="S5" s="97" t="s">
        <v>1</v>
      </c>
      <c r="T5" s="98" t="s">
        <v>0</v>
      </c>
      <c r="U5" s="99" t="s">
        <v>1</v>
      </c>
      <c r="V5" s="96" t="s">
        <v>27</v>
      </c>
      <c r="W5" s="97" t="s">
        <v>1</v>
      </c>
      <c r="X5" s="98" t="s">
        <v>27</v>
      </c>
      <c r="Y5" s="99" t="s">
        <v>1</v>
      </c>
    </row>
    <row r="6" spans="1:25" ht="14.25" x14ac:dyDescent="0.2">
      <c r="A6" s="54" t="s">
        <v>2</v>
      </c>
      <c r="B6" s="51">
        <v>1E-4</v>
      </c>
      <c r="C6" s="6">
        <v>9.4500000000000001E-2</v>
      </c>
      <c r="D6" s="14">
        <v>0</v>
      </c>
      <c r="E6" s="15">
        <v>8.6599999999999996E-2</v>
      </c>
      <c r="F6" s="5">
        <v>2.0000000000000001E-4</v>
      </c>
      <c r="G6" s="6">
        <v>7.22E-2</v>
      </c>
      <c r="H6" s="14">
        <v>-1E-4</v>
      </c>
      <c r="I6" s="15">
        <v>7.8399999999999997E-2</v>
      </c>
      <c r="J6" s="5">
        <v>-2.9999999999999997E-4</v>
      </c>
      <c r="K6" s="6">
        <v>3.7699999999999997E-2</v>
      </c>
      <c r="L6" s="14">
        <v>0</v>
      </c>
      <c r="M6" s="15">
        <v>5.0900000000000001E-2</v>
      </c>
      <c r="N6" s="5">
        <v>0</v>
      </c>
      <c r="O6" s="6">
        <v>3.32E-2</v>
      </c>
      <c r="P6" s="14">
        <v>1E-4</v>
      </c>
      <c r="Q6" s="15">
        <v>1.1200000000000002E-2</v>
      </c>
      <c r="R6" s="5">
        <v>-5.0000000000000001E-4</v>
      </c>
      <c r="S6" s="6">
        <v>5.1799999999999999E-2</v>
      </c>
      <c r="T6" s="14">
        <v>-1E-4</v>
      </c>
      <c r="U6" s="15">
        <v>5.2600000000000001E-2</v>
      </c>
      <c r="V6" s="5">
        <v>1E-4</v>
      </c>
      <c r="W6" s="6">
        <v>8.7599999999999997E-2</v>
      </c>
      <c r="X6" s="35">
        <v>1E-4</v>
      </c>
      <c r="Y6" s="36">
        <v>0.1022</v>
      </c>
    </row>
    <row r="7" spans="1:25" ht="14.25" x14ac:dyDescent="0.2">
      <c r="A7" s="54" t="s">
        <v>3</v>
      </c>
      <c r="B7" s="51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0</v>
      </c>
      <c r="I7" s="15">
        <v>0</v>
      </c>
      <c r="J7" s="5">
        <v>0</v>
      </c>
      <c r="K7" s="6">
        <v>0</v>
      </c>
      <c r="L7" s="14">
        <v>0</v>
      </c>
      <c r="M7" s="15">
        <v>0</v>
      </c>
      <c r="N7" s="5">
        <v>0</v>
      </c>
      <c r="O7" s="6">
        <v>0</v>
      </c>
      <c r="P7" s="14">
        <v>0</v>
      </c>
      <c r="Q7" s="15">
        <v>0</v>
      </c>
      <c r="R7" s="5">
        <v>0</v>
      </c>
      <c r="S7" s="6">
        <v>0</v>
      </c>
      <c r="T7" s="14">
        <v>0</v>
      </c>
      <c r="U7" s="15">
        <v>0</v>
      </c>
      <c r="V7" s="5">
        <v>0</v>
      </c>
      <c r="W7" s="6">
        <v>0</v>
      </c>
      <c r="X7" s="35">
        <v>0</v>
      </c>
      <c r="Y7" s="36">
        <v>0</v>
      </c>
    </row>
    <row r="8" spans="1:25" ht="14.25" x14ac:dyDescent="0.2">
      <c r="A8" s="54" t="s">
        <v>4</v>
      </c>
      <c r="B8" s="51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54" t="s">
        <v>5</v>
      </c>
      <c r="B9" s="51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54" t="s">
        <v>6</v>
      </c>
      <c r="B10" s="51">
        <v>-2.2000000000000001E-3</v>
      </c>
      <c r="C10" s="6">
        <v>3.8999999999999998E-3</v>
      </c>
      <c r="D10" s="14">
        <v>0</v>
      </c>
      <c r="E10" s="15">
        <v>3.5999999999999999E-3</v>
      </c>
      <c r="F10" s="5">
        <v>-8.9999999999999998E-4</v>
      </c>
      <c r="G10" s="6">
        <v>2.2000000000000001E-3</v>
      </c>
      <c r="H10" s="14">
        <v>5.0000000000000001E-4</v>
      </c>
      <c r="I10" s="15">
        <v>2.7000000000000001E-3</v>
      </c>
      <c r="J10" s="5">
        <v>-2.9999999999999997E-4</v>
      </c>
      <c r="K10" s="6">
        <v>2.3999999999999998E-3</v>
      </c>
      <c r="L10" s="14">
        <v>5.0000000000000001E-4</v>
      </c>
      <c r="M10" s="15">
        <v>2.7000000000000001E-3</v>
      </c>
      <c r="N10" s="5">
        <v>-4.0000000000000002E-4</v>
      </c>
      <c r="O10" s="6">
        <v>2.5000000000000001E-3</v>
      </c>
      <c r="P10" s="14">
        <v>-1E-4</v>
      </c>
      <c r="Q10" s="15">
        <v>2.3999999999999998E-3</v>
      </c>
      <c r="R10" s="5">
        <v>-5.0000000000000001E-4</v>
      </c>
      <c r="S10" s="6">
        <v>2.3999999999999998E-3</v>
      </c>
      <c r="T10" s="14">
        <v>4.0000000000000002E-4</v>
      </c>
      <c r="U10" s="15">
        <v>2.5000000000000001E-3</v>
      </c>
      <c r="V10" s="5">
        <v>4.0000000000000002E-4</v>
      </c>
      <c r="W10" s="6">
        <v>2.5999999999999999E-3</v>
      </c>
      <c r="X10" s="35">
        <v>0</v>
      </c>
      <c r="Y10" s="36">
        <v>2.5000000000000001E-3</v>
      </c>
    </row>
    <row r="11" spans="1:25" ht="14.25" x14ac:dyDescent="0.2">
      <c r="A11" s="54" t="s">
        <v>7</v>
      </c>
      <c r="B11" s="51">
        <v>2.0000000000000001E-4</v>
      </c>
      <c r="C11" s="6">
        <v>1.0699999999999999E-2</v>
      </c>
      <c r="D11" s="14">
        <v>1E-4</v>
      </c>
      <c r="E11" s="15">
        <v>1.0200000000000001E-2</v>
      </c>
      <c r="F11" s="5">
        <v>4.0000000000000002E-4</v>
      </c>
      <c r="G11" s="6">
        <v>9.9000000000000008E-3</v>
      </c>
      <c r="H11" s="14">
        <v>-1E-4</v>
      </c>
      <c r="I11" s="15">
        <v>9.4000000000000004E-3</v>
      </c>
      <c r="J11" s="5">
        <v>0</v>
      </c>
      <c r="K11" s="6">
        <v>9.4999999999999998E-3</v>
      </c>
      <c r="L11" s="14">
        <v>2.0000000000000001E-4</v>
      </c>
      <c r="M11" s="15">
        <v>9.1999999999999998E-3</v>
      </c>
      <c r="N11" s="5">
        <v>-1E-4</v>
      </c>
      <c r="O11" s="6">
        <v>9.3999999999999986E-3</v>
      </c>
      <c r="P11" s="14">
        <v>1E-4</v>
      </c>
      <c r="Q11" s="15">
        <v>9.8999999999999991E-3</v>
      </c>
      <c r="R11" s="5">
        <v>-5.0000000000000001E-4</v>
      </c>
      <c r="S11" s="6">
        <v>9.4999999999999998E-3</v>
      </c>
      <c r="T11" s="14">
        <v>1E-4</v>
      </c>
      <c r="U11" s="15">
        <v>8.8999999999999999E-3</v>
      </c>
      <c r="V11" s="5">
        <v>1E-4</v>
      </c>
      <c r="W11" s="6">
        <v>8.199999999999999E-3</v>
      </c>
      <c r="X11" s="35">
        <v>0</v>
      </c>
      <c r="Y11" s="36">
        <v>6.6E-3</v>
      </c>
    </row>
    <row r="12" spans="1:25" ht="14.25" x14ac:dyDescent="0.2">
      <c r="A12" s="54" t="s">
        <v>8</v>
      </c>
      <c r="B12" s="51">
        <v>3.1199999999999999E-2</v>
      </c>
      <c r="C12" s="6">
        <v>0.66110000000000002</v>
      </c>
      <c r="D12" s="14">
        <v>1.95E-2</v>
      </c>
      <c r="E12" s="15">
        <v>0.6764</v>
      </c>
      <c r="F12" s="5">
        <v>1.4E-3</v>
      </c>
      <c r="G12" s="6">
        <v>0.65380000000000005</v>
      </c>
      <c r="H12" s="14">
        <v>2.2499999999999999E-2</v>
      </c>
      <c r="I12" s="15">
        <v>0.68389999999999995</v>
      </c>
      <c r="J12" s="5">
        <v>-2.2200000000000001E-2</v>
      </c>
      <c r="K12" s="6">
        <v>0.71609999999999996</v>
      </c>
      <c r="L12" s="14">
        <v>2.9100000000000001E-2</v>
      </c>
      <c r="M12" s="15">
        <v>0.69909999999999994</v>
      </c>
      <c r="N12" s="5">
        <v>1.09E-2</v>
      </c>
      <c r="O12" s="6">
        <v>0.70900000000000007</v>
      </c>
      <c r="P12" s="14">
        <v>-4.1999999999999997E-3</v>
      </c>
      <c r="Q12" s="15">
        <v>0.73609999999999998</v>
      </c>
      <c r="R12" s="5">
        <v>3.1600000000000003E-2</v>
      </c>
      <c r="S12" s="6">
        <v>0.71530000000000005</v>
      </c>
      <c r="T12" s="14">
        <v>1.84E-2</v>
      </c>
      <c r="U12" s="15">
        <v>0.71950000000000003</v>
      </c>
      <c r="V12" s="5">
        <v>2.3E-2</v>
      </c>
      <c r="W12" s="6">
        <v>0.6987000000000001</v>
      </c>
      <c r="X12" s="35">
        <v>6.6E-3</v>
      </c>
      <c r="Y12" s="36">
        <v>0.68169999999999997</v>
      </c>
    </row>
    <row r="13" spans="1:25" ht="14.25" x14ac:dyDescent="0.2">
      <c r="A13" s="54" t="s">
        <v>66</v>
      </c>
      <c r="B13" s="51">
        <v>1.2500000000000001E-2</v>
      </c>
      <c r="C13" s="6">
        <v>0.2293</v>
      </c>
      <c r="D13" s="14">
        <v>6.4999999999999997E-3</v>
      </c>
      <c r="E13" s="15">
        <v>0.22270000000000001</v>
      </c>
      <c r="F13" s="5">
        <v>4.5999999999999999E-3</v>
      </c>
      <c r="G13" s="6">
        <v>0.23449999999999999</v>
      </c>
      <c r="H13" s="14">
        <v>1.01E-2</v>
      </c>
      <c r="I13" s="15">
        <v>0.22509999999999999</v>
      </c>
      <c r="J13" s="5">
        <v>-1.38E-2</v>
      </c>
      <c r="K13" s="6">
        <v>0.23379999999999998</v>
      </c>
      <c r="L13" s="14">
        <v>1.1399999999999999E-2</v>
      </c>
      <c r="M13" s="15">
        <v>0.23749999999999999</v>
      </c>
      <c r="N13" s="5">
        <v>-1.8E-3</v>
      </c>
      <c r="O13" s="6">
        <v>0.24530000000000002</v>
      </c>
      <c r="P13" s="14">
        <v>-3.3E-3</v>
      </c>
      <c r="Q13" s="15">
        <v>0.23680000000000001</v>
      </c>
      <c r="R13" s="5">
        <v>-1.1999999999999999E-3</v>
      </c>
      <c r="S13" s="6">
        <v>0.2177</v>
      </c>
      <c r="T13" s="14">
        <v>1.0500000000000001E-2</v>
      </c>
      <c r="U13" s="15">
        <v>0.21299999999999999</v>
      </c>
      <c r="V13" s="5">
        <v>4.5999999999999999E-3</v>
      </c>
      <c r="W13" s="6">
        <v>0.2</v>
      </c>
      <c r="X13" s="35">
        <v>5.5000000000000005E-3</v>
      </c>
      <c r="Y13" s="36">
        <v>0.20480000000000001</v>
      </c>
    </row>
    <row r="14" spans="1:25" ht="14.25" x14ac:dyDescent="0.2">
      <c r="A14" s="54" t="s">
        <v>10</v>
      </c>
      <c r="B14" s="51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2.0000000000000001E-4</v>
      </c>
      <c r="Q14" s="15">
        <v>3.2000000000000002E-3</v>
      </c>
      <c r="R14" s="5">
        <v>-5.9999999999999995E-4</v>
      </c>
      <c r="S14" s="6">
        <v>2.8999999999999998E-3</v>
      </c>
      <c r="T14" s="14">
        <v>2.9999999999999997E-4</v>
      </c>
      <c r="U14" s="15">
        <v>3.0999999999999999E-3</v>
      </c>
      <c r="V14" s="5">
        <v>-1E-4</v>
      </c>
      <c r="W14" s="6">
        <v>2.5999999999999999E-3</v>
      </c>
      <c r="X14" s="35">
        <v>1E-4</v>
      </c>
      <c r="Y14" s="36">
        <v>0</v>
      </c>
    </row>
    <row r="15" spans="1:25" ht="14.25" x14ac:dyDescent="0.2">
      <c r="A15" s="54" t="s">
        <v>11</v>
      </c>
      <c r="B15" s="51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54" t="s">
        <v>12</v>
      </c>
      <c r="B16" s="51">
        <v>1E-4</v>
      </c>
      <c r="C16" s="6">
        <v>5.0000000000000001E-4</v>
      </c>
      <c r="D16" s="14">
        <v>0</v>
      </c>
      <c r="E16" s="15">
        <v>5.0000000000000001E-4</v>
      </c>
      <c r="F16" s="5">
        <v>4.0000000000000002E-4</v>
      </c>
      <c r="G16" s="6">
        <v>2.7400000000000001E-2</v>
      </c>
      <c r="H16" s="14">
        <v>-2.0000000000000001E-4</v>
      </c>
      <c r="I16" s="15">
        <v>5.0000000000000001E-4</v>
      </c>
      <c r="J16" s="5">
        <v>1E-4</v>
      </c>
      <c r="K16" s="6">
        <v>5.0000000000000001E-4</v>
      </c>
      <c r="L16" s="14">
        <v>2.0000000000000001E-4</v>
      </c>
      <c r="M16" s="15">
        <v>5.9999999999999995E-4</v>
      </c>
      <c r="N16" s="5">
        <v>-2.0000000000000001E-4</v>
      </c>
      <c r="O16" s="6">
        <v>5.9999999999999995E-4</v>
      </c>
      <c r="P16" s="14">
        <v>-1E-4</v>
      </c>
      <c r="Q16" s="15">
        <v>4.0000000000000002E-4</v>
      </c>
      <c r="R16" s="5">
        <v>-5.0000000000000001E-4</v>
      </c>
      <c r="S16" s="6">
        <v>4.0000000000000002E-4</v>
      </c>
      <c r="T16" s="14">
        <v>0</v>
      </c>
      <c r="U16" s="15">
        <v>4.0000000000000002E-4</v>
      </c>
      <c r="V16" s="5">
        <v>-1E-4</v>
      </c>
      <c r="W16" s="6">
        <v>2.9999999999999997E-4</v>
      </c>
      <c r="X16" s="35">
        <v>0</v>
      </c>
      <c r="Y16" s="36">
        <v>4.0000000000000002E-4</v>
      </c>
    </row>
    <row r="17" spans="1:25" ht="14.25" x14ac:dyDescent="0.2">
      <c r="A17" s="54" t="s">
        <v>13</v>
      </c>
      <c r="B17" s="51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5">
        <v>0</v>
      </c>
      <c r="Y17" s="36">
        <v>0</v>
      </c>
    </row>
    <row r="18" spans="1:25" ht="14.25" x14ac:dyDescent="0.2">
      <c r="A18" s="54" t="s">
        <v>14</v>
      </c>
      <c r="B18" s="51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1.8E-3</v>
      </c>
    </row>
    <row r="19" spans="1:25" ht="14.25" x14ac:dyDescent="0.2">
      <c r="A19" s="54" t="s">
        <v>15</v>
      </c>
      <c r="B19" s="51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54" t="s">
        <v>16</v>
      </c>
      <c r="B20" s="51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5">
        <v>0</v>
      </c>
      <c r="Y20" s="36">
        <v>0</v>
      </c>
    </row>
    <row r="21" spans="1:25" ht="14.25" x14ac:dyDescent="0.2">
      <c r="A21" s="54" t="s">
        <v>17</v>
      </c>
      <c r="B21" s="51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54" t="s">
        <v>18</v>
      </c>
      <c r="B22" s="51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54" t="s">
        <v>19</v>
      </c>
      <c r="B23" s="51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54" t="s">
        <v>20</v>
      </c>
      <c r="B24" s="51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55" t="s">
        <v>21</v>
      </c>
      <c r="B25" s="56">
        <f t="shared" ref="B25:Y25" si="0">SUM(B6:B24)</f>
        <v>4.1900000000000007E-2</v>
      </c>
      <c r="C25" s="56">
        <f t="shared" si="0"/>
        <v>1</v>
      </c>
      <c r="D25" s="16">
        <f t="shared" si="0"/>
        <v>2.6099999999999998E-2</v>
      </c>
      <c r="E25" s="16">
        <f t="shared" si="0"/>
        <v>1</v>
      </c>
      <c r="F25" s="7">
        <f t="shared" si="0"/>
        <v>6.1000000000000004E-3</v>
      </c>
      <c r="G25" s="7">
        <f t="shared" si="0"/>
        <v>1.0000000000000002</v>
      </c>
      <c r="H25" s="16">
        <f t="shared" si="0"/>
        <v>3.27E-2</v>
      </c>
      <c r="I25" s="16">
        <f t="shared" si="0"/>
        <v>0.99999999999999989</v>
      </c>
      <c r="J25" s="7">
        <f t="shared" si="0"/>
        <v>-3.6499999999999998E-2</v>
      </c>
      <c r="K25" s="7">
        <f t="shared" si="0"/>
        <v>0.99999999999999989</v>
      </c>
      <c r="L25" s="16">
        <f t="shared" si="0"/>
        <v>4.1399999999999999E-2</v>
      </c>
      <c r="M25" s="16">
        <f t="shared" si="0"/>
        <v>0.99999999999999989</v>
      </c>
      <c r="N25" s="7">
        <f t="shared" si="0"/>
        <v>8.3999999999999995E-3</v>
      </c>
      <c r="O25" s="7">
        <f t="shared" si="0"/>
        <v>1</v>
      </c>
      <c r="P25" s="62">
        <f t="shared" si="0"/>
        <v>-7.3000000000000001E-3</v>
      </c>
      <c r="Q25" s="62">
        <f t="shared" si="0"/>
        <v>0.99999999999999989</v>
      </c>
      <c r="R25" s="7">
        <f t="shared" si="0"/>
        <v>2.7800000000000002E-2</v>
      </c>
      <c r="S25" s="7">
        <f t="shared" si="0"/>
        <v>1</v>
      </c>
      <c r="T25" s="62">
        <f>SUM(T6:T24)</f>
        <v>2.9600000000000001E-2</v>
      </c>
      <c r="U25" s="62">
        <f>SUM(U6:U24)</f>
        <v>1</v>
      </c>
      <c r="V25" s="7">
        <f t="shared" si="0"/>
        <v>2.8000000000000001E-2</v>
      </c>
      <c r="W25" s="7">
        <f t="shared" si="0"/>
        <v>1.0000000000000002</v>
      </c>
      <c r="X25" s="62">
        <f t="shared" si="0"/>
        <v>1.23E-2</v>
      </c>
      <c r="Y25" s="62">
        <f t="shared" si="0"/>
        <v>0.99999999999999989</v>
      </c>
    </row>
    <row r="26" spans="1:25" ht="15" x14ac:dyDescent="0.25">
      <c r="A26" s="53" t="s">
        <v>28</v>
      </c>
      <c r="B26" s="10">
        <v>1556.202</v>
      </c>
      <c r="C26" s="11"/>
      <c r="D26" s="18">
        <v>1039.3</v>
      </c>
      <c r="E26" s="11"/>
      <c r="F26" s="10">
        <v>267.5</v>
      </c>
      <c r="G26" s="11"/>
      <c r="H26" s="18">
        <v>1374</v>
      </c>
      <c r="I26" s="11"/>
      <c r="J26" s="10">
        <v>-1572.4572954025443</v>
      </c>
      <c r="K26" s="11"/>
      <c r="L26" s="18">
        <v>1815.2488304232643</v>
      </c>
      <c r="M26" s="11"/>
      <c r="N26" s="10">
        <v>375.92212506826547</v>
      </c>
      <c r="O26" s="11"/>
      <c r="P26" s="18">
        <v>-340.08341330999275</v>
      </c>
      <c r="Q26" s="11"/>
      <c r="R26" s="10">
        <v>1160.1677205751996</v>
      </c>
      <c r="S26" s="11"/>
      <c r="T26" s="18">
        <v>1364.6841478056197</v>
      </c>
      <c r="U26" s="11"/>
      <c r="V26" s="10">
        <v>1386.6567979260897</v>
      </c>
      <c r="W26" s="11"/>
      <c r="X26" s="44">
        <v>638.85842741430997</v>
      </c>
      <c r="Y26" s="45"/>
    </row>
    <row r="27" spans="1:25" ht="14.25" x14ac:dyDescent="0.2">
      <c r="A27" s="19" t="s">
        <v>22</v>
      </c>
      <c r="B27" s="22">
        <v>1.8700000000000001E-2</v>
      </c>
      <c r="C27" s="23">
        <v>0.67649999999999999</v>
      </c>
      <c r="D27" s="29">
        <v>2.0199999999999999E-2</v>
      </c>
      <c r="E27" s="30">
        <v>0.67800000000000005</v>
      </c>
      <c r="F27" s="22">
        <v>2.9999999999999997E-4</v>
      </c>
      <c r="G27" s="23">
        <v>0.66059999999999997</v>
      </c>
      <c r="H27" s="29">
        <v>2.2499999999999999E-2</v>
      </c>
      <c r="I27" s="30">
        <v>0.67010000000000003</v>
      </c>
      <c r="J27" s="22">
        <v>-9.300000000000001E-3</v>
      </c>
      <c r="K27" s="23">
        <v>0.65870000000000006</v>
      </c>
      <c r="L27" s="29">
        <v>2.2700000000000001E-2</v>
      </c>
      <c r="M27" s="30">
        <v>0.66709999999999992</v>
      </c>
      <c r="N27" s="22">
        <v>1.1200000000000002E-2</v>
      </c>
      <c r="O27" s="23">
        <v>0.66810000000000003</v>
      </c>
      <c r="P27" s="29">
        <v>-4.0999999999999995E-3</v>
      </c>
      <c r="Q27" s="30">
        <v>0.65370000000000006</v>
      </c>
      <c r="R27" s="22">
        <v>3.2199999999999999E-2</v>
      </c>
      <c r="S27" s="23">
        <v>0.67209999999999992</v>
      </c>
      <c r="T27" s="29">
        <v>1.1599999999999999E-2</v>
      </c>
      <c r="U27" s="30">
        <v>0.63729999999999998</v>
      </c>
      <c r="V27" s="22">
        <v>2.1000000000000001E-2</v>
      </c>
      <c r="W27" s="23">
        <v>0.66430000000000011</v>
      </c>
      <c r="X27" s="46">
        <v>5.0000000000000001E-4</v>
      </c>
      <c r="Y27" s="47">
        <v>0.6673</v>
      </c>
    </row>
    <row r="28" spans="1:25" ht="14.25" x14ac:dyDescent="0.2">
      <c r="A28" s="20" t="s">
        <v>23</v>
      </c>
      <c r="B28" s="5">
        <v>2.3199999999999998E-2</v>
      </c>
      <c r="C28" s="6">
        <v>0.32350000000000001</v>
      </c>
      <c r="D28" s="14">
        <v>5.8999999999999999E-3</v>
      </c>
      <c r="E28" s="15">
        <v>0.32200000000000001</v>
      </c>
      <c r="F28" s="5">
        <v>5.7999999999999996E-3</v>
      </c>
      <c r="G28" s="6">
        <v>0.33939999999999998</v>
      </c>
      <c r="H28" s="14">
        <v>1.0200000000000001E-2</v>
      </c>
      <c r="I28" s="15">
        <v>0.32990000000000003</v>
      </c>
      <c r="J28" s="5">
        <v>-2.7200000000000002E-2</v>
      </c>
      <c r="K28" s="6">
        <v>0.34130000000000005</v>
      </c>
      <c r="L28" s="14">
        <v>1.8700000000000001E-2</v>
      </c>
      <c r="M28" s="15">
        <v>0.33289999999999997</v>
      </c>
      <c r="N28" s="5">
        <v>-2.8000000000000004E-3</v>
      </c>
      <c r="O28" s="6">
        <v>0.33189999999999997</v>
      </c>
      <c r="P28" s="14">
        <v>-3.2000000000000002E-3</v>
      </c>
      <c r="Q28" s="15">
        <v>0.34630000000000005</v>
      </c>
      <c r="R28" s="5">
        <v>-4.4000000000000003E-3</v>
      </c>
      <c r="S28" s="6">
        <v>0.32789999999999997</v>
      </c>
      <c r="T28" s="14">
        <v>1.8000000000000002E-2</v>
      </c>
      <c r="U28" s="15">
        <v>0.36270000000000002</v>
      </c>
      <c r="V28" s="5">
        <v>6.9999999999999993E-3</v>
      </c>
      <c r="W28" s="6">
        <v>0.3357</v>
      </c>
      <c r="X28" s="35">
        <v>1.18E-2</v>
      </c>
      <c r="Y28" s="36">
        <v>0.33270000000000005</v>
      </c>
    </row>
    <row r="29" spans="1:25" ht="15" x14ac:dyDescent="0.25">
      <c r="A29" s="21" t="s">
        <v>21</v>
      </c>
      <c r="B29" s="24">
        <f t="shared" ref="B29:I29" si="1">SUM(B27:B28)</f>
        <v>4.19E-2</v>
      </c>
      <c r="C29" s="24">
        <f t="shared" si="1"/>
        <v>1</v>
      </c>
      <c r="D29" s="16">
        <f t="shared" si="1"/>
        <v>2.6099999999999998E-2</v>
      </c>
      <c r="E29" s="17">
        <f t="shared" si="1"/>
        <v>1</v>
      </c>
      <c r="F29" s="24">
        <f t="shared" si="1"/>
        <v>6.0999999999999995E-3</v>
      </c>
      <c r="G29" s="24">
        <f t="shared" si="1"/>
        <v>1</v>
      </c>
      <c r="H29" s="16">
        <f t="shared" si="1"/>
        <v>3.27E-2</v>
      </c>
      <c r="I29" s="17">
        <f t="shared" si="1"/>
        <v>1</v>
      </c>
      <c r="J29" s="24">
        <f t="shared" ref="J29:Y29" si="2">SUM(J27:J28)</f>
        <v>-3.6500000000000005E-2</v>
      </c>
      <c r="K29" s="24">
        <f t="shared" si="2"/>
        <v>1</v>
      </c>
      <c r="L29" s="16">
        <f t="shared" si="2"/>
        <v>4.1400000000000006E-2</v>
      </c>
      <c r="M29" s="17">
        <f t="shared" si="2"/>
        <v>0.99999999999999989</v>
      </c>
      <c r="N29" s="24">
        <f t="shared" si="2"/>
        <v>8.4000000000000012E-3</v>
      </c>
      <c r="O29" s="24">
        <f t="shared" si="2"/>
        <v>1</v>
      </c>
      <c r="P29" s="16">
        <f t="shared" si="2"/>
        <v>-7.2999999999999992E-3</v>
      </c>
      <c r="Q29" s="16">
        <f t="shared" si="2"/>
        <v>1</v>
      </c>
      <c r="R29" s="24">
        <f t="shared" si="2"/>
        <v>2.7799999999999998E-2</v>
      </c>
      <c r="S29" s="24">
        <f t="shared" si="2"/>
        <v>0.99999999999999989</v>
      </c>
      <c r="T29" s="16">
        <f>SUM(T27:T28)</f>
        <v>2.9600000000000001E-2</v>
      </c>
      <c r="U29" s="16">
        <f>SUM(U27:U28)</f>
        <v>1</v>
      </c>
      <c r="V29" s="24">
        <f t="shared" si="2"/>
        <v>2.8000000000000001E-2</v>
      </c>
      <c r="W29" s="24">
        <f t="shared" si="2"/>
        <v>1</v>
      </c>
      <c r="X29" s="16">
        <f t="shared" si="2"/>
        <v>1.23E-2</v>
      </c>
      <c r="Y29" s="16">
        <f t="shared" si="2"/>
        <v>1</v>
      </c>
    </row>
    <row r="30" spans="1:25" ht="14.25" x14ac:dyDescent="0.2">
      <c r="A30" s="19" t="s">
        <v>24</v>
      </c>
      <c r="B30" s="22">
        <v>4.1700000000000001E-2</v>
      </c>
      <c r="C30" s="23">
        <v>0.98909999999999998</v>
      </c>
      <c r="D30" s="29">
        <v>2.5899999999999999E-2</v>
      </c>
      <c r="E30" s="30">
        <v>0.98960000000000004</v>
      </c>
      <c r="F30" s="22">
        <v>4.8999999999999998E-3</v>
      </c>
      <c r="G30" s="23">
        <v>0.96299999999999997</v>
      </c>
      <c r="H30" s="29">
        <v>3.3300000000000003E-2</v>
      </c>
      <c r="I30" s="30">
        <v>0.99039999999999995</v>
      </c>
      <c r="J30" s="22">
        <v>-3.6499999999999998E-2</v>
      </c>
      <c r="K30" s="23">
        <v>0.99019999999999997</v>
      </c>
      <c r="L30" s="29">
        <v>4.0899999999999999E-2</v>
      </c>
      <c r="M30" s="30">
        <v>0.99049999999999994</v>
      </c>
      <c r="N30" s="22">
        <v>8.6999999999999994E-3</v>
      </c>
      <c r="O30" s="23">
        <v>0.99029999999999996</v>
      </c>
      <c r="P30" s="29">
        <v>-7.6E-3</v>
      </c>
      <c r="Q30" s="30">
        <v>0.9899</v>
      </c>
      <c r="R30" s="22">
        <v>2.9500000000000002E-2</v>
      </c>
      <c r="S30" s="23">
        <v>0.99029999999999996</v>
      </c>
      <c r="T30" s="29">
        <v>2.9500000000000002E-2</v>
      </c>
      <c r="U30" s="30">
        <v>0.9909</v>
      </c>
      <c r="V30" s="22">
        <v>2.7799999999999998E-2</v>
      </c>
      <c r="W30" s="23">
        <v>0.99170000000000003</v>
      </c>
      <c r="X30" s="46">
        <v>1.23E-2</v>
      </c>
      <c r="Y30" s="47">
        <v>0.99329999999999996</v>
      </c>
    </row>
    <row r="31" spans="1:25" ht="14.25" x14ac:dyDescent="0.2">
      <c r="A31" s="20" t="s">
        <v>25</v>
      </c>
      <c r="B31" s="5">
        <v>2.0000000000000001E-4</v>
      </c>
      <c r="C31" s="6">
        <v>1.09E-2</v>
      </c>
      <c r="D31" s="14">
        <v>2.0000000000000001E-4</v>
      </c>
      <c r="E31" s="15">
        <v>1.04E-2</v>
      </c>
      <c r="F31" s="5">
        <v>1.1999999999999999E-3</v>
      </c>
      <c r="G31" s="6">
        <v>3.6999999999999998E-2</v>
      </c>
      <c r="H31" s="14">
        <v>-5.9999999999999995E-4</v>
      </c>
      <c r="I31" s="15">
        <v>9.5999999999999992E-3</v>
      </c>
      <c r="J31" s="5">
        <v>0</v>
      </c>
      <c r="K31" s="6">
        <v>9.7999999999999997E-3</v>
      </c>
      <c r="L31" s="14">
        <v>5.0000000000000001E-4</v>
      </c>
      <c r="M31" s="15">
        <v>9.4999999999999998E-3</v>
      </c>
      <c r="N31" s="5">
        <v>-2.9999999999999997E-4</v>
      </c>
      <c r="O31" s="6">
        <v>9.7000000000000003E-3</v>
      </c>
      <c r="P31" s="14">
        <v>2.9999999999999997E-4</v>
      </c>
      <c r="Q31" s="15">
        <v>1.01E-2</v>
      </c>
      <c r="R31" s="5">
        <v>-1.7000000000000001E-3</v>
      </c>
      <c r="S31" s="6">
        <v>9.7000000000000003E-3</v>
      </c>
      <c r="T31" s="14">
        <v>1E-4</v>
      </c>
      <c r="U31" s="15">
        <v>9.1000000000000004E-3</v>
      </c>
      <c r="V31" s="5">
        <v>2.0000000000000001E-4</v>
      </c>
      <c r="W31" s="6">
        <v>8.3000000000000001E-3</v>
      </c>
      <c r="X31" s="35">
        <v>0</v>
      </c>
      <c r="Y31" s="36">
        <v>6.7000000000000002E-3</v>
      </c>
    </row>
    <row r="32" spans="1:25" ht="15" x14ac:dyDescent="0.25">
      <c r="A32" s="131" t="s">
        <v>21</v>
      </c>
      <c r="B32" s="91">
        <f t="shared" ref="B32:G32" si="3">SUM(B30:B31)</f>
        <v>4.19E-2</v>
      </c>
      <c r="C32" s="91">
        <f t="shared" si="3"/>
        <v>1</v>
      </c>
      <c r="D32" s="93">
        <f t="shared" si="3"/>
        <v>2.6099999999999998E-2</v>
      </c>
      <c r="E32" s="94">
        <f t="shared" si="3"/>
        <v>1</v>
      </c>
      <c r="F32" s="91">
        <f t="shared" si="3"/>
        <v>6.0999999999999995E-3</v>
      </c>
      <c r="G32" s="91">
        <f t="shared" si="3"/>
        <v>1</v>
      </c>
      <c r="H32" s="93">
        <v>3.27E-2</v>
      </c>
      <c r="I32" s="94">
        <v>1</v>
      </c>
      <c r="J32" s="91">
        <f t="shared" ref="J32:Y32" si="4">SUM(J30:J31)</f>
        <v>-3.6499999999999998E-2</v>
      </c>
      <c r="K32" s="91">
        <f t="shared" si="4"/>
        <v>1</v>
      </c>
      <c r="L32" s="93">
        <f t="shared" si="4"/>
        <v>4.1399999999999999E-2</v>
      </c>
      <c r="M32" s="94">
        <f t="shared" si="4"/>
        <v>0.99999999999999989</v>
      </c>
      <c r="N32" s="91">
        <f t="shared" si="4"/>
        <v>8.3999999999999995E-3</v>
      </c>
      <c r="O32" s="91">
        <f t="shared" si="4"/>
        <v>1</v>
      </c>
      <c r="P32" s="93">
        <f t="shared" si="4"/>
        <v>-7.3000000000000001E-3</v>
      </c>
      <c r="Q32" s="93">
        <f t="shared" si="4"/>
        <v>1</v>
      </c>
      <c r="R32" s="91">
        <f t="shared" si="4"/>
        <v>2.7800000000000002E-2</v>
      </c>
      <c r="S32" s="91">
        <f t="shared" si="4"/>
        <v>1</v>
      </c>
      <c r="T32" s="93">
        <f>SUM(T30:T31)</f>
        <v>2.9600000000000001E-2</v>
      </c>
      <c r="U32" s="93">
        <f>SUM(U30:U31)</f>
        <v>1</v>
      </c>
      <c r="V32" s="91">
        <f t="shared" si="4"/>
        <v>2.7999999999999997E-2</v>
      </c>
      <c r="W32" s="91">
        <f t="shared" si="4"/>
        <v>1</v>
      </c>
      <c r="X32" s="93">
        <f t="shared" si="4"/>
        <v>1.23E-2</v>
      </c>
      <c r="Y32" s="93">
        <f t="shared" si="4"/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">
        <v>61</v>
      </c>
      <c r="C34" s="100" t="s">
        <v>61</v>
      </c>
      <c r="D34" s="101" t="s">
        <v>62</v>
      </c>
      <c r="E34" s="101" t="s">
        <v>62</v>
      </c>
      <c r="F34" s="100" t="s">
        <v>63</v>
      </c>
      <c r="G34" s="100" t="s">
        <v>63</v>
      </c>
      <c r="H34" s="101" t="s">
        <v>64</v>
      </c>
      <c r="I34" s="101" t="s">
        <v>64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v>3.4000000000000002E-4</v>
      </c>
      <c r="C36" s="6">
        <v>7.22E-2</v>
      </c>
      <c r="D36" s="14">
        <v>-2.0000000000000001E-4</v>
      </c>
      <c r="E36" s="14">
        <v>5.0900000000000001E-2</v>
      </c>
      <c r="F36" s="5">
        <v>-7.000000000000001E-4</v>
      </c>
      <c r="G36" s="6">
        <v>5.1799999999999999E-2</v>
      </c>
      <c r="H36" s="14">
        <v>1E-4</v>
      </c>
      <c r="I36" s="15">
        <v>0.1022</v>
      </c>
    </row>
    <row r="37" spans="1:9" ht="14.25" x14ac:dyDescent="0.2">
      <c r="A37" s="87" t="s">
        <v>3</v>
      </c>
      <c r="B37" s="5">
        <f>(1+B7)*(1+D7)*(1+F7)-1</f>
        <v>0</v>
      </c>
      <c r="C37" s="6">
        <v>0</v>
      </c>
      <c r="D37" s="14">
        <v>0</v>
      </c>
      <c r="E37" s="14">
        <v>0</v>
      </c>
      <c r="F37" s="5">
        <v>0</v>
      </c>
      <c r="G37" s="6">
        <v>0</v>
      </c>
      <c r="H37" s="14">
        <v>0</v>
      </c>
      <c r="I37" s="15">
        <v>0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v>-3.0500000000000002E-3</v>
      </c>
      <c r="C40" s="6">
        <v>2.2000000000000001E-3</v>
      </c>
      <c r="D40" s="14">
        <v>-2.5000000000000001E-3</v>
      </c>
      <c r="E40" s="14">
        <v>2.7000000000000001E-3</v>
      </c>
      <c r="F40" s="5">
        <v>-3.4999999999999996E-3</v>
      </c>
      <c r="G40" s="6">
        <v>2.3999999999999998E-3</v>
      </c>
      <c r="H40" s="14">
        <v>-2.0999999999999999E-3</v>
      </c>
      <c r="I40" s="15">
        <v>2.5000000000000001E-3</v>
      </c>
    </row>
    <row r="41" spans="1:9" ht="14.25" x14ac:dyDescent="0.2">
      <c r="A41" s="87" t="s">
        <v>7</v>
      </c>
      <c r="B41" s="5">
        <v>8.0000000000000004E-4</v>
      </c>
      <c r="C41" s="6">
        <v>9.9000000000000008E-3</v>
      </c>
      <c r="D41" s="14">
        <v>8.9999999999999998E-4</v>
      </c>
      <c r="E41" s="14">
        <v>9.1999999999999998E-3</v>
      </c>
      <c r="F41" s="5">
        <v>4.0000000000000002E-4</v>
      </c>
      <c r="G41" s="6">
        <v>9.4999999999999998E-3</v>
      </c>
      <c r="H41" s="14">
        <v>1.2999999999999999E-3</v>
      </c>
      <c r="I41" s="15">
        <v>6.6E-3</v>
      </c>
    </row>
    <row r="42" spans="1:9" ht="14.25" x14ac:dyDescent="0.2">
      <c r="A42" s="87" t="s">
        <v>8</v>
      </c>
      <c r="B42" s="5">
        <v>5.2900000000000003E-2</v>
      </c>
      <c r="C42" s="6">
        <v>0.65380000000000005</v>
      </c>
      <c r="D42" s="14">
        <v>8.43E-2</v>
      </c>
      <c r="E42" s="14">
        <v>0.69909999999999994</v>
      </c>
      <c r="F42" s="5">
        <v>0.12590000000000001</v>
      </c>
      <c r="G42" s="6">
        <v>0.71530000000000005</v>
      </c>
      <c r="H42" s="14">
        <v>0.18129999999999999</v>
      </c>
      <c r="I42" s="15">
        <v>0.68169999999999997</v>
      </c>
    </row>
    <row r="43" spans="1:9" ht="14.25" x14ac:dyDescent="0.2">
      <c r="A43" s="87" t="s">
        <v>66</v>
      </c>
      <c r="B43" s="5">
        <v>2.41E-2</v>
      </c>
      <c r="C43" s="6">
        <v>0.23449999999999999</v>
      </c>
      <c r="D43" s="14">
        <v>3.1400000000000004E-2</v>
      </c>
      <c r="E43" s="14">
        <v>0.23749999999999999</v>
      </c>
      <c r="F43" s="5">
        <v>2.4900000000000002E-2</v>
      </c>
      <c r="G43" s="6">
        <v>0.2177</v>
      </c>
      <c r="H43" s="14">
        <v>4.6799999999999994E-2</v>
      </c>
      <c r="I43" s="15">
        <v>0.20480000000000001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-2.9999999999999997E-4</v>
      </c>
      <c r="G44" s="6">
        <v>2.8999999999999998E-3</v>
      </c>
      <c r="H44" s="14">
        <v>7.000000000000001E-4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5.0003999999992388E-4</v>
      </c>
      <c r="C46" s="6">
        <v>2.7400000000000001E-2</v>
      </c>
      <c r="D46" s="14">
        <v>5.9999999999999995E-4</v>
      </c>
      <c r="E46" s="14">
        <v>5.9999999999999995E-4</v>
      </c>
      <c r="F46" s="5">
        <v>-1E-4</v>
      </c>
      <c r="G46" s="6">
        <v>4.0000000000000002E-4</v>
      </c>
      <c r="H46" s="14">
        <v>5.0000000000000001E-4</v>
      </c>
      <c r="I46" s="15">
        <v>4.0000000000000002E-4</v>
      </c>
    </row>
    <row r="47" spans="1:9" ht="14.25" x14ac:dyDescent="0.2">
      <c r="A47" s="87" t="s">
        <v>13</v>
      </c>
      <c r="B47" s="5">
        <f>(1+B17)*(1+D17)*(1+F17)-1</f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1.8E-3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7.5590039999999928E-2</v>
      </c>
      <c r="C55" s="8">
        <v>1.0000000000000002</v>
      </c>
      <c r="D55" s="62">
        <v>0.1145</v>
      </c>
      <c r="E55" s="62">
        <v>0.99999999999999989</v>
      </c>
      <c r="F55" s="24">
        <f>SUM(F36:F54)</f>
        <v>0.14660000000000004</v>
      </c>
      <c r="G55" s="8">
        <f>SUM(G36:G54)</f>
        <v>1</v>
      </c>
      <c r="H55" s="17">
        <f>SUM(H36:H54)</f>
        <v>0.2286</v>
      </c>
      <c r="I55" s="17">
        <f>SUM(I36:I54)</f>
        <v>0.99999999999999989</v>
      </c>
    </row>
    <row r="56" spans="1:9" ht="15" x14ac:dyDescent="0.25">
      <c r="A56" s="89" t="s">
        <v>28</v>
      </c>
      <c r="B56" s="10">
        <v>2862.942</v>
      </c>
      <c r="C56" s="11"/>
      <c r="D56" s="18">
        <v>4479.7745186796019</v>
      </c>
      <c r="E56" s="16"/>
      <c r="F56" s="10">
        <v>5676</v>
      </c>
      <c r="G56" s="11"/>
      <c r="H56" s="18">
        <v>9065.9806078672045</v>
      </c>
      <c r="I56" s="11"/>
    </row>
    <row r="57" spans="1:9" ht="14.25" x14ac:dyDescent="0.2">
      <c r="A57" s="86" t="s">
        <v>22</v>
      </c>
      <c r="B57" s="22">
        <v>4.0099999999999997E-2</v>
      </c>
      <c r="C57" s="23">
        <v>0.66059999999999997</v>
      </c>
      <c r="D57" s="29">
        <v>7.690000000000001E-2</v>
      </c>
      <c r="E57" s="29">
        <v>0.66709999999999992</v>
      </c>
      <c r="F57" s="22">
        <v>0.11960000000000001</v>
      </c>
      <c r="G57" s="23">
        <v>0.67209999999999992</v>
      </c>
      <c r="H57" s="29">
        <v>0.16010000000000002</v>
      </c>
      <c r="I57" s="30">
        <v>0.6673</v>
      </c>
    </row>
    <row r="58" spans="1:9" ht="14.25" x14ac:dyDescent="0.2">
      <c r="A58" s="87" t="s">
        <v>23</v>
      </c>
      <c r="B58" s="5">
        <v>3.5499999999999997E-2</v>
      </c>
      <c r="C58" s="6">
        <v>0.33939999999999998</v>
      </c>
      <c r="D58" s="29">
        <v>3.7599999999999995E-2</v>
      </c>
      <c r="E58" s="29">
        <v>0.33289999999999997</v>
      </c>
      <c r="F58" s="5">
        <v>2.7000000000000003E-2</v>
      </c>
      <c r="G58" s="6">
        <v>0.32789999999999997</v>
      </c>
      <c r="H58" s="14">
        <v>6.8499999999999991E-2</v>
      </c>
      <c r="I58" s="15">
        <v>0.33270000000000005</v>
      </c>
    </row>
    <row r="59" spans="1:9" ht="15" x14ac:dyDescent="0.25">
      <c r="A59" s="88" t="s">
        <v>21</v>
      </c>
      <c r="B59" s="24">
        <f>SUM(B57:B58)</f>
        <v>7.5600000000000001E-2</v>
      </c>
      <c r="C59" s="8">
        <v>1</v>
      </c>
      <c r="D59" s="16">
        <v>0.1145</v>
      </c>
      <c r="E59" s="16">
        <v>0.99999999999999989</v>
      </c>
      <c r="F59" s="24">
        <f>SUM(F57:F58)</f>
        <v>0.14660000000000001</v>
      </c>
      <c r="G59" s="8">
        <f>SUM(G57:G58)</f>
        <v>0.99999999999999989</v>
      </c>
      <c r="H59" s="16">
        <f>SUM(H57:H58)</f>
        <v>0.22860000000000003</v>
      </c>
      <c r="I59" s="16">
        <f>SUM(I57:I58)</f>
        <v>1</v>
      </c>
    </row>
    <row r="60" spans="1:9" ht="14.25" x14ac:dyDescent="0.2">
      <c r="A60" s="86" t="s">
        <v>24</v>
      </c>
      <c r="B60" s="22">
        <v>7.3899999999999993E-2</v>
      </c>
      <c r="C60" s="23">
        <v>0.96299999999999997</v>
      </c>
      <c r="D60" s="29">
        <v>0.11349999999999999</v>
      </c>
      <c r="E60" s="29">
        <v>0.99049999999999994</v>
      </c>
      <c r="F60" s="22">
        <v>0.14749999999999999</v>
      </c>
      <c r="G60" s="23">
        <v>0.99029999999999996</v>
      </c>
      <c r="H60" s="29">
        <v>0.22920000000000001</v>
      </c>
      <c r="I60" s="30">
        <v>0.99329999999999996</v>
      </c>
    </row>
    <row r="61" spans="1:9" ht="14.25" x14ac:dyDescent="0.2">
      <c r="A61" s="87" t="s">
        <v>25</v>
      </c>
      <c r="B61" s="5">
        <v>1.6999999999999999E-3</v>
      </c>
      <c r="C61" s="6">
        <v>3.6999999999999998E-2</v>
      </c>
      <c r="D61" s="29">
        <v>1E-3</v>
      </c>
      <c r="E61" s="29">
        <v>9.4999999999999998E-3</v>
      </c>
      <c r="F61" s="5">
        <v>-8.9999999999999998E-4</v>
      </c>
      <c r="G61" s="6">
        <v>9.7000000000000003E-3</v>
      </c>
      <c r="H61" s="14">
        <v>-5.9999999999999995E-4</v>
      </c>
      <c r="I61" s="15">
        <v>6.7000000000000002E-3</v>
      </c>
    </row>
    <row r="62" spans="1:9" ht="15" x14ac:dyDescent="0.25">
      <c r="A62" s="90" t="s">
        <v>21</v>
      </c>
      <c r="B62" s="91">
        <f>SUM(B60:B61)</f>
        <v>7.5599999999999987E-2</v>
      </c>
      <c r="C62" s="92">
        <v>1</v>
      </c>
      <c r="D62" s="93">
        <v>0.11449999999999999</v>
      </c>
      <c r="E62" s="93">
        <v>0.99999999999999989</v>
      </c>
      <c r="F62" s="91">
        <f>SUM(F60:F61)</f>
        <v>0.14659999999999998</v>
      </c>
      <c r="G62" s="92">
        <f>SUM(G60:G61)</f>
        <v>1</v>
      </c>
      <c r="H62" s="93">
        <f>SUM(H60:H61)</f>
        <v>0.22860000000000003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50.28515625" customWidth="1"/>
    <col min="2" max="2" width="19.140625" customWidth="1"/>
    <col min="3" max="3" width="18.85546875" customWidth="1"/>
    <col min="4" max="4" width="19.42578125" customWidth="1"/>
    <col min="5" max="5" width="20.28515625" customWidth="1"/>
    <col min="6" max="6" width="22" customWidth="1"/>
    <col min="7" max="7" width="19.140625" customWidth="1"/>
    <col min="8" max="8" width="19.7109375" customWidth="1"/>
    <col min="9" max="9" width="19.28515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52</v>
      </c>
    </row>
    <row r="3" spans="1:25" ht="15" x14ac:dyDescent="0.25">
      <c r="A3" s="124" t="s">
        <v>67</v>
      </c>
      <c r="B3" s="120" t="s">
        <v>68</v>
      </c>
      <c r="C3" s="120" t="s">
        <v>69</v>
      </c>
      <c r="D3" s="121" t="s">
        <v>70</v>
      </c>
      <c r="E3" s="121" t="s">
        <v>71</v>
      </c>
      <c r="F3" s="122" t="s">
        <v>72</v>
      </c>
      <c r="G3" s="122" t="s">
        <v>73</v>
      </c>
      <c r="H3" s="121" t="s">
        <v>74</v>
      </c>
      <c r="I3" s="121" t="s">
        <v>75</v>
      </c>
      <c r="J3" s="122" t="s">
        <v>76</v>
      </c>
      <c r="K3" s="122" t="s">
        <v>77</v>
      </c>
      <c r="L3" s="121" t="s">
        <v>78</v>
      </c>
      <c r="M3" s="121" t="s">
        <v>79</v>
      </c>
      <c r="N3" s="122" t="s">
        <v>80</v>
      </c>
      <c r="O3" s="122" t="s">
        <v>81</v>
      </c>
      <c r="P3" s="121" t="s">
        <v>82</v>
      </c>
      <c r="Q3" s="121" t="s">
        <v>83</v>
      </c>
      <c r="R3" s="122" t="s">
        <v>84</v>
      </c>
      <c r="S3" s="122" t="s">
        <v>85</v>
      </c>
      <c r="T3" s="121" t="s">
        <v>86</v>
      </c>
      <c r="U3" s="121" t="s">
        <v>87</v>
      </c>
      <c r="V3" s="122" t="s">
        <v>88</v>
      </c>
      <c r="W3" s="122" t="s">
        <v>89</v>
      </c>
      <c r="X3" s="121" t="s">
        <v>90</v>
      </c>
      <c r="Y3" s="121" t="s">
        <v>91</v>
      </c>
    </row>
    <row r="4" spans="1:25" ht="15" x14ac:dyDescent="0.25">
      <c r="A4" s="124" t="s">
        <v>32</v>
      </c>
      <c r="B4" s="120">
        <f>'קרן ט '!B4</f>
        <v>43466</v>
      </c>
      <c r="C4" s="120">
        <f>'קרן ט '!C4</f>
        <v>43466</v>
      </c>
      <c r="D4" s="121">
        <f>'קרן ט '!D4</f>
        <v>43497</v>
      </c>
      <c r="E4" s="121">
        <f>'קרן ט '!E4</f>
        <v>43497</v>
      </c>
      <c r="F4" s="122">
        <f>'קרן ט '!F4:G4</f>
        <v>43525</v>
      </c>
      <c r="G4" s="122">
        <f>'קרן ט '!G4:H4</f>
        <v>43525</v>
      </c>
      <c r="H4" s="121">
        <f>'קרן ט '!H4</f>
        <v>43556</v>
      </c>
      <c r="I4" s="121">
        <f>'קרן ט '!I4</f>
        <v>43556</v>
      </c>
      <c r="J4" s="122">
        <f>'קרן ט '!J4:K4</f>
        <v>43586</v>
      </c>
      <c r="K4" s="122">
        <f>'קרן ט '!K4:L4</f>
        <v>43586</v>
      </c>
      <c r="L4" s="121">
        <f>'קרן ט '!L4:M4</f>
        <v>43617</v>
      </c>
      <c r="M4" s="121">
        <f>'קרן ט '!M4:N4</f>
        <v>43617</v>
      </c>
      <c r="N4" s="122">
        <f>'קרן ט '!N4:O4</f>
        <v>43647</v>
      </c>
      <c r="O4" s="122">
        <f>'קרן ט '!O4:P4</f>
        <v>43647</v>
      </c>
      <c r="P4" s="121">
        <f>'קרן ט '!P4:Q4</f>
        <v>43678</v>
      </c>
      <c r="Q4" s="121">
        <f>'קרן ט '!Q4:R4</f>
        <v>43678</v>
      </c>
      <c r="R4" s="122">
        <f>'קרן ט '!R4:S4</f>
        <v>43709</v>
      </c>
      <c r="S4" s="122">
        <f>'קרן ט '!S4:T4</f>
        <v>43709</v>
      </c>
      <c r="T4" s="121">
        <f>'קרן ט '!T4:U4</f>
        <v>43739</v>
      </c>
      <c r="U4" s="121">
        <f>'קרן ט '!U4:V4</f>
        <v>43739</v>
      </c>
      <c r="V4" s="122">
        <f>'קרן ט '!V4:W4</f>
        <v>43770</v>
      </c>
      <c r="W4" s="122">
        <f>'קרן ט '!W4:X4</f>
        <v>43770</v>
      </c>
      <c r="X4" s="121">
        <f>'קרן ט '!X4:Y4</f>
        <v>43800</v>
      </c>
      <c r="Y4" s="121">
        <f>'קרן ט '!Y4:Z4</f>
        <v>43800</v>
      </c>
    </row>
    <row r="5" spans="1:25" ht="42.75" x14ac:dyDescent="0.2">
      <c r="A5" s="85"/>
      <c r="B5" s="3" t="s">
        <v>27</v>
      </c>
      <c r="C5" s="4" t="s">
        <v>1</v>
      </c>
      <c r="D5" s="12" t="s">
        <v>27</v>
      </c>
      <c r="E5" s="13" t="s">
        <v>1</v>
      </c>
      <c r="F5" s="3" t="s">
        <v>27</v>
      </c>
      <c r="G5" s="4" t="s">
        <v>1</v>
      </c>
      <c r="H5" s="12" t="s">
        <v>0</v>
      </c>
      <c r="I5" s="13" t="s">
        <v>1</v>
      </c>
      <c r="J5" s="3" t="s">
        <v>0</v>
      </c>
      <c r="K5" s="4" t="s">
        <v>1</v>
      </c>
      <c r="L5" s="12" t="s">
        <v>0</v>
      </c>
      <c r="M5" s="13" t="s">
        <v>1</v>
      </c>
      <c r="N5" s="3" t="s">
        <v>0</v>
      </c>
      <c r="O5" s="4" t="s">
        <v>1</v>
      </c>
      <c r="P5" s="12" t="s">
        <v>0</v>
      </c>
      <c r="Q5" s="13" t="s">
        <v>1</v>
      </c>
      <c r="R5" s="3" t="s">
        <v>0</v>
      </c>
      <c r="S5" s="4" t="s">
        <v>1</v>
      </c>
      <c r="T5" s="12" t="s">
        <v>0</v>
      </c>
      <c r="U5" s="13" t="s">
        <v>1</v>
      </c>
      <c r="V5" s="3" t="s">
        <v>0</v>
      </c>
      <c r="W5" s="4" t="s">
        <v>1</v>
      </c>
      <c r="X5" s="12" t="s">
        <v>0</v>
      </c>
      <c r="Y5" s="13" t="s">
        <v>1</v>
      </c>
    </row>
    <row r="6" spans="1:25" ht="14.25" x14ac:dyDescent="0.2">
      <c r="A6" s="86" t="s">
        <v>2</v>
      </c>
      <c r="B6" s="5">
        <v>4.0000000000000002E-4</v>
      </c>
      <c r="C6" s="6">
        <v>3.6999999999999998E-2</v>
      </c>
      <c r="D6" s="14">
        <v>1E-4</v>
      </c>
      <c r="E6" s="15">
        <v>3.2199999999999999E-2</v>
      </c>
      <c r="F6" s="5">
        <v>3.0999999999999999E-3</v>
      </c>
      <c r="G6" s="6">
        <v>3.6799999999999999E-2</v>
      </c>
      <c r="H6" s="14">
        <v>0</v>
      </c>
      <c r="I6" s="15">
        <v>4.3700000000000003E-2</v>
      </c>
      <c r="J6" s="5">
        <v>1E-4</v>
      </c>
      <c r="K6" s="6">
        <v>3.9699999999999999E-2</v>
      </c>
      <c r="L6" s="14">
        <v>-8.0000000000000004E-4</v>
      </c>
      <c r="M6" s="15">
        <v>3.5700000000000003E-2</v>
      </c>
      <c r="N6" s="5">
        <v>2.7000000000000001E-3</v>
      </c>
      <c r="O6" s="6">
        <v>4.1700000000000001E-2</v>
      </c>
      <c r="P6" s="14">
        <v>-5.0000000000000001E-4</v>
      </c>
      <c r="Q6" s="15">
        <v>3.4000000000000002E-2</v>
      </c>
      <c r="R6" s="5">
        <v>1.5E-3</v>
      </c>
      <c r="S6" s="6">
        <v>4.3200000000000002E-2</v>
      </c>
      <c r="T6" s="14">
        <v>-1.5E-3</v>
      </c>
      <c r="U6" s="15">
        <v>0.04</v>
      </c>
      <c r="V6" s="5">
        <v>4.1999999999999997E-3</v>
      </c>
      <c r="W6" s="6">
        <v>2.6600000000000002E-2</v>
      </c>
      <c r="X6" s="35">
        <v>1E-4</v>
      </c>
      <c r="Y6" s="36">
        <v>4.0399999999999998E-2</v>
      </c>
    </row>
    <row r="7" spans="1:25" ht="14.25" x14ac:dyDescent="0.2">
      <c r="A7" s="87" t="s">
        <v>3</v>
      </c>
      <c r="B7" s="5">
        <v>3.0999999999999999E-3</v>
      </c>
      <c r="C7" s="6">
        <v>0.23300000000000001</v>
      </c>
      <c r="D7" s="14">
        <v>1.2999999999999999E-3</v>
      </c>
      <c r="E7" s="15">
        <v>0.23180000000000001</v>
      </c>
      <c r="F7" s="5">
        <v>2.2000000000000001E-3</v>
      </c>
      <c r="G7" s="6">
        <v>0.24030000000000001</v>
      </c>
      <c r="H7" s="14">
        <v>1E-3</v>
      </c>
      <c r="I7" s="15">
        <v>0.23669999999999999</v>
      </c>
      <c r="J7" s="5">
        <v>1E-3</v>
      </c>
      <c r="K7" s="6">
        <v>0.24179999999999999</v>
      </c>
      <c r="L7" s="14">
        <v>2E-3</v>
      </c>
      <c r="M7" s="15">
        <v>0.23989999999999997</v>
      </c>
      <c r="N7" s="5">
        <v>4.1999999999999997E-3</v>
      </c>
      <c r="O7" s="6">
        <v>0.24079999999999999</v>
      </c>
      <c r="P7" s="14">
        <v>3.0000000000000001E-3</v>
      </c>
      <c r="Q7" s="15">
        <v>0.24609999999999999</v>
      </c>
      <c r="R7" s="5">
        <v>1E-3</v>
      </c>
      <c r="S7" s="6">
        <v>0.2409</v>
      </c>
      <c r="T7" s="14">
        <v>1.1000000000000001E-3</v>
      </c>
      <c r="U7" s="15">
        <v>0.2412</v>
      </c>
      <c r="V7" s="5">
        <v>2.9999999999999997E-4</v>
      </c>
      <c r="W7" s="6">
        <v>0.2394</v>
      </c>
      <c r="X7" s="35">
        <v>7.000000000000001E-4</v>
      </c>
      <c r="Y7" s="36">
        <v>0.24010000000000001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1.9E-3</v>
      </c>
      <c r="C10" s="6">
        <v>0.1356</v>
      </c>
      <c r="D10" s="14">
        <v>1.5E-3</v>
      </c>
      <c r="E10" s="15">
        <v>0.13600000000000001</v>
      </c>
      <c r="F10" s="5">
        <v>1.6000000000000001E-3</v>
      </c>
      <c r="G10" s="6">
        <v>0.1394</v>
      </c>
      <c r="H10" s="14">
        <v>5.0000000000000001E-4</v>
      </c>
      <c r="I10" s="15">
        <v>0.13650000000000001</v>
      </c>
      <c r="J10" s="5">
        <v>1E-4</v>
      </c>
      <c r="K10" s="6">
        <v>0.1416</v>
      </c>
      <c r="L10" s="14">
        <v>1.1999999999999999E-3</v>
      </c>
      <c r="M10" s="15">
        <v>0.1411</v>
      </c>
      <c r="N10" s="5">
        <v>1.5E-3</v>
      </c>
      <c r="O10" s="6">
        <v>0.14029999999999998</v>
      </c>
      <c r="P10" s="14">
        <v>-2.9999999999999997E-4</v>
      </c>
      <c r="Q10" s="15">
        <v>0.14099999999999999</v>
      </c>
      <c r="R10" s="5">
        <v>8.9999999999999998E-4</v>
      </c>
      <c r="S10" s="6">
        <v>0.14169999999999999</v>
      </c>
      <c r="T10" s="14">
        <v>7.000000000000001E-4</v>
      </c>
      <c r="U10" s="15">
        <v>0.1389</v>
      </c>
      <c r="V10" s="5">
        <v>4.0000000000000002E-4</v>
      </c>
      <c r="W10" s="6">
        <v>0.13849999999999998</v>
      </c>
      <c r="X10" s="35">
        <v>2.9999999999999997E-4</v>
      </c>
      <c r="Y10" s="36">
        <v>0.1406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5">
        <v>0</v>
      </c>
      <c r="Y11" s="36">
        <v>0</v>
      </c>
    </row>
    <row r="12" spans="1:25" ht="14.25" x14ac:dyDescent="0.2">
      <c r="A12" s="87" t="s">
        <v>8</v>
      </c>
      <c r="B12" s="5">
        <v>8.2000000000000007E-3</v>
      </c>
      <c r="C12" s="6">
        <v>0.1308</v>
      </c>
      <c r="D12" s="14">
        <v>1.4E-3</v>
      </c>
      <c r="E12" s="15">
        <v>0.1326</v>
      </c>
      <c r="F12" s="5">
        <v>-2.3999999999999998E-3</v>
      </c>
      <c r="G12" s="6">
        <v>0.12920000000000001</v>
      </c>
      <c r="H12" s="14">
        <v>4.7000000000000002E-3</v>
      </c>
      <c r="I12" s="15">
        <v>0.13009999999999999</v>
      </c>
      <c r="J12" s="5">
        <v>-4.4000000000000003E-3</v>
      </c>
      <c r="K12" s="6">
        <v>0.12920000000000001</v>
      </c>
      <c r="L12" s="14">
        <v>5.3E-3</v>
      </c>
      <c r="M12" s="15">
        <v>0.12890000000000001</v>
      </c>
      <c r="N12" s="5">
        <v>2E-3</v>
      </c>
      <c r="O12" s="6">
        <v>0.1298</v>
      </c>
      <c r="P12" s="14">
        <v>-5.6999999999999993E-3</v>
      </c>
      <c r="Q12" s="15">
        <v>0.12429999999999999</v>
      </c>
      <c r="R12" s="5">
        <v>5.4000000000000003E-3</v>
      </c>
      <c r="S12" s="6">
        <v>0.1295</v>
      </c>
      <c r="T12" s="14">
        <v>2.3E-3</v>
      </c>
      <c r="U12" s="15">
        <v>0.1288</v>
      </c>
      <c r="V12" s="5">
        <v>4.5000000000000005E-3</v>
      </c>
      <c r="W12" s="6">
        <v>0.13100000000000001</v>
      </c>
      <c r="X12" s="35">
        <v>-1.4000000000000002E-3</v>
      </c>
      <c r="Y12" s="36">
        <v>0.12920000000000001</v>
      </c>
    </row>
    <row r="13" spans="1:25" ht="14.25" x14ac:dyDescent="0.2">
      <c r="A13" s="87" t="s">
        <v>66</v>
      </c>
      <c r="B13" s="5">
        <v>1.9199999999999998E-2</v>
      </c>
      <c r="C13" s="6">
        <v>0.4617</v>
      </c>
      <c r="D13" s="14">
        <v>7.4000000000000003E-3</v>
      </c>
      <c r="E13" s="15">
        <v>0.4642</v>
      </c>
      <c r="F13" s="5">
        <v>9.4000000000000004E-3</v>
      </c>
      <c r="G13" s="6">
        <v>0.45550000000000002</v>
      </c>
      <c r="H13" s="14">
        <v>1.2500000000000001E-2</v>
      </c>
      <c r="I13" s="15">
        <v>0.4536</v>
      </c>
      <c r="J13" s="5">
        <v>-1.4200000000000001E-2</v>
      </c>
      <c r="K13" s="6">
        <v>0.44979999999999998</v>
      </c>
      <c r="L13" s="14">
        <v>1.15E-2</v>
      </c>
      <c r="M13" s="15">
        <v>0.4526</v>
      </c>
      <c r="N13" s="5">
        <v>-1.6000000000000001E-3</v>
      </c>
      <c r="O13" s="6">
        <v>0.44549999999999995</v>
      </c>
      <c r="P13" s="14">
        <v>4.0000000000000002E-4</v>
      </c>
      <c r="Q13" s="15">
        <v>0.45399999999999996</v>
      </c>
      <c r="R13" s="5">
        <v>-1.5E-3</v>
      </c>
      <c r="S13" s="6">
        <v>0.44319999999999998</v>
      </c>
      <c r="T13" s="14">
        <v>1.3999999999999999E-2</v>
      </c>
      <c r="U13" s="15">
        <v>0.45079999999999998</v>
      </c>
      <c r="V13" s="5">
        <v>5.6000000000000008E-3</v>
      </c>
      <c r="W13" s="6">
        <v>0.4657</v>
      </c>
      <c r="X13" s="35">
        <v>6.5000000000000006E-3</v>
      </c>
      <c r="Y13" s="36">
        <v>0.4501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3.8999999999999998E-3</v>
      </c>
      <c r="C17" s="6">
        <v>1.9E-3</v>
      </c>
      <c r="D17" s="14">
        <v>1.1999999999999999E-3</v>
      </c>
      <c r="E17" s="15">
        <v>3.2000000000000002E-3</v>
      </c>
      <c r="F17" s="5">
        <v>-4.1999999999999997E-3</v>
      </c>
      <c r="G17" s="6">
        <v>-1.1999999999999999E-3</v>
      </c>
      <c r="H17" s="14">
        <v>5.0000000000000001E-4</v>
      </c>
      <c r="I17" s="15">
        <v>-5.9999999999999995E-4</v>
      </c>
      <c r="J17" s="5">
        <v>-1.4E-3</v>
      </c>
      <c r="K17" s="6">
        <v>-2.0999999999999999E-3</v>
      </c>
      <c r="L17" s="14">
        <v>3.8E-3</v>
      </c>
      <c r="M17" s="15">
        <v>1.8E-3</v>
      </c>
      <c r="N17" s="5">
        <v>0</v>
      </c>
      <c r="O17" s="6">
        <v>1.9E-3</v>
      </c>
      <c r="P17" s="14">
        <v>-1.2999999999999999E-3</v>
      </c>
      <c r="Q17" s="15">
        <v>5.9999999999999995E-4</v>
      </c>
      <c r="R17" s="5">
        <v>1.1000000000000001E-3</v>
      </c>
      <c r="S17" s="6">
        <v>1.5E-3</v>
      </c>
      <c r="T17" s="14">
        <v>-1.1999999999999999E-3</v>
      </c>
      <c r="U17" s="15">
        <v>2.9999999999999997E-4</v>
      </c>
      <c r="V17" s="5">
        <v>-1.2999999999999999E-3</v>
      </c>
      <c r="W17" s="66">
        <v>-1.1999999999999999E-3</v>
      </c>
      <c r="X17" s="35">
        <v>8.9999999999999998E-4</v>
      </c>
      <c r="Y17" s="36">
        <v>-4.0000000000000002E-4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6">
        <v>0</v>
      </c>
      <c r="X20" s="35">
        <v>0</v>
      </c>
      <c r="Y20" s="36">
        <v>0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7">
        <f t="shared" ref="B25:G25" si="0">SUM(B6:B24)</f>
        <v>3.6699999999999997E-2</v>
      </c>
      <c r="C25" s="8">
        <f t="shared" si="0"/>
        <v>1</v>
      </c>
      <c r="D25" s="16">
        <f t="shared" si="0"/>
        <v>1.29E-2</v>
      </c>
      <c r="E25" s="17">
        <f t="shared" si="0"/>
        <v>0.99999999999999989</v>
      </c>
      <c r="F25" s="7">
        <f>SUM(F6:F24)</f>
        <v>9.7000000000000003E-3</v>
      </c>
      <c r="G25" s="8">
        <f t="shared" si="0"/>
        <v>0.99999999999999989</v>
      </c>
      <c r="H25" s="16">
        <f t="shared" ref="H25:Q25" si="1">SUM(H6:H24)</f>
        <v>1.9200000000000002E-2</v>
      </c>
      <c r="I25" s="16">
        <f>SUM(I6:I24)</f>
        <v>0.99999999999999989</v>
      </c>
      <c r="J25" s="7">
        <f t="shared" si="1"/>
        <v>-1.8800000000000001E-2</v>
      </c>
      <c r="K25" s="8">
        <f t="shared" si="1"/>
        <v>1</v>
      </c>
      <c r="L25" s="16">
        <f t="shared" si="1"/>
        <v>2.3000000000000003E-2</v>
      </c>
      <c r="M25" s="17">
        <f>SUM(M6:M24)</f>
        <v>1</v>
      </c>
      <c r="N25" s="7">
        <f t="shared" si="1"/>
        <v>8.7999999999999988E-3</v>
      </c>
      <c r="O25" s="7">
        <f t="shared" si="1"/>
        <v>1</v>
      </c>
      <c r="P25" s="16">
        <f t="shared" si="1"/>
        <v>-4.3999999999999994E-3</v>
      </c>
      <c r="Q25" s="16">
        <f t="shared" si="1"/>
        <v>1</v>
      </c>
      <c r="R25" s="7">
        <f t="shared" ref="R25:W25" si="2">SUM(R6:R24)</f>
        <v>8.4000000000000012E-3</v>
      </c>
      <c r="S25" s="7">
        <f t="shared" si="2"/>
        <v>0.99999999999999989</v>
      </c>
      <c r="T25" s="16">
        <f>SUM(T6:T24)</f>
        <v>1.5399999999999997E-2</v>
      </c>
      <c r="U25" s="16">
        <f>SUM(U6:U24)</f>
        <v>1</v>
      </c>
      <c r="V25" s="7">
        <f t="shared" si="2"/>
        <v>1.37E-2</v>
      </c>
      <c r="W25" s="7">
        <f t="shared" si="2"/>
        <v>0.99999999999999989</v>
      </c>
      <c r="X25" s="67">
        <f>SUM(X6:X24)</f>
        <v>7.1000000000000004E-3</v>
      </c>
      <c r="Y25" s="68">
        <f>SUM(Y6:Y24)</f>
        <v>1</v>
      </c>
    </row>
    <row r="26" spans="1:25" ht="15" x14ac:dyDescent="0.25">
      <c r="A26" s="89" t="s">
        <v>28</v>
      </c>
      <c r="B26" s="10">
        <v>842.13099999999997</v>
      </c>
      <c r="C26" s="11"/>
      <c r="D26" s="18">
        <v>323.39999999999998</v>
      </c>
      <c r="E26" s="11"/>
      <c r="F26" s="10">
        <v>252.3</v>
      </c>
      <c r="G26" s="11"/>
      <c r="H26" s="18">
        <v>535.20000000000005</v>
      </c>
      <c r="I26" s="11"/>
      <c r="J26" s="10">
        <v>-540.00538404511485</v>
      </c>
      <c r="K26" s="11"/>
      <c r="L26" s="18">
        <v>662.33381491780642</v>
      </c>
      <c r="M26" s="11"/>
      <c r="N26" s="10">
        <v>288.06521417019894</v>
      </c>
      <c r="O26" s="11"/>
      <c r="P26" s="18">
        <v>-148.10551682920439</v>
      </c>
      <c r="Q26" s="11"/>
      <c r="R26" s="10">
        <v>266.29369505235013</v>
      </c>
      <c r="S26" s="11"/>
      <c r="T26" s="18">
        <v>497.99795890401009</v>
      </c>
      <c r="U26" s="11"/>
      <c r="V26" s="10">
        <v>447.55723998106993</v>
      </c>
      <c r="W26" s="11"/>
      <c r="X26" s="44">
        <v>227.72739516256993</v>
      </c>
      <c r="Y26" s="45"/>
    </row>
    <row r="27" spans="1:25" ht="14.25" x14ac:dyDescent="0.2">
      <c r="A27" s="86" t="s">
        <v>22</v>
      </c>
      <c r="B27" s="22">
        <v>2.7099999999999999E-2</v>
      </c>
      <c r="C27" s="23">
        <v>0.81659999999999999</v>
      </c>
      <c r="D27" s="29">
        <v>9.1000000000000004E-3</v>
      </c>
      <c r="E27" s="30">
        <v>0.81479999999999997</v>
      </c>
      <c r="F27" s="22">
        <v>3.8999999999999998E-3</v>
      </c>
      <c r="G27" s="23">
        <v>0.81989999999999996</v>
      </c>
      <c r="H27" s="29">
        <v>1.2E-2</v>
      </c>
      <c r="I27" s="30">
        <v>0.82150000000000001</v>
      </c>
      <c r="J27" s="22">
        <v>-7.1999999999999998E-3</v>
      </c>
      <c r="K27" s="23">
        <v>0.82820000000000005</v>
      </c>
      <c r="L27" s="29">
        <v>1.4800000000000001E-2</v>
      </c>
      <c r="M27" s="30">
        <v>0.82109999999999994</v>
      </c>
      <c r="N27" s="22">
        <v>9.0000000000000011E-3</v>
      </c>
      <c r="O27" s="23">
        <v>0.82169999999999999</v>
      </c>
      <c r="P27" s="29">
        <v>-3.4000000000000002E-3</v>
      </c>
      <c r="Q27" s="30">
        <v>0.8216</v>
      </c>
      <c r="R27" s="22">
        <v>1.0700000000000001E-2</v>
      </c>
      <c r="S27" s="23">
        <v>0.82840000000000003</v>
      </c>
      <c r="T27" s="29">
        <v>5.4000000000000003E-3</v>
      </c>
      <c r="U27" s="30">
        <v>0.81769999999999998</v>
      </c>
      <c r="V27" s="22">
        <v>9.5999999999999992E-3</v>
      </c>
      <c r="W27" s="23">
        <v>0.81110000000000004</v>
      </c>
      <c r="X27" s="46">
        <v>2.5000000000000001E-3</v>
      </c>
      <c r="Y27" s="47">
        <v>0.82290000000000008</v>
      </c>
    </row>
    <row r="28" spans="1:25" ht="14.25" x14ac:dyDescent="0.2">
      <c r="A28" s="87" t="s">
        <v>23</v>
      </c>
      <c r="B28" s="5">
        <v>9.5999999999999992E-3</v>
      </c>
      <c r="C28" s="6">
        <v>0.18340000000000001</v>
      </c>
      <c r="D28" s="14">
        <v>3.8E-3</v>
      </c>
      <c r="E28" s="15">
        <v>0.1852</v>
      </c>
      <c r="F28" s="5">
        <v>5.7999999999999996E-3</v>
      </c>
      <c r="G28" s="6">
        <v>0.18010000000000001</v>
      </c>
      <c r="H28" s="14">
        <v>7.1999999999999998E-3</v>
      </c>
      <c r="I28" s="15">
        <v>0.17849999999999999</v>
      </c>
      <c r="J28" s="5">
        <v>-1.1599999999999999E-2</v>
      </c>
      <c r="K28" s="6">
        <v>0.17180000000000001</v>
      </c>
      <c r="L28" s="14">
        <v>8.199999999999999E-3</v>
      </c>
      <c r="M28" s="15">
        <v>0.1789</v>
      </c>
      <c r="N28" s="5">
        <v>-2.0000000000000001E-4</v>
      </c>
      <c r="O28" s="6">
        <v>0.17829999999999999</v>
      </c>
      <c r="P28" s="14">
        <v>-1E-3</v>
      </c>
      <c r="Q28" s="15">
        <v>0.1784</v>
      </c>
      <c r="R28" s="5">
        <v>-2.3E-3</v>
      </c>
      <c r="S28" s="6">
        <v>0.1716</v>
      </c>
      <c r="T28" s="14">
        <v>0.01</v>
      </c>
      <c r="U28" s="15">
        <v>0.18230000000000002</v>
      </c>
      <c r="V28" s="5">
        <v>4.0999999999999995E-3</v>
      </c>
      <c r="W28" s="6">
        <v>0.18890000000000001</v>
      </c>
      <c r="X28" s="35">
        <v>4.5999999999999999E-3</v>
      </c>
      <c r="Y28" s="36">
        <v>0.17710000000000001</v>
      </c>
    </row>
    <row r="29" spans="1:25" ht="15" x14ac:dyDescent="0.25">
      <c r="A29" s="88" t="s">
        <v>21</v>
      </c>
      <c r="B29" s="24">
        <f t="shared" ref="B29:G29" si="3">SUM(B27:B28)</f>
        <v>3.6699999999999997E-2</v>
      </c>
      <c r="C29" s="8">
        <f t="shared" si="3"/>
        <v>1</v>
      </c>
      <c r="D29" s="16">
        <f t="shared" si="3"/>
        <v>1.29E-2</v>
      </c>
      <c r="E29" s="17">
        <f t="shared" si="3"/>
        <v>1</v>
      </c>
      <c r="F29" s="24">
        <f t="shared" si="3"/>
        <v>9.7000000000000003E-3</v>
      </c>
      <c r="G29" s="8">
        <f t="shared" si="3"/>
        <v>1</v>
      </c>
      <c r="H29" s="16">
        <f t="shared" ref="H29:M29" si="4">SUM(H27:H28)</f>
        <v>1.9200000000000002E-2</v>
      </c>
      <c r="I29" s="17">
        <f t="shared" si="4"/>
        <v>1</v>
      </c>
      <c r="J29" s="24">
        <f t="shared" si="4"/>
        <v>-1.8799999999999997E-2</v>
      </c>
      <c r="K29" s="24">
        <f t="shared" si="4"/>
        <v>1</v>
      </c>
      <c r="L29" s="16">
        <f t="shared" si="4"/>
        <v>2.3E-2</v>
      </c>
      <c r="M29" s="17">
        <f t="shared" si="4"/>
        <v>1</v>
      </c>
      <c r="N29" s="24">
        <f>SUM(N27:N28)</f>
        <v>8.8000000000000005E-3</v>
      </c>
      <c r="O29" s="24">
        <f>SUM(O27:O28)</f>
        <v>1</v>
      </c>
      <c r="P29" s="16">
        <f>SUM(P27:P28)</f>
        <v>-4.4000000000000003E-3</v>
      </c>
      <c r="Q29" s="17">
        <f>SUM(Q27:Q28)</f>
        <v>1</v>
      </c>
      <c r="R29" s="33">
        <f t="shared" ref="R29:W29" si="5">SUM(R27:R28)</f>
        <v>8.4000000000000012E-3</v>
      </c>
      <c r="S29" s="24">
        <f t="shared" si="5"/>
        <v>1</v>
      </c>
      <c r="T29" s="16">
        <f>SUM(T27:T28)</f>
        <v>1.54E-2</v>
      </c>
      <c r="U29" s="17">
        <f>SUM(U27:U28)</f>
        <v>1</v>
      </c>
      <c r="V29" s="24">
        <f t="shared" si="5"/>
        <v>1.3699999999999999E-2</v>
      </c>
      <c r="W29" s="24">
        <f t="shared" si="5"/>
        <v>1</v>
      </c>
      <c r="X29" s="43">
        <f>SUM(X27:X28)</f>
        <v>7.1000000000000004E-3</v>
      </c>
      <c r="Y29" s="48">
        <f>SUM(Y27:Y28)</f>
        <v>1</v>
      </c>
    </row>
    <row r="30" spans="1:25" ht="14.25" x14ac:dyDescent="0.2">
      <c r="A30" s="86" t="s">
        <v>24</v>
      </c>
      <c r="B30" s="22">
        <v>3.2800000000000003E-2</v>
      </c>
      <c r="C30" s="23">
        <v>0.99809999999999999</v>
      </c>
      <c r="D30" s="29">
        <v>1.1599999999999999E-2</v>
      </c>
      <c r="E30" s="30">
        <v>0.99680000000000002</v>
      </c>
      <c r="F30" s="22">
        <v>1.37E-2</v>
      </c>
      <c r="G30" s="23">
        <v>1.0012000000000001</v>
      </c>
      <c r="H30" s="29">
        <v>1.8800000000000001E-2</v>
      </c>
      <c r="I30" s="30">
        <v>1.0005999999999999</v>
      </c>
      <c r="J30" s="22">
        <v>-1.7299999999999999E-2</v>
      </c>
      <c r="K30" s="23">
        <v>1.0021</v>
      </c>
      <c r="L30" s="29">
        <v>1.9299999999999998E-2</v>
      </c>
      <c r="M30" s="30">
        <v>0.99819999999999998</v>
      </c>
      <c r="N30" s="22">
        <v>9.0000000000000011E-3</v>
      </c>
      <c r="O30" s="23">
        <v>0.99809999999999999</v>
      </c>
      <c r="P30" s="29">
        <v>-3.2000000000000002E-3</v>
      </c>
      <c r="Q30" s="30">
        <v>0.99939999999999996</v>
      </c>
      <c r="R30" s="22">
        <v>7.1999999999999998E-3</v>
      </c>
      <c r="S30" s="23">
        <v>0.99849999999999994</v>
      </c>
      <c r="T30" s="29">
        <v>1.7000000000000001E-2</v>
      </c>
      <c r="U30" s="30">
        <v>0.99970000000000003</v>
      </c>
      <c r="V30" s="22">
        <v>1.5100000000000001E-2</v>
      </c>
      <c r="W30" s="23">
        <v>1.0012000000000001</v>
      </c>
      <c r="X30" s="46">
        <v>6.0999999999999995E-3</v>
      </c>
      <c r="Y30" s="47">
        <v>1.0004</v>
      </c>
    </row>
    <row r="31" spans="1:25" ht="14.25" x14ac:dyDescent="0.2">
      <c r="A31" s="87" t="s">
        <v>25</v>
      </c>
      <c r="B31" s="5">
        <v>3.8999999999999998E-3</v>
      </c>
      <c r="C31" s="6">
        <v>1.9E-3</v>
      </c>
      <c r="D31" s="14">
        <v>1.2999999999999999E-3</v>
      </c>
      <c r="E31" s="15">
        <v>3.2000000000000002E-3</v>
      </c>
      <c r="F31" s="5">
        <v>-4.0000000000000001E-3</v>
      </c>
      <c r="G31" s="6">
        <v>-1.1999999999999999E-3</v>
      </c>
      <c r="H31" s="14">
        <v>4.0000000000000002E-4</v>
      </c>
      <c r="I31" s="15">
        <v>-5.9999999999999995E-4</v>
      </c>
      <c r="J31" s="5">
        <v>-1.5E-3</v>
      </c>
      <c r="K31" s="6">
        <v>-2.0999999999999999E-3</v>
      </c>
      <c r="L31" s="14">
        <v>3.7000000000000002E-3</v>
      </c>
      <c r="M31" s="15">
        <v>1.8E-3</v>
      </c>
      <c r="N31" s="5">
        <v>-2.0000000000000001E-4</v>
      </c>
      <c r="O31" s="6">
        <v>1.9E-3</v>
      </c>
      <c r="P31" s="14">
        <v>-1.1999999999999999E-3</v>
      </c>
      <c r="Q31" s="15">
        <v>5.9999999999999995E-4</v>
      </c>
      <c r="R31" s="5">
        <v>1.1999999999999999E-3</v>
      </c>
      <c r="S31" s="6">
        <v>1.5E-3</v>
      </c>
      <c r="T31" s="14">
        <v>-1.6000000000000001E-3</v>
      </c>
      <c r="U31" s="15">
        <v>2.9999999999999997E-4</v>
      </c>
      <c r="V31" s="5">
        <v>-1.4000000000000002E-3</v>
      </c>
      <c r="W31" s="6">
        <v>-1.1999999999999999E-3</v>
      </c>
      <c r="X31" s="35">
        <v>1E-3</v>
      </c>
      <c r="Y31" s="36">
        <v>-4.0000000000000002E-4</v>
      </c>
    </row>
    <row r="32" spans="1:25" ht="15" x14ac:dyDescent="0.25">
      <c r="A32" s="90" t="s">
        <v>21</v>
      </c>
      <c r="B32" s="91">
        <f>SUM(B30:B31)</f>
        <v>3.6700000000000003E-2</v>
      </c>
      <c r="C32" s="92">
        <f>SUM(C30:C31)</f>
        <v>1</v>
      </c>
      <c r="D32" s="93">
        <f>SUM(D30:D31)</f>
        <v>1.2899999999999998E-2</v>
      </c>
      <c r="E32" s="94">
        <f>SUM(E30:E31)</f>
        <v>1</v>
      </c>
      <c r="F32" s="91">
        <f>SUM(F30:F31)</f>
        <v>9.7000000000000003E-3</v>
      </c>
      <c r="G32" s="92">
        <v>1</v>
      </c>
      <c r="H32" s="93">
        <f t="shared" ref="H32:M32" si="6">SUM(H30:H31)</f>
        <v>1.9200000000000002E-2</v>
      </c>
      <c r="I32" s="94">
        <f t="shared" si="6"/>
        <v>0.99999999999999989</v>
      </c>
      <c r="J32" s="91">
        <f t="shared" si="6"/>
        <v>-1.8800000000000001E-2</v>
      </c>
      <c r="K32" s="91">
        <f t="shared" si="6"/>
        <v>1</v>
      </c>
      <c r="L32" s="93">
        <f t="shared" si="6"/>
        <v>2.3E-2</v>
      </c>
      <c r="M32" s="94">
        <f t="shared" si="6"/>
        <v>1</v>
      </c>
      <c r="N32" s="91">
        <f>SUM(N30:N31)</f>
        <v>8.8000000000000005E-3</v>
      </c>
      <c r="O32" s="91">
        <f>SUM(O30:O31)</f>
        <v>1</v>
      </c>
      <c r="P32" s="93">
        <f>SUM(P30:P31)</f>
        <v>-4.4000000000000003E-3</v>
      </c>
      <c r="Q32" s="94">
        <f>SUM(Q30:Q31)</f>
        <v>1</v>
      </c>
      <c r="R32" s="137">
        <f t="shared" ref="R32:W32" si="7">SUM(R30:R31)</f>
        <v>8.3999999999999995E-3</v>
      </c>
      <c r="S32" s="91">
        <f t="shared" si="7"/>
        <v>0.99999999999999989</v>
      </c>
      <c r="T32" s="93">
        <f>SUM(T30:T31)</f>
        <v>1.54E-2</v>
      </c>
      <c r="U32" s="94">
        <f>SUM(U30:U31)</f>
        <v>1</v>
      </c>
      <c r="V32" s="91">
        <f t="shared" si="7"/>
        <v>1.37E-2</v>
      </c>
      <c r="W32" s="91">
        <f t="shared" si="7"/>
        <v>1</v>
      </c>
      <c r="X32" s="95">
        <f>SUM(X30:X31)</f>
        <v>7.0999999999999995E-3</v>
      </c>
      <c r="Y32" s="136">
        <f>SUM(Y30:Y31)</f>
        <v>1</v>
      </c>
    </row>
    <row r="33" spans="1:14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4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14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14" ht="14.25" x14ac:dyDescent="0.2">
      <c r="A36" s="86" t="s">
        <v>2</v>
      </c>
      <c r="B36" s="5">
        <v>3.7399999999999998E-3</v>
      </c>
      <c r="C36" s="6">
        <v>3.6799999999999999E-2</v>
      </c>
      <c r="D36" s="14">
        <v>3.0999999999999999E-3</v>
      </c>
      <c r="E36" s="14">
        <v>3.5700000000000003E-2</v>
      </c>
      <c r="F36" s="5">
        <v>6.9999999999999993E-3</v>
      </c>
      <c r="G36" s="6">
        <v>4.3200000000000002E-2</v>
      </c>
      <c r="H36" s="14">
        <v>1.03E-2</v>
      </c>
      <c r="I36" s="15">
        <v>4.0399999999999998E-2</v>
      </c>
    </row>
    <row r="37" spans="1:14" ht="14.25" x14ac:dyDescent="0.2">
      <c r="A37" s="87" t="s">
        <v>3</v>
      </c>
      <c r="B37" s="5">
        <v>6.7400000000000003E-3</v>
      </c>
      <c r="C37" s="6">
        <v>0.24030000000000001</v>
      </c>
      <c r="D37" s="14">
        <v>1.0700000000000001E-2</v>
      </c>
      <c r="E37" s="14">
        <v>0.23989999999999997</v>
      </c>
      <c r="F37" s="5">
        <v>1.9199999999999998E-2</v>
      </c>
      <c r="G37" s="6">
        <v>0.2409</v>
      </c>
      <c r="H37" s="14">
        <v>2.18E-2</v>
      </c>
      <c r="I37" s="15">
        <v>0.24010000000000001</v>
      </c>
      <c r="N37" s="73"/>
    </row>
    <row r="38" spans="1:14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87" t="s">
        <v>6</v>
      </c>
      <c r="B40" s="5">
        <v>5.1399999999999996E-3</v>
      </c>
      <c r="C40" s="6">
        <v>0.1394</v>
      </c>
      <c r="D40" s="14">
        <v>7.1999999999999998E-3</v>
      </c>
      <c r="E40" s="14">
        <v>0.1411</v>
      </c>
      <c r="F40" s="5">
        <v>9.5999999999999992E-3</v>
      </c>
      <c r="G40" s="6">
        <v>0.14169999999999999</v>
      </c>
      <c r="H40" s="14">
        <v>1.1399999999999999E-2</v>
      </c>
      <c r="I40" s="15">
        <v>0.1406</v>
      </c>
    </row>
    <row r="41" spans="1:14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14" ht="14.25" x14ac:dyDescent="0.2">
      <c r="A42" s="87" t="s">
        <v>8</v>
      </c>
      <c r="B42" s="5">
        <v>7.3000000000000001E-3</v>
      </c>
      <c r="C42" s="6">
        <v>0.12920000000000001</v>
      </c>
      <c r="D42" s="14">
        <v>1.3000000000000001E-2</v>
      </c>
      <c r="E42" s="14">
        <v>0.12890000000000001</v>
      </c>
      <c r="F42" s="5">
        <v>1.49E-2</v>
      </c>
      <c r="G42" s="6">
        <v>0.1295</v>
      </c>
      <c r="H42" s="14">
        <v>2.0899999999999998E-2</v>
      </c>
      <c r="I42" s="15">
        <v>0.12920000000000001</v>
      </c>
    </row>
    <row r="43" spans="1:14" ht="14.25" x14ac:dyDescent="0.2">
      <c r="A43" s="87" t="s">
        <v>66</v>
      </c>
      <c r="B43" s="5">
        <v>3.6499999999999998E-2</v>
      </c>
      <c r="C43" s="6">
        <v>0.45550000000000002</v>
      </c>
      <c r="D43" s="14">
        <v>4.6500000000000007E-2</v>
      </c>
      <c r="E43" s="14">
        <v>0.4526</v>
      </c>
      <c r="F43" s="5">
        <v>4.3899999999999995E-2</v>
      </c>
      <c r="G43" s="6">
        <v>0.44319999999999998</v>
      </c>
      <c r="H43" s="14">
        <v>7.1800000000000003E-2</v>
      </c>
      <c r="I43" s="15">
        <v>0.4501</v>
      </c>
    </row>
    <row r="44" spans="1:14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14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87" t="s">
        <v>13</v>
      </c>
      <c r="B47" s="5">
        <v>9.3999999999999997E-4</v>
      </c>
      <c r="C47" s="6">
        <v>-1.1999999999999999E-3</v>
      </c>
      <c r="D47" s="14">
        <v>4.1999999999999997E-3</v>
      </c>
      <c r="E47" s="14">
        <v>1.8E-3</v>
      </c>
      <c r="F47" s="5">
        <v>4.0999999999999995E-3</v>
      </c>
      <c r="G47" s="6">
        <v>1.5E-3</v>
      </c>
      <c r="H47" s="14">
        <v>2.7000000000000001E-3</v>
      </c>
      <c r="I47" s="15">
        <v>-4.0000000000000002E-4</v>
      </c>
    </row>
    <row r="48" spans="1:14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6.0360000000000004E-2</v>
      </c>
      <c r="C55" s="8">
        <v>0.99999999999999989</v>
      </c>
      <c r="D55" s="16">
        <f t="shared" ref="D55:I55" si="8">SUM(D36:D54)</f>
        <v>8.4700000000000011E-2</v>
      </c>
      <c r="E55" s="16">
        <f t="shared" si="8"/>
        <v>1</v>
      </c>
      <c r="F55" s="24">
        <f t="shared" si="8"/>
        <v>9.8699999999999982E-2</v>
      </c>
      <c r="G55" s="8">
        <f t="shared" si="8"/>
        <v>0.99999999999999989</v>
      </c>
      <c r="H55" s="17">
        <f t="shared" si="8"/>
        <v>0.1389</v>
      </c>
      <c r="I55" s="17">
        <f t="shared" si="8"/>
        <v>1</v>
      </c>
    </row>
    <row r="56" spans="1:9" ht="15" x14ac:dyDescent="0.25">
      <c r="A56" s="89" t="s">
        <v>28</v>
      </c>
      <c r="B56" s="10">
        <v>1417.8</v>
      </c>
      <c r="C56" s="11"/>
      <c r="D56" s="18">
        <v>2075.3194026275019</v>
      </c>
      <c r="E56" s="11"/>
      <c r="F56" s="10">
        <v>2482</v>
      </c>
      <c r="G56" s="11"/>
      <c r="H56" s="18">
        <v>3654.8551057821965</v>
      </c>
      <c r="I56" s="11"/>
    </row>
    <row r="57" spans="1:9" ht="14.25" x14ac:dyDescent="0.2">
      <c r="A57" s="86" t="s">
        <v>22</v>
      </c>
      <c r="B57" s="22">
        <v>4.0840000000000001E-2</v>
      </c>
      <c r="C57" s="23">
        <v>0.81989999999999996</v>
      </c>
      <c r="D57" s="29">
        <v>6.13E-2</v>
      </c>
      <c r="E57" s="29">
        <v>0.82109999999999994</v>
      </c>
      <c r="F57" s="22">
        <v>7.8799999999999995E-2</v>
      </c>
      <c r="G57" s="23">
        <v>0.82840000000000003</v>
      </c>
      <c r="H57" s="29">
        <v>9.8900000000000002E-2</v>
      </c>
      <c r="I57" s="30">
        <v>0.82290000000000008</v>
      </c>
    </row>
    <row r="58" spans="1:9" ht="14.25" x14ac:dyDescent="0.2">
      <c r="A58" s="87" t="s">
        <v>23</v>
      </c>
      <c r="B58" s="5">
        <v>1.9539999999999998E-2</v>
      </c>
      <c r="C58" s="6">
        <v>0.18010000000000001</v>
      </c>
      <c r="D58" s="29">
        <v>2.3399999999999997E-2</v>
      </c>
      <c r="E58" s="29">
        <v>0.1789</v>
      </c>
      <c r="F58" s="5">
        <v>1.9900000000000001E-2</v>
      </c>
      <c r="G58" s="6">
        <v>0.1716</v>
      </c>
      <c r="H58" s="29">
        <v>0.04</v>
      </c>
      <c r="I58" s="15">
        <v>0.17710000000000001</v>
      </c>
    </row>
    <row r="59" spans="1:9" ht="15" x14ac:dyDescent="0.25">
      <c r="A59" s="88" t="s">
        <v>21</v>
      </c>
      <c r="B59" s="24">
        <f>SUM(B57:B58)</f>
        <v>6.0380000000000003E-2</v>
      </c>
      <c r="C59" s="8">
        <v>1</v>
      </c>
      <c r="D59" s="16">
        <v>8.4699999999999998E-2</v>
      </c>
      <c r="E59" s="16">
        <v>1</v>
      </c>
      <c r="F59" s="24">
        <f>SUM(F57:F58)</f>
        <v>9.8699999999999996E-2</v>
      </c>
      <c r="G59" s="8">
        <f>SUM(G57:G58)</f>
        <v>1</v>
      </c>
      <c r="H59" s="16">
        <f>SUM(H57:H58)</f>
        <v>0.1389</v>
      </c>
      <c r="I59" s="16">
        <f>SUM(I57:I58)</f>
        <v>1</v>
      </c>
    </row>
    <row r="60" spans="1:9" ht="14.25" x14ac:dyDescent="0.2">
      <c r="A60" s="86" t="s">
        <v>24</v>
      </c>
      <c r="B60" s="22">
        <v>5.9200000000000003E-2</v>
      </c>
      <c r="C60" s="23">
        <v>1.0012000000000001</v>
      </c>
      <c r="D60" s="29">
        <v>8.0799999999999997E-2</v>
      </c>
      <c r="E60" s="29">
        <v>0.99819999999999998</v>
      </c>
      <c r="F60" s="22">
        <v>9.5000000000000001E-2</v>
      </c>
      <c r="G60" s="23">
        <v>0.99849999999999994</v>
      </c>
      <c r="H60" s="29">
        <v>0.13720000000000002</v>
      </c>
      <c r="I60" s="30">
        <v>1.0004</v>
      </c>
    </row>
    <row r="61" spans="1:9" ht="14.25" x14ac:dyDescent="0.2">
      <c r="A61" s="87" t="s">
        <v>25</v>
      </c>
      <c r="B61" s="5">
        <f>(1+B31)*(1+D31)*(1+F31)-1</f>
        <v>1.1842497200000857E-3</v>
      </c>
      <c r="C61" s="6">
        <v>-1.1999999999999999E-3</v>
      </c>
      <c r="D61" s="29">
        <v>3.9000000000000003E-3</v>
      </c>
      <c r="E61" s="29">
        <v>1.8E-3</v>
      </c>
      <c r="F61" s="22">
        <v>3.7000000000000002E-3</v>
      </c>
      <c r="G61" s="6">
        <v>1.5E-3</v>
      </c>
      <c r="H61" s="29">
        <v>1.7000000000000001E-3</v>
      </c>
      <c r="I61" s="15">
        <v>-4.0000000000000002E-4</v>
      </c>
    </row>
    <row r="62" spans="1:9" ht="15" x14ac:dyDescent="0.25">
      <c r="A62" s="90" t="s">
        <v>21</v>
      </c>
      <c r="B62" s="91">
        <f>SUM(B60:B61)</f>
        <v>6.0384249720000088E-2</v>
      </c>
      <c r="C62" s="92">
        <v>1</v>
      </c>
      <c r="D62" s="93">
        <v>8.4699999999999998E-2</v>
      </c>
      <c r="E62" s="93">
        <v>1</v>
      </c>
      <c r="F62" s="91">
        <f>SUM(F60:F61)</f>
        <v>9.8699999999999996E-2</v>
      </c>
      <c r="G62" s="92">
        <f>SUM(G60:G61)</f>
        <v>0.99999999999999989</v>
      </c>
      <c r="H62" s="93">
        <f>SUM(H60:H61)</f>
        <v>0.13890000000000002</v>
      </c>
      <c r="I62" s="93">
        <f>SUM(I60:I61)</f>
        <v>1</v>
      </c>
    </row>
    <row r="63" spans="1:9" hidden="1" x14ac:dyDescent="0.2">
      <c r="I63" s="37"/>
    </row>
    <row r="64" spans="1:9" hidden="1" x14ac:dyDescent="0.2"/>
    <row r="65" spans="8:8" hidden="1" x14ac:dyDescent="0.2">
      <c r="H65" s="37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tabSelected="1" topLeftCell="A10" zoomScale="85" zoomScaleNormal="85" workbookViewId="0">
      <pane xSplit="1" topLeftCell="B1" activePane="topRight" state="frozen"/>
      <selection activeCell="M41" sqref="M41"/>
      <selection pane="topRight" activeCell="A35" sqref="A35"/>
    </sheetView>
  </sheetViews>
  <sheetFormatPr defaultColWidth="0" defaultRowHeight="12.75" zeroHeight="1" x14ac:dyDescent="0.2"/>
  <cols>
    <col min="1" max="1" width="38.140625" bestFit="1" customWidth="1"/>
    <col min="2" max="2" width="21.7109375" customWidth="1"/>
    <col min="3" max="3" width="17" customWidth="1"/>
    <col min="4" max="4" width="17.7109375" customWidth="1"/>
    <col min="5" max="5" width="20.7109375" customWidth="1"/>
    <col min="6" max="6" width="21.5703125" customWidth="1"/>
    <col min="7" max="7" width="18.5703125" customWidth="1"/>
    <col min="8" max="8" width="21.28515625" customWidth="1"/>
    <col min="9" max="9" width="23.140625" customWidth="1"/>
    <col min="10" max="25" width="13.28515625" customWidth="1"/>
    <col min="26" max="27" width="0" hidden="1" customWidth="1"/>
    <col min="28" max="16384" width="9.140625" hidden="1"/>
  </cols>
  <sheetData>
    <row r="1" spans="1:27" x14ac:dyDescent="0.2">
      <c r="A1" s="31" t="s">
        <v>26</v>
      </c>
    </row>
    <row r="2" spans="1:27" x14ac:dyDescent="0.2">
      <c r="A2" s="31" t="s">
        <v>59</v>
      </c>
    </row>
    <row r="3" spans="1:27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7" ht="15" x14ac:dyDescent="0.25">
      <c r="A4" s="104" t="s">
        <v>32</v>
      </c>
      <c r="B4" s="100">
        <v>43466</v>
      </c>
      <c r="C4" s="100">
        <v>43466</v>
      </c>
      <c r="D4" s="101">
        <v>43497</v>
      </c>
      <c r="E4" s="101">
        <v>43497</v>
      </c>
      <c r="F4" s="100">
        <v>43525</v>
      </c>
      <c r="G4" s="100">
        <v>43525</v>
      </c>
      <c r="H4" s="101">
        <v>43556</v>
      </c>
      <c r="I4" s="101">
        <v>43556</v>
      </c>
      <c r="J4" s="100">
        <v>43586</v>
      </c>
      <c r="K4" s="100">
        <v>43586</v>
      </c>
      <c r="L4" s="101">
        <v>43617</v>
      </c>
      <c r="M4" s="101">
        <v>43617</v>
      </c>
      <c r="N4" s="100">
        <v>43647</v>
      </c>
      <c r="O4" s="100">
        <v>43647</v>
      </c>
      <c r="P4" s="101">
        <v>43678</v>
      </c>
      <c r="Q4" s="101">
        <v>43678</v>
      </c>
      <c r="R4" s="100">
        <v>43709</v>
      </c>
      <c r="S4" s="100">
        <v>43709</v>
      </c>
      <c r="T4" s="101">
        <v>43739</v>
      </c>
      <c r="U4" s="101">
        <v>43739</v>
      </c>
      <c r="V4" s="100">
        <v>43770</v>
      </c>
      <c r="W4" s="100">
        <v>43770</v>
      </c>
      <c r="X4" s="101">
        <v>43800</v>
      </c>
      <c r="Y4" s="101">
        <v>43800</v>
      </c>
    </row>
    <row r="5" spans="1:27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27</v>
      </c>
      <c r="I5" s="99" t="s">
        <v>1</v>
      </c>
      <c r="J5" s="96" t="s">
        <v>27</v>
      </c>
      <c r="K5" s="97" t="s">
        <v>1</v>
      </c>
      <c r="L5" s="98" t="s">
        <v>27</v>
      </c>
      <c r="M5" s="99" t="s">
        <v>1</v>
      </c>
      <c r="N5" s="96" t="s">
        <v>27</v>
      </c>
      <c r="O5" s="97" t="s">
        <v>1</v>
      </c>
      <c r="P5" s="98" t="s">
        <v>27</v>
      </c>
      <c r="Q5" s="99" t="s">
        <v>1</v>
      </c>
      <c r="R5" s="96" t="s">
        <v>27</v>
      </c>
      <c r="S5" s="97" t="s">
        <v>1</v>
      </c>
      <c r="T5" s="98" t="s">
        <v>27</v>
      </c>
      <c r="U5" s="99" t="s">
        <v>1</v>
      </c>
      <c r="V5" s="96" t="s">
        <v>27</v>
      </c>
      <c r="W5" s="97" t="s">
        <v>1</v>
      </c>
      <c r="X5" s="98" t="s">
        <v>27</v>
      </c>
      <c r="Y5" s="99" t="s">
        <v>1</v>
      </c>
    </row>
    <row r="6" spans="1:27" ht="14.25" x14ac:dyDescent="0.2">
      <c r="A6" s="86" t="s">
        <v>2</v>
      </c>
      <c r="B6" s="5">
        <v>-2.0000000000000001E-4</v>
      </c>
      <c r="C6" s="6">
        <v>3.5558194102716399E-2</v>
      </c>
      <c r="D6" s="14">
        <v>2.8999999999999998E-3</v>
      </c>
      <c r="E6" s="15">
        <v>6.5600000000000006E-2</v>
      </c>
      <c r="F6" s="5">
        <v>5.0000000000000001E-4</v>
      </c>
      <c r="G6" s="6">
        <v>8.2153334775893205E-2</v>
      </c>
      <c r="H6" s="14">
        <v>-2.9999999999999997E-4</v>
      </c>
      <c r="I6" s="15">
        <v>5.6267489935626899E-2</v>
      </c>
      <c r="J6" s="5">
        <v>1.2999999999999999E-3</v>
      </c>
      <c r="K6" s="6">
        <v>7.2802053413705894E-2</v>
      </c>
      <c r="L6" s="35">
        <v>-1E-3</v>
      </c>
      <c r="M6" s="36">
        <v>7.7600901389670809E-2</v>
      </c>
      <c r="N6" s="5">
        <v>8.0000000000000004E-4</v>
      </c>
      <c r="O6" s="6">
        <v>6.6924940813300304E-2</v>
      </c>
      <c r="P6" s="14">
        <v>2.9999999999999997E-4</v>
      </c>
      <c r="Q6" s="15">
        <v>5.7643385882023696E-2</v>
      </c>
      <c r="R6" s="5">
        <v>8.0000000000000004E-4</v>
      </c>
      <c r="S6" s="6">
        <v>5.7699999999999994E-2</v>
      </c>
      <c r="T6" s="14">
        <v>1E-3</v>
      </c>
      <c r="U6" s="15">
        <v>6.6349585380239398E-2</v>
      </c>
      <c r="V6" s="5">
        <v>-5.0000000000000001E-4</v>
      </c>
      <c r="W6" s="6">
        <v>4.66086859924566E-2</v>
      </c>
      <c r="X6" s="35">
        <v>1.062E-3</v>
      </c>
      <c r="Y6" s="36">
        <v>5.0531110149229598E-2</v>
      </c>
    </row>
    <row r="7" spans="1:27" ht="14.25" x14ac:dyDescent="0.2">
      <c r="A7" s="87" t="s">
        <v>3</v>
      </c>
      <c r="B7" s="5">
        <v>2.8000000000000004E-3</v>
      </c>
      <c r="C7" s="6">
        <v>0.20519820579575299</v>
      </c>
      <c r="D7" s="14">
        <v>1.6000000000000001E-3</v>
      </c>
      <c r="E7" s="15">
        <v>0.1988</v>
      </c>
      <c r="F7" s="5">
        <v>1.9E-3</v>
      </c>
      <c r="G7" s="6">
        <v>0.198586462616369</v>
      </c>
      <c r="H7" s="14">
        <v>7.000000000000001E-4</v>
      </c>
      <c r="I7" s="15">
        <v>0.20576316175093701</v>
      </c>
      <c r="J7" s="5">
        <v>5.9999999999999995E-4</v>
      </c>
      <c r="K7" s="6">
        <v>0.21164436149677901</v>
      </c>
      <c r="L7" s="35">
        <v>1.6000000000000001E-3</v>
      </c>
      <c r="M7" s="36">
        <v>0.20879884434741899</v>
      </c>
      <c r="N7" s="5">
        <v>3.0000000000000001E-3</v>
      </c>
      <c r="O7" s="6">
        <v>0.20997270580314101</v>
      </c>
      <c r="P7" s="14">
        <v>1.5E-3</v>
      </c>
      <c r="Q7" s="15">
        <v>0.24508433936443899</v>
      </c>
      <c r="R7" s="5">
        <v>8.0000000000000004E-4</v>
      </c>
      <c r="S7" s="6">
        <v>0.24559999999999998</v>
      </c>
      <c r="T7" s="14">
        <v>5.0000000000000001E-4</v>
      </c>
      <c r="U7" s="15">
        <v>0.2231641204549</v>
      </c>
      <c r="V7" s="5">
        <v>4.0000000000000002E-4</v>
      </c>
      <c r="W7" s="6">
        <v>0.23006101895101899</v>
      </c>
      <c r="X7" s="35">
        <v>-6.9999999999999999E-4</v>
      </c>
      <c r="Y7" s="36">
        <v>0.21468228057046301</v>
      </c>
    </row>
    <row r="8" spans="1:27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35">
        <v>0</v>
      </c>
      <c r="M8" s="36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7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35">
        <v>0</v>
      </c>
      <c r="M9" s="36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  <c r="AA9" s="49"/>
    </row>
    <row r="10" spans="1:27" ht="14.25" x14ac:dyDescent="0.2">
      <c r="A10" s="87" t="s">
        <v>6</v>
      </c>
      <c r="B10" s="5">
        <v>1.8E-3</v>
      </c>
      <c r="C10" s="6">
        <v>0.140028034483488</v>
      </c>
      <c r="D10" s="14">
        <v>1.5E-3</v>
      </c>
      <c r="E10" s="15">
        <v>0.13450000000000001</v>
      </c>
      <c r="F10" s="5">
        <v>1.7000000000000001E-3</v>
      </c>
      <c r="G10" s="6">
        <v>0.12670510709300001</v>
      </c>
      <c r="H10" s="14">
        <v>8.9999999999999998E-4</v>
      </c>
      <c r="I10" s="15">
        <v>0.12467883010490499</v>
      </c>
      <c r="J10" s="5">
        <v>-1E-4</v>
      </c>
      <c r="K10" s="6">
        <v>0.121925268344263</v>
      </c>
      <c r="L10" s="35">
        <v>1E-3</v>
      </c>
      <c r="M10" s="36">
        <v>0.11458446167217699</v>
      </c>
      <c r="N10" s="5">
        <v>0</v>
      </c>
      <c r="O10" s="6">
        <v>0.10720610738584201</v>
      </c>
      <c r="P10" s="14">
        <v>2.9999999999999997E-4</v>
      </c>
      <c r="Q10" s="15">
        <v>9.8647254358782396E-2</v>
      </c>
      <c r="R10" s="5">
        <v>-2.0000000000000001E-4</v>
      </c>
      <c r="S10" s="6">
        <v>9.7799999999999998E-2</v>
      </c>
      <c r="T10" s="14">
        <v>1.1999999999999999E-3</v>
      </c>
      <c r="U10" s="15">
        <v>9.6964825135497701E-2</v>
      </c>
      <c r="V10" s="5">
        <v>2.0000000000000001E-4</v>
      </c>
      <c r="W10" s="6">
        <v>9.6377879009330591E-2</v>
      </c>
      <c r="X10" s="35">
        <v>-1.75E-4</v>
      </c>
      <c r="Y10" s="36">
        <v>9.452998926972439E-2</v>
      </c>
    </row>
    <row r="11" spans="1:27" ht="14.25" x14ac:dyDescent="0.2">
      <c r="A11" s="87" t="s">
        <v>7</v>
      </c>
      <c r="B11" s="5">
        <v>5.0000000000000001E-4</v>
      </c>
      <c r="C11" s="6">
        <v>2.5737594043831403E-2</v>
      </c>
      <c r="D11" s="14">
        <v>4.0000000000000002E-4</v>
      </c>
      <c r="E11" s="15">
        <v>2.41E-2</v>
      </c>
      <c r="F11" s="5">
        <v>8.0000000000000004E-4</v>
      </c>
      <c r="G11" s="6">
        <v>2.41632337359605E-2</v>
      </c>
      <c r="H11" s="14">
        <v>4.0000000000000002E-4</v>
      </c>
      <c r="I11" s="15">
        <v>2.4111084286988702E-2</v>
      </c>
      <c r="J11" s="5">
        <v>-2.0000000000000001E-4</v>
      </c>
      <c r="K11" s="6">
        <v>2.4510685365987703E-2</v>
      </c>
      <c r="L11" s="35">
        <v>2.9999999999999997E-4</v>
      </c>
      <c r="M11" s="36">
        <v>1.5744447239046298E-2</v>
      </c>
      <c r="N11" s="5">
        <v>1E-4</v>
      </c>
      <c r="O11" s="6">
        <v>1.7720722534027001E-2</v>
      </c>
      <c r="P11" s="14">
        <v>0</v>
      </c>
      <c r="Q11" s="15">
        <v>1.77594832049979E-2</v>
      </c>
      <c r="R11" s="5">
        <v>1E-4</v>
      </c>
      <c r="S11" s="6">
        <v>1.7899999999999999E-2</v>
      </c>
      <c r="T11" s="14">
        <v>2.9999999999999997E-4</v>
      </c>
      <c r="U11" s="15">
        <v>1.7766052292266701E-2</v>
      </c>
      <c r="V11" s="5">
        <v>2.0000000000000001E-4</v>
      </c>
      <c r="W11" s="6">
        <v>1.7367377633771802E-2</v>
      </c>
      <c r="X11" s="35">
        <v>-5.0000000000000002E-5</v>
      </c>
      <c r="Y11" s="36">
        <v>1.9382951173585402E-2</v>
      </c>
    </row>
    <row r="12" spans="1:27" ht="14.25" x14ac:dyDescent="0.2">
      <c r="A12" s="87" t="s">
        <v>8</v>
      </c>
      <c r="B12" s="5">
        <v>1.34E-2</v>
      </c>
      <c r="C12" s="6">
        <v>0.217585792190779</v>
      </c>
      <c r="D12" s="14">
        <v>4.0000000000000001E-3</v>
      </c>
      <c r="E12" s="15">
        <v>0.2117</v>
      </c>
      <c r="F12" s="5">
        <v>-4.8999999999999998E-3</v>
      </c>
      <c r="G12" s="6">
        <v>0.19312437068039098</v>
      </c>
      <c r="H12" s="14">
        <v>6.9999999999999993E-3</v>
      </c>
      <c r="I12" s="15">
        <v>0.21144543485936002</v>
      </c>
      <c r="J12" s="5">
        <v>-2.8999999999999998E-3</v>
      </c>
      <c r="K12" s="6">
        <v>0.20387080450988301</v>
      </c>
      <c r="L12" s="35">
        <v>6.9999999999999993E-3</v>
      </c>
      <c r="M12" s="36">
        <v>0.20054876336126998</v>
      </c>
      <c r="N12" s="5">
        <v>3.2000000000000002E-3</v>
      </c>
      <c r="O12" s="6">
        <v>0.203438499051596</v>
      </c>
      <c r="P12" s="14">
        <v>-2.3E-3</v>
      </c>
      <c r="Q12" s="15">
        <v>0.194918802197627</v>
      </c>
      <c r="R12" s="5">
        <v>6.1999999999999998E-3</v>
      </c>
      <c r="S12" s="6">
        <v>0.20069999999999999</v>
      </c>
      <c r="T12" s="14">
        <v>4.3E-3</v>
      </c>
      <c r="U12" s="15">
        <v>0.209738902167278</v>
      </c>
      <c r="V12" s="5">
        <v>2.0400000000000001E-2</v>
      </c>
      <c r="W12" s="6">
        <v>0.22709375463573001</v>
      </c>
      <c r="X12" s="35">
        <v>2.2000000000000001E-3</v>
      </c>
      <c r="Y12" s="36">
        <v>0.25823954774465396</v>
      </c>
    </row>
    <row r="13" spans="1:27" ht="14.25" x14ac:dyDescent="0.2">
      <c r="A13" s="87" t="s">
        <v>66</v>
      </c>
      <c r="B13" s="5">
        <v>9.1000000000000004E-3</v>
      </c>
      <c r="C13" s="6">
        <v>0.20535441785520198</v>
      </c>
      <c r="D13" s="14">
        <v>4.4999999999999997E-3</v>
      </c>
      <c r="E13" s="15">
        <v>0.18509999999999999</v>
      </c>
      <c r="F13" s="5">
        <v>4.0999999999999995E-3</v>
      </c>
      <c r="G13" s="6">
        <v>0.177004120930563</v>
      </c>
      <c r="H13" s="14">
        <v>3.7000000000000002E-3</v>
      </c>
      <c r="I13" s="15">
        <v>0.17632714308432501</v>
      </c>
      <c r="J13" s="5">
        <v>-9.1000000000000004E-3</v>
      </c>
      <c r="K13" s="6">
        <v>0.15591458426789301</v>
      </c>
      <c r="L13" s="35">
        <v>6.0999999999999995E-3</v>
      </c>
      <c r="M13" s="36">
        <v>0.17155163935191201</v>
      </c>
      <c r="N13" s="5">
        <v>-3.4000000000000002E-3</v>
      </c>
      <c r="O13" s="6">
        <v>0.18191196224224901</v>
      </c>
      <c r="P13" s="14">
        <v>-3.8E-3</v>
      </c>
      <c r="Q13" s="15">
        <v>0.18171571569540798</v>
      </c>
      <c r="R13" s="5">
        <v>-1E-3</v>
      </c>
      <c r="S13" s="6">
        <v>0.1802</v>
      </c>
      <c r="T13" s="14">
        <v>9.1999999999999998E-3</v>
      </c>
      <c r="U13" s="15">
        <v>0.186421513730225</v>
      </c>
      <c r="V13" s="5">
        <v>2.5000000000000001E-3</v>
      </c>
      <c r="W13" s="6">
        <v>0.18380663850463802</v>
      </c>
      <c r="X13" s="35">
        <v>3.8999999999999998E-3</v>
      </c>
      <c r="Y13" s="36">
        <v>0.17968874013612599</v>
      </c>
    </row>
    <row r="14" spans="1:27" ht="14.25" x14ac:dyDescent="0.2">
      <c r="A14" s="87" t="s">
        <v>10</v>
      </c>
      <c r="B14" s="5">
        <v>-4.0000000000000002E-4</v>
      </c>
      <c r="C14" s="6">
        <v>1.5800000000000002E-2</v>
      </c>
      <c r="D14" s="14">
        <v>4.0000000000000002E-4</v>
      </c>
      <c r="E14" s="15">
        <v>1.3599999999999999E-2</v>
      </c>
      <c r="F14" s="5">
        <v>5.9999999999999995E-4</v>
      </c>
      <c r="G14" s="6">
        <v>1.36417076977086E-2</v>
      </c>
      <c r="H14" s="14">
        <v>4.0000000000000002E-4</v>
      </c>
      <c r="I14" s="15">
        <v>1.6183203042145398E-2</v>
      </c>
      <c r="J14" s="5">
        <v>-1.1999999999999999E-3</v>
      </c>
      <c r="K14" s="6">
        <v>1.54591623119148E-2</v>
      </c>
      <c r="L14" s="35">
        <v>5.9999999999999995E-4</v>
      </c>
      <c r="M14" s="36">
        <v>1.5303785752618799E-2</v>
      </c>
      <c r="N14" s="5">
        <v>-2.0000000000000001E-4</v>
      </c>
      <c r="O14" s="6">
        <v>1.4958576668544601E-2</v>
      </c>
      <c r="P14" s="14">
        <v>-7.000000000000001E-4</v>
      </c>
      <c r="Q14" s="15">
        <v>5.2480182643131401E-3</v>
      </c>
      <c r="R14" s="5">
        <v>1E-4</v>
      </c>
      <c r="S14" s="6">
        <v>5.3E-3</v>
      </c>
      <c r="T14" s="14">
        <v>1E-3</v>
      </c>
      <c r="U14" s="15">
        <v>6.1025232782174798E-3</v>
      </c>
      <c r="V14" s="5">
        <v>-2.9999999999999997E-4</v>
      </c>
      <c r="W14" s="6">
        <v>5.4771452854571103E-3</v>
      </c>
      <c r="X14" s="35">
        <v>2.2000000000000001E-4</v>
      </c>
      <c r="Y14" s="36">
        <v>5.6473276369864902E-3</v>
      </c>
    </row>
    <row r="15" spans="1:27" ht="14.25" x14ac:dyDescent="0.2">
      <c r="A15" s="87" t="s">
        <v>11</v>
      </c>
      <c r="B15" s="5">
        <v>-1.1000000000000001E-3</v>
      </c>
      <c r="C15" s="6">
        <v>6.9980849484685498E-2</v>
      </c>
      <c r="D15" s="14">
        <v>2.9999999999999997E-4</v>
      </c>
      <c r="E15" s="15">
        <v>8.3199999999999996E-2</v>
      </c>
      <c r="F15" s="5">
        <v>1E-3</v>
      </c>
      <c r="G15" s="6">
        <v>9.3700000000000006E-2</v>
      </c>
      <c r="H15" s="14">
        <v>4.0000000000000002E-4</v>
      </c>
      <c r="I15" s="15">
        <v>9.05196914328531E-2</v>
      </c>
      <c r="J15" s="5">
        <v>4.0000000000000002E-4</v>
      </c>
      <c r="K15" s="6">
        <v>0.10125843836184099</v>
      </c>
      <c r="L15" s="35">
        <v>4.0000000000000002E-4</v>
      </c>
      <c r="M15" s="36">
        <v>9.994914743773331E-2</v>
      </c>
      <c r="N15" s="5">
        <v>-4.0000000000000002E-4</v>
      </c>
      <c r="O15" s="6">
        <v>9.9126217016717005E-2</v>
      </c>
      <c r="P15" s="14">
        <v>1.6000000000000001E-3</v>
      </c>
      <c r="Q15" s="15">
        <v>0.10291841054544899</v>
      </c>
      <c r="R15" s="5">
        <v>-1.7000000000000001E-3</v>
      </c>
      <c r="S15" s="6">
        <v>0.1012</v>
      </c>
      <c r="T15" s="14">
        <v>2.9999999999999997E-4</v>
      </c>
      <c r="U15" s="15">
        <v>0.10482720727836099</v>
      </c>
      <c r="V15" s="5">
        <v>1.5E-3</v>
      </c>
      <c r="W15" s="6">
        <v>0.10337757619042501</v>
      </c>
      <c r="X15" s="35">
        <v>1.1999999999999999E-3</v>
      </c>
      <c r="Y15" s="36">
        <v>0.104349584489417</v>
      </c>
    </row>
    <row r="16" spans="1:27" ht="14.25" x14ac:dyDescent="0.2">
      <c r="A16" s="87" t="s">
        <v>12</v>
      </c>
      <c r="B16" s="5">
        <v>-7.000000000000001E-4</v>
      </c>
      <c r="C16" s="6">
        <v>5.4716225887203299E-4</v>
      </c>
      <c r="D16" s="14">
        <v>-4.0000000000000002E-4</v>
      </c>
      <c r="E16" s="15">
        <v>-1E-4</v>
      </c>
      <c r="F16" s="5">
        <v>1.4000000000000002E-3</v>
      </c>
      <c r="G16" s="6">
        <v>8.7099151833949003E-4</v>
      </c>
      <c r="H16" s="14">
        <v>2.9999999999999997E-4</v>
      </c>
      <c r="I16" s="15">
        <v>1.0619297119271399E-3</v>
      </c>
      <c r="J16" s="5">
        <v>0</v>
      </c>
      <c r="K16" s="6">
        <v>1.0768184679121199E-3</v>
      </c>
      <c r="L16" s="35">
        <v>0</v>
      </c>
      <c r="M16" s="36">
        <v>1.0562789786300699E-3</v>
      </c>
      <c r="N16" s="5">
        <v>0</v>
      </c>
      <c r="O16" s="6">
        <v>1.05074422853443E-3</v>
      </c>
      <c r="P16" s="14">
        <v>0</v>
      </c>
      <c r="Q16" s="15">
        <v>1.05355894635586E-3</v>
      </c>
      <c r="R16" s="5">
        <v>0</v>
      </c>
      <c r="S16" s="6">
        <v>1.1000000000000001E-3</v>
      </c>
      <c r="T16" s="14">
        <v>0</v>
      </c>
      <c r="U16" s="15">
        <v>1.04236229217795E-3</v>
      </c>
      <c r="V16" s="5">
        <v>0</v>
      </c>
      <c r="W16" s="6">
        <v>1.0150018090993001E-3</v>
      </c>
      <c r="X16" s="35">
        <v>0</v>
      </c>
      <c r="Y16" s="36">
        <v>1.00531460471134E-3</v>
      </c>
    </row>
    <row r="17" spans="1:25" ht="14.25" x14ac:dyDescent="0.2">
      <c r="A17" s="87" t="s">
        <v>13</v>
      </c>
      <c r="B17" s="5">
        <v>2.8999999999999998E-3</v>
      </c>
      <c r="C17" s="6">
        <v>4.9727616452968299E-3</v>
      </c>
      <c r="D17" s="14">
        <v>-1.4E-3</v>
      </c>
      <c r="E17" s="15">
        <v>4.4999999999999997E-3</v>
      </c>
      <c r="F17" s="5">
        <v>-1E-4</v>
      </c>
      <c r="G17" s="6">
        <v>4.0806422714684196E-3</v>
      </c>
      <c r="H17" s="14">
        <v>7.000000000000001E-4</v>
      </c>
      <c r="I17" s="15">
        <v>5.81997772671236E-3</v>
      </c>
      <c r="J17" s="5">
        <v>-2.7000000000000001E-3</v>
      </c>
      <c r="K17" s="6">
        <v>9.5110099332175002E-4</v>
      </c>
      <c r="L17" s="35">
        <v>1.8E-3</v>
      </c>
      <c r="M17" s="36">
        <v>6.93696754106505E-3</v>
      </c>
      <c r="N17" s="5">
        <v>1.8E-3</v>
      </c>
      <c r="O17" s="6">
        <v>9.2925631285225904E-3</v>
      </c>
      <c r="P17" s="14">
        <v>-1.2999999999999999E-3</v>
      </c>
      <c r="Q17" s="15">
        <v>7.2637081004612303E-3</v>
      </c>
      <c r="R17" s="5">
        <v>8.9999999999999998E-4</v>
      </c>
      <c r="S17" s="6">
        <v>8.6E-3</v>
      </c>
      <c r="T17" s="14">
        <v>-2.8999999999999998E-3</v>
      </c>
      <c r="U17" s="15">
        <v>6.5731233838139001E-3</v>
      </c>
      <c r="V17" s="5">
        <v>2.7000000000000001E-3</v>
      </c>
      <c r="W17" s="6">
        <v>1.03062974705372E-2</v>
      </c>
      <c r="X17" s="35">
        <v>-1.1999999999999999E-3</v>
      </c>
      <c r="Y17" s="36">
        <v>9.1217817006447703E-3</v>
      </c>
    </row>
    <row r="18" spans="1:25" ht="14.25" x14ac:dyDescent="0.2">
      <c r="A18" s="87" t="s">
        <v>14</v>
      </c>
      <c r="B18" s="5">
        <v>1E-4</v>
      </c>
      <c r="C18" s="6">
        <v>1.9137562709334099E-4</v>
      </c>
      <c r="D18" s="14">
        <v>-8.0000000000000004E-4</v>
      </c>
      <c r="E18" s="15">
        <v>6.9999999999999999E-4</v>
      </c>
      <c r="F18" s="5">
        <v>-1E-4</v>
      </c>
      <c r="G18" s="6">
        <v>2.8083835040462897E-4</v>
      </c>
      <c r="H18" s="14">
        <v>-5.0000000000000001E-4</v>
      </c>
      <c r="I18" s="15">
        <v>2.55916236267777E-6</v>
      </c>
      <c r="J18" s="5">
        <v>5.0000000000000001E-4</v>
      </c>
      <c r="K18" s="6">
        <v>1.4790681419137399E-3</v>
      </c>
      <c r="L18" s="35">
        <v>2.9999999999999997E-4</v>
      </c>
      <c r="M18" s="36">
        <v>7.9371880483036393E-4</v>
      </c>
      <c r="N18" s="5">
        <v>-5.9999999999999995E-4</v>
      </c>
      <c r="O18" s="6">
        <v>3.8494208917329401E-4</v>
      </c>
      <c r="P18" s="14">
        <v>1.2999999999999999E-3</v>
      </c>
      <c r="Q18" s="15">
        <v>5.16719165032305E-4</v>
      </c>
      <c r="R18" s="5">
        <v>-2.0000000000000001E-4</v>
      </c>
      <c r="S18" s="6">
        <v>8.0000000000000004E-4</v>
      </c>
      <c r="T18" s="14">
        <v>-2.9999999999999997E-4</v>
      </c>
      <c r="U18" s="15">
        <v>6.02670894327903E-4</v>
      </c>
      <c r="V18" s="5">
        <v>-7.000000000000001E-4</v>
      </c>
      <c r="W18" s="6">
        <v>5.1265346855073897E-4</v>
      </c>
      <c r="X18" s="35">
        <v>-1E-4</v>
      </c>
      <c r="Y18" s="36">
        <v>7.1074926703689205E-4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35">
        <v>0</v>
      </c>
      <c r="M19" s="36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4.0000000000000002E-4</v>
      </c>
      <c r="C20" s="6">
        <v>3.2161005882975102E-2</v>
      </c>
      <c r="D20" s="14">
        <v>6.9999999999999999E-4</v>
      </c>
      <c r="E20" s="15">
        <v>3.2000000000000001E-2</v>
      </c>
      <c r="F20" s="5">
        <v>5.0000000000000001E-4</v>
      </c>
      <c r="G20" s="6">
        <v>3.6886675813128697E-2</v>
      </c>
      <c r="H20" s="14">
        <v>5.9999999999999995E-4</v>
      </c>
      <c r="I20" s="15">
        <v>3.9708375053829202E-2</v>
      </c>
      <c r="J20" s="5">
        <v>-2.0000000000000001E-4</v>
      </c>
      <c r="K20" s="6">
        <v>4.0113890896537802E-2</v>
      </c>
      <c r="L20" s="35">
        <v>7.000000000000001E-4</v>
      </c>
      <c r="M20" s="36">
        <v>4.0988990367466095E-2</v>
      </c>
      <c r="N20" s="5">
        <v>7.000000000000001E-4</v>
      </c>
      <c r="O20" s="6">
        <v>4.1000392141736695E-2</v>
      </c>
      <c r="P20" s="14">
        <v>1E-4</v>
      </c>
      <c r="Q20" s="15">
        <v>4.0498257443701204E-2</v>
      </c>
      <c r="R20" s="5">
        <v>0</v>
      </c>
      <c r="S20" s="6">
        <v>3.9E-2</v>
      </c>
      <c r="T20" s="14">
        <v>2.9999999999999997E-4</v>
      </c>
      <c r="U20" s="15">
        <v>3.9013445665704201E-2</v>
      </c>
      <c r="V20" s="5">
        <v>2.9999999999999997E-4</v>
      </c>
      <c r="W20" s="6">
        <v>3.7464149069211895E-2</v>
      </c>
      <c r="X20" s="35">
        <v>2.9499999999999999E-3</v>
      </c>
      <c r="Y20" s="36">
        <v>2.30368813875103E-2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35">
        <v>0</v>
      </c>
      <c r="M21" s="36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s="34" customFormat="1" ht="18" x14ac:dyDescent="0.25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35">
        <v>0</v>
      </c>
      <c r="M22" s="36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1.99999999999998E-4</v>
      </c>
      <c r="C23" s="6">
        <v>4.6699999999999998E-2</v>
      </c>
      <c r="D23" s="14">
        <v>2.9999999999999997E-4</v>
      </c>
      <c r="E23" s="15">
        <v>4.6300000000000001E-2</v>
      </c>
      <c r="F23" s="5">
        <v>5.9999999999999995E-4</v>
      </c>
      <c r="G23" s="6">
        <v>4.8599999999999997E-2</v>
      </c>
      <c r="H23" s="14">
        <v>2.0000000000000001E-4</v>
      </c>
      <c r="I23" s="15">
        <v>4.7899999999999998E-2</v>
      </c>
      <c r="J23" s="5">
        <v>-1.9999999999999901E-4</v>
      </c>
      <c r="K23" s="6">
        <v>4.8770914780153996E-2</v>
      </c>
      <c r="L23" s="35">
        <v>5.9999999999999897E-4</v>
      </c>
      <c r="M23" s="36">
        <v>4.5923455775906501E-2</v>
      </c>
      <c r="N23" s="5">
        <v>2.9999999999999997E-4</v>
      </c>
      <c r="O23" s="6">
        <v>4.6794174338372699E-2</v>
      </c>
      <c r="P23" s="14">
        <v>2.9999999999999997E-4</v>
      </c>
      <c r="Q23" s="15">
        <v>4.6514311764527194E-2</v>
      </c>
      <c r="R23" s="5">
        <v>1E-4</v>
      </c>
      <c r="S23" s="6">
        <v>4.3899999999999995E-2</v>
      </c>
      <c r="T23" s="14">
        <v>-1.0000000000000101E-4</v>
      </c>
      <c r="U23" s="15">
        <v>4.12179501387748E-2</v>
      </c>
      <c r="V23" s="5">
        <v>3.0000000000000198E-4</v>
      </c>
      <c r="W23" s="6">
        <v>4.0321766350612701E-2</v>
      </c>
      <c r="X23" s="35">
        <v>2.9999999999999997E-4</v>
      </c>
      <c r="Y23" s="36">
        <v>3.8865691017289102E-2</v>
      </c>
    </row>
    <row r="24" spans="1:25" ht="14.25" x14ac:dyDescent="0.2">
      <c r="A24" s="87" t="s">
        <v>20</v>
      </c>
      <c r="B24" s="5">
        <v>0</v>
      </c>
      <c r="C24" s="6">
        <v>2.2787744065251001E-4</v>
      </c>
      <c r="D24" s="14">
        <v>0</v>
      </c>
      <c r="E24" s="15">
        <v>0</v>
      </c>
      <c r="F24" s="5">
        <v>0</v>
      </c>
      <c r="G24" s="6">
        <v>2.2294599839075497E-4</v>
      </c>
      <c r="H24" s="14">
        <v>0</v>
      </c>
      <c r="I24" s="15">
        <v>2.0000000000000001E-4</v>
      </c>
      <c r="J24" s="5">
        <v>0</v>
      </c>
      <c r="K24" s="6">
        <v>2.2284864789407399E-4</v>
      </c>
      <c r="L24" s="35">
        <v>0</v>
      </c>
      <c r="M24" s="36">
        <v>2.1859798025478699E-4</v>
      </c>
      <c r="N24" s="5">
        <v>0</v>
      </c>
      <c r="O24" s="6">
        <v>2.1745255824355902E-4</v>
      </c>
      <c r="P24" s="14">
        <v>0</v>
      </c>
      <c r="Q24" s="15">
        <v>2.18035066883037E-4</v>
      </c>
      <c r="R24" s="5">
        <v>0</v>
      </c>
      <c r="S24" s="6">
        <v>2.0000000000000001E-4</v>
      </c>
      <c r="T24" s="14">
        <v>0</v>
      </c>
      <c r="U24" s="15">
        <v>2.15717908217173E-4</v>
      </c>
      <c r="V24" s="5">
        <v>0</v>
      </c>
      <c r="W24" s="6">
        <v>2.10055629159471E-4</v>
      </c>
      <c r="X24" s="35">
        <v>0</v>
      </c>
      <c r="Y24" s="36">
        <v>2.08050852621865E-4</v>
      </c>
    </row>
    <row r="25" spans="1:25" ht="15" x14ac:dyDescent="0.25">
      <c r="A25" s="88" t="s">
        <v>21</v>
      </c>
      <c r="B25" s="7">
        <f t="shared" ref="B25:I25" si="0">SUM(B6:B24)</f>
        <v>2.8799999999999999E-2</v>
      </c>
      <c r="C25" s="8">
        <f t="shared" si="0"/>
        <v>1.0000432708113451</v>
      </c>
      <c r="D25" s="16">
        <f t="shared" si="0"/>
        <v>1.3999999999999999E-2</v>
      </c>
      <c r="E25" s="17">
        <f t="shared" si="0"/>
        <v>1</v>
      </c>
      <c r="F25" s="7">
        <f t="shared" si="0"/>
        <v>8.0000000000000002E-3</v>
      </c>
      <c r="G25" s="8">
        <f t="shared" si="0"/>
        <v>1.000020431481617</v>
      </c>
      <c r="H25" s="16">
        <f t="shared" si="0"/>
        <v>1.4499999999999997E-2</v>
      </c>
      <c r="I25" s="17">
        <f t="shared" si="0"/>
        <v>0.99998888015197229</v>
      </c>
      <c r="J25" s="7">
        <f t="shared" ref="J25:S25" si="1">SUM(J6:J24)</f>
        <v>-1.3800000000000002E-2</v>
      </c>
      <c r="K25" s="7">
        <f t="shared" si="1"/>
        <v>1.0000000000000011</v>
      </c>
      <c r="L25" s="16">
        <f t="shared" si="1"/>
        <v>1.9400000000000001E-2</v>
      </c>
      <c r="M25" s="17">
        <f>SUM(M6:M24)</f>
        <v>1</v>
      </c>
      <c r="N25" s="7">
        <f t="shared" si="1"/>
        <v>5.3E-3</v>
      </c>
      <c r="O25" s="7">
        <f t="shared" si="1"/>
        <v>1.0000000000000002</v>
      </c>
      <c r="P25" s="16">
        <f t="shared" si="1"/>
        <v>-2.7000000000000006E-3</v>
      </c>
      <c r="Q25" s="16">
        <f t="shared" si="1"/>
        <v>1.0000000000000009</v>
      </c>
      <c r="R25" s="7">
        <f t="shared" si="1"/>
        <v>5.9000000000000007E-3</v>
      </c>
      <c r="S25" s="7">
        <f t="shared" si="1"/>
        <v>1</v>
      </c>
      <c r="T25" s="16">
        <f t="shared" ref="T25:Y25" si="2">SUM(T6:T24)</f>
        <v>1.4800000000000002E-2</v>
      </c>
      <c r="U25" s="16">
        <f t="shared" si="2"/>
        <v>1.0000000000000011</v>
      </c>
      <c r="V25" s="7">
        <f>SUM(V6:V24)</f>
        <v>2.7000000000000007E-2</v>
      </c>
      <c r="W25" s="7">
        <f>SUM(W6:W24)</f>
        <v>0.99999999999999944</v>
      </c>
      <c r="X25" s="43">
        <f t="shared" si="2"/>
        <v>9.6069999999999992E-3</v>
      </c>
      <c r="Y25" s="43">
        <f t="shared" si="2"/>
        <v>1</v>
      </c>
    </row>
    <row r="26" spans="1:25" ht="15" x14ac:dyDescent="0.25">
      <c r="A26" s="89" t="s">
        <v>28</v>
      </c>
      <c r="B26" s="10">
        <v>42836</v>
      </c>
      <c r="C26" s="11"/>
      <c r="D26" s="18">
        <v>18007</v>
      </c>
      <c r="E26" s="11"/>
      <c r="F26" s="10">
        <v>10903</v>
      </c>
      <c r="G26" s="11"/>
      <c r="H26" s="18">
        <v>22536</v>
      </c>
      <c r="I26" s="11"/>
      <c r="J26" s="10">
        <v>-21813.133003219446</v>
      </c>
      <c r="K26" s="11"/>
      <c r="L26" s="18">
        <v>30283.189396454709</v>
      </c>
      <c r="M26" s="11"/>
      <c r="N26" s="10">
        <v>8337</v>
      </c>
      <c r="O26" s="11"/>
      <c r="P26" s="18">
        <v>-4239</v>
      </c>
      <c r="Q26" s="11"/>
      <c r="R26" s="10">
        <v>9305</v>
      </c>
      <c r="S26" s="11"/>
      <c r="T26" s="18">
        <v>23425.78581197124</v>
      </c>
      <c r="U26" s="11"/>
      <c r="V26" s="10">
        <v>43232.652890648744</v>
      </c>
      <c r="W26" s="11"/>
      <c r="X26" s="44">
        <v>15791.947872641724</v>
      </c>
      <c r="Y26" s="45"/>
    </row>
    <row r="27" spans="1:25" ht="14.25" x14ac:dyDescent="0.2">
      <c r="A27" s="86" t="s">
        <v>22</v>
      </c>
      <c r="B27" s="22">
        <v>1.8700000000000001E-2</v>
      </c>
      <c r="C27" s="23">
        <v>0.73960855889118504</v>
      </c>
      <c r="D27" s="29">
        <v>9.9000000000000008E-3</v>
      </c>
      <c r="E27" s="30">
        <v>0.74380000000000002</v>
      </c>
      <c r="F27" s="22">
        <v>2.9999999999999997E-4</v>
      </c>
      <c r="G27" s="23">
        <v>0.74940553601512805</v>
      </c>
      <c r="H27" s="29">
        <v>1.1899999999999999E-2</v>
      </c>
      <c r="I27" s="30">
        <v>0.75723295647126998</v>
      </c>
      <c r="J27" s="22">
        <v>-3.4000000000000002E-3</v>
      </c>
      <c r="K27" s="23">
        <v>0.78383528001354907</v>
      </c>
      <c r="L27" s="29">
        <v>1.2800000000000001E-2</v>
      </c>
      <c r="M27" s="30">
        <v>0.77416042068563395</v>
      </c>
      <c r="N27" s="22">
        <v>7.4000000000000003E-3</v>
      </c>
      <c r="O27" s="23">
        <v>0.75079668971459101</v>
      </c>
      <c r="P27" s="29">
        <v>-2E-3</v>
      </c>
      <c r="Q27" s="30">
        <v>0.76798899113486796</v>
      </c>
      <c r="R27" s="22">
        <v>9.3999999999999986E-3</v>
      </c>
      <c r="S27" s="23">
        <v>0.77400000000000002</v>
      </c>
      <c r="T27" s="29">
        <v>6.4000000000000003E-3</v>
      </c>
      <c r="U27" s="30">
        <v>0.75155572053486197</v>
      </c>
      <c r="V27" s="22">
        <v>2.5499999999999998E-2</v>
      </c>
      <c r="W27" s="23">
        <v>0.757028222068723</v>
      </c>
      <c r="X27" s="46">
        <v>3.4999999999999996E-3</v>
      </c>
      <c r="Y27" s="47">
        <v>0.74960125525270105</v>
      </c>
    </row>
    <row r="28" spans="1:25" ht="14.25" x14ac:dyDescent="0.2">
      <c r="A28" s="87" t="s">
        <v>23</v>
      </c>
      <c r="B28" s="5">
        <v>1.01E-2</v>
      </c>
      <c r="C28" s="6">
        <v>0.26039144110881501</v>
      </c>
      <c r="D28" s="14">
        <v>4.1000000000000003E-3</v>
      </c>
      <c r="E28" s="15">
        <v>0.25619999999999998</v>
      </c>
      <c r="F28" s="5">
        <v>7.7000000000000002E-3</v>
      </c>
      <c r="G28" s="6">
        <v>0.25059446398487201</v>
      </c>
      <c r="H28" s="14">
        <v>2.5999999999999999E-3</v>
      </c>
      <c r="I28" s="15">
        <v>0.24276704352873002</v>
      </c>
      <c r="J28" s="5">
        <v>-1.04E-2</v>
      </c>
      <c r="K28" s="6">
        <v>0.21616471998645101</v>
      </c>
      <c r="L28" s="14">
        <v>6.6E-3</v>
      </c>
      <c r="M28" s="15">
        <v>0.22583957931436602</v>
      </c>
      <c r="N28" s="5">
        <v>-2.0999999999999999E-3</v>
      </c>
      <c r="O28" s="6">
        <v>0.24920331028540901</v>
      </c>
      <c r="P28" s="14">
        <v>-7.000000000000001E-4</v>
      </c>
      <c r="Q28" s="15">
        <v>0.23201100886513198</v>
      </c>
      <c r="R28" s="5">
        <v>-3.4999999999999996E-3</v>
      </c>
      <c r="S28" s="6">
        <v>0.22600000000000001</v>
      </c>
      <c r="T28" s="14">
        <v>8.3999999999999995E-3</v>
      </c>
      <c r="U28" s="15">
        <v>0.248444279465138</v>
      </c>
      <c r="V28" s="5">
        <v>1.5E-3</v>
      </c>
      <c r="W28" s="6">
        <v>0.24297177793127703</v>
      </c>
      <c r="X28" s="35">
        <v>6.0999999999999995E-3</v>
      </c>
      <c r="Y28" s="36">
        <v>0.25039874474729901</v>
      </c>
    </row>
    <row r="29" spans="1:25" ht="15" x14ac:dyDescent="0.25">
      <c r="A29" s="88" t="s">
        <v>21</v>
      </c>
      <c r="B29" s="24">
        <f t="shared" ref="B29:S29" si="3">SUM(B27:B28)</f>
        <v>2.8799999999999999E-2</v>
      </c>
      <c r="C29" s="24">
        <f t="shared" si="3"/>
        <v>1</v>
      </c>
      <c r="D29" s="16">
        <f t="shared" si="3"/>
        <v>1.4000000000000002E-2</v>
      </c>
      <c r="E29" s="17">
        <f t="shared" si="3"/>
        <v>1</v>
      </c>
      <c r="F29" s="24">
        <f t="shared" si="3"/>
        <v>8.0000000000000002E-3</v>
      </c>
      <c r="G29" s="8">
        <f t="shared" si="3"/>
        <v>1</v>
      </c>
      <c r="H29" s="16">
        <f t="shared" si="3"/>
        <v>1.4499999999999999E-2</v>
      </c>
      <c r="I29" s="16">
        <f t="shared" si="3"/>
        <v>1</v>
      </c>
      <c r="J29" s="24">
        <f t="shared" si="3"/>
        <v>-1.38E-2</v>
      </c>
      <c r="K29" s="24">
        <f t="shared" si="3"/>
        <v>1</v>
      </c>
      <c r="L29" s="16">
        <f t="shared" si="3"/>
        <v>1.9400000000000001E-2</v>
      </c>
      <c r="M29" s="16">
        <f t="shared" si="3"/>
        <v>1</v>
      </c>
      <c r="N29" s="8">
        <f t="shared" si="3"/>
        <v>5.3000000000000009E-3</v>
      </c>
      <c r="O29" s="8">
        <f t="shared" si="3"/>
        <v>1</v>
      </c>
      <c r="P29" s="16">
        <f t="shared" si="3"/>
        <v>-2.7000000000000001E-3</v>
      </c>
      <c r="Q29" s="16">
        <f t="shared" si="3"/>
        <v>1</v>
      </c>
      <c r="R29" s="24">
        <f t="shared" si="3"/>
        <v>5.899999999999999E-3</v>
      </c>
      <c r="S29" s="8">
        <f t="shared" si="3"/>
        <v>1</v>
      </c>
      <c r="T29" s="16">
        <f t="shared" ref="T29:Y29" si="4">SUM(T27:T28)</f>
        <v>1.4800000000000001E-2</v>
      </c>
      <c r="U29" s="16">
        <f t="shared" si="4"/>
        <v>1</v>
      </c>
      <c r="V29" s="24">
        <f>SUM(V27:V28)</f>
        <v>2.7E-2</v>
      </c>
      <c r="W29" s="24">
        <f>SUM(W27:W28)</f>
        <v>1</v>
      </c>
      <c r="X29" s="43">
        <f t="shared" si="4"/>
        <v>9.5999999999999992E-3</v>
      </c>
      <c r="Y29" s="43">
        <f t="shared" si="4"/>
        <v>1</v>
      </c>
    </row>
    <row r="30" spans="1:25" ht="14.25" x14ac:dyDescent="0.2">
      <c r="A30" s="86" t="s">
        <v>24</v>
      </c>
      <c r="B30" s="22">
        <v>2.5000000000000001E-2</v>
      </c>
      <c r="C30" s="23">
        <v>0.79194687936791697</v>
      </c>
      <c r="D30" s="29">
        <v>1.3599999999999999E-2</v>
      </c>
      <c r="E30" s="30">
        <v>0.78590000000000004</v>
      </c>
      <c r="F30" s="22">
        <v>2.5000000000000001E-3</v>
      </c>
      <c r="G30" s="23">
        <v>0.76780703722615395</v>
      </c>
      <c r="H30" s="29">
        <v>1.1699999999999999E-2</v>
      </c>
      <c r="I30" s="30">
        <v>0.76825188262059196</v>
      </c>
      <c r="J30" s="22">
        <v>-1.01E-2</v>
      </c>
      <c r="K30" s="23">
        <v>0.75791168882366799</v>
      </c>
      <c r="L30" s="29">
        <v>1.5100000000000001E-2</v>
      </c>
      <c r="M30" s="30">
        <v>0.76850409804066899</v>
      </c>
      <c r="N30" s="22">
        <v>1.2999999999999999E-3</v>
      </c>
      <c r="O30" s="23">
        <v>0.76319566505586811</v>
      </c>
      <c r="P30" s="29">
        <v>-2.8999999999999998E-3</v>
      </c>
      <c r="Q30" s="30">
        <v>0.76134847535719308</v>
      </c>
      <c r="R30" s="22">
        <v>6.3E-3</v>
      </c>
      <c r="S30" s="23">
        <v>0.76519999999999999</v>
      </c>
      <c r="T30" s="29">
        <v>1.6799999999999999E-2</v>
      </c>
      <c r="U30" s="30">
        <v>0.76784579897443095</v>
      </c>
      <c r="V30" s="22">
        <v>5.4000000000000003E-3</v>
      </c>
      <c r="W30" s="23">
        <v>0.75432700763060501</v>
      </c>
      <c r="X30" s="46">
        <v>7.1999999999999998E-3</v>
      </c>
      <c r="Y30" s="47">
        <v>0.74722535828673198</v>
      </c>
    </row>
    <row r="31" spans="1:25" ht="14.25" x14ac:dyDescent="0.2">
      <c r="A31" s="87" t="s">
        <v>25</v>
      </c>
      <c r="B31" s="5">
        <v>3.8E-3</v>
      </c>
      <c r="C31" s="6">
        <v>0.20805312063208301</v>
      </c>
      <c r="D31" s="14">
        <v>4.0000000000000002E-4</v>
      </c>
      <c r="E31" s="15">
        <v>0.21410000000000001</v>
      </c>
      <c r="F31" s="5">
        <v>5.5000000000000005E-3</v>
      </c>
      <c r="G31" s="6">
        <v>0.23219296277384602</v>
      </c>
      <c r="H31" s="14">
        <v>2.8000000000000004E-3</v>
      </c>
      <c r="I31" s="15">
        <v>0.23174811737940801</v>
      </c>
      <c r="J31" s="5">
        <v>-3.7000000000000002E-3</v>
      </c>
      <c r="K31" s="6">
        <v>0.24208831117633201</v>
      </c>
      <c r="L31" s="14">
        <v>4.3E-3</v>
      </c>
      <c r="M31" s="15">
        <v>0.23149590195933101</v>
      </c>
      <c r="N31" s="5">
        <v>4.0000000000000001E-3</v>
      </c>
      <c r="O31" s="6">
        <v>0.236804334944132</v>
      </c>
      <c r="P31" s="14">
        <v>2.0000000000000001E-4</v>
      </c>
      <c r="Q31" s="15">
        <v>0.23865152464280701</v>
      </c>
      <c r="R31" s="5">
        <v>-4.0000000000000002E-4</v>
      </c>
      <c r="S31" s="6">
        <v>0.23480000000000001</v>
      </c>
      <c r="T31" s="14">
        <v>-2E-3</v>
      </c>
      <c r="U31" s="15">
        <v>0.23215420102556902</v>
      </c>
      <c r="V31" s="5">
        <v>2.1600000000000001E-2</v>
      </c>
      <c r="W31" s="6">
        <v>0.24567299236939502</v>
      </c>
      <c r="X31" s="35">
        <v>2.3999999999999998E-3</v>
      </c>
      <c r="Y31" s="36">
        <v>0.25277464171326797</v>
      </c>
    </row>
    <row r="32" spans="1:25" ht="15" x14ac:dyDescent="0.25">
      <c r="A32" s="90" t="s">
        <v>21</v>
      </c>
      <c r="B32" s="91">
        <f>SUM(B30:B31)</f>
        <v>2.8800000000000003E-2</v>
      </c>
      <c r="C32" s="92">
        <v>1</v>
      </c>
      <c r="D32" s="93">
        <f t="shared" ref="D32:T32" si="5">SUM(D30:D31)</f>
        <v>1.3999999999999999E-2</v>
      </c>
      <c r="E32" s="94">
        <f t="shared" si="5"/>
        <v>1</v>
      </c>
      <c r="F32" s="91">
        <f t="shared" si="5"/>
        <v>8.0000000000000002E-3</v>
      </c>
      <c r="G32" s="92">
        <f t="shared" si="5"/>
        <v>1</v>
      </c>
      <c r="H32" s="93">
        <f t="shared" si="5"/>
        <v>1.4499999999999999E-2</v>
      </c>
      <c r="I32" s="94">
        <f t="shared" si="5"/>
        <v>1</v>
      </c>
      <c r="J32" s="91">
        <f t="shared" si="5"/>
        <v>-1.38E-2</v>
      </c>
      <c r="K32" s="91">
        <f t="shared" si="5"/>
        <v>1</v>
      </c>
      <c r="L32" s="93">
        <f t="shared" si="5"/>
        <v>1.9400000000000001E-2</v>
      </c>
      <c r="M32" s="94">
        <f t="shared" si="5"/>
        <v>1</v>
      </c>
      <c r="N32" s="91">
        <f t="shared" si="5"/>
        <v>5.3E-3</v>
      </c>
      <c r="O32" s="92">
        <f t="shared" si="5"/>
        <v>1</v>
      </c>
      <c r="P32" s="93">
        <f t="shared" si="5"/>
        <v>-2.6999999999999997E-3</v>
      </c>
      <c r="Q32" s="93">
        <f t="shared" si="5"/>
        <v>1</v>
      </c>
      <c r="R32" s="91">
        <f t="shared" si="5"/>
        <v>5.8999999999999999E-3</v>
      </c>
      <c r="S32" s="92">
        <f t="shared" si="5"/>
        <v>1</v>
      </c>
      <c r="T32" s="93">
        <f t="shared" si="5"/>
        <v>1.4799999999999999E-2</v>
      </c>
      <c r="U32" s="93">
        <f>SUM(U30:U31)</f>
        <v>1</v>
      </c>
      <c r="V32" s="92">
        <f>SUM(V30:V31)</f>
        <v>2.7000000000000003E-2</v>
      </c>
      <c r="W32" s="92">
        <f>SUM(W30:W31)</f>
        <v>1</v>
      </c>
      <c r="X32" s="95">
        <f>SUM(X30:X31)</f>
        <v>9.5999999999999992E-3</v>
      </c>
      <c r="Y32" s="95">
        <f>SUM(Y30:Y31)</f>
        <v>1</v>
      </c>
    </row>
    <row r="33" spans="1:14" ht="15" x14ac:dyDescent="0.25">
      <c r="A33" s="109" t="s">
        <v>67</v>
      </c>
      <c r="B33" s="102" t="s">
        <v>68</v>
      </c>
      <c r="C33" s="102" t="s">
        <v>69</v>
      </c>
      <c r="D33" s="103" t="s">
        <v>70</v>
      </c>
      <c r="E33" s="103" t="s">
        <v>71</v>
      </c>
      <c r="F33" s="102" t="s">
        <v>72</v>
      </c>
      <c r="G33" s="102" t="s">
        <v>73</v>
      </c>
      <c r="H33" s="103" t="s">
        <v>74</v>
      </c>
      <c r="I33" s="103" t="s">
        <v>75</v>
      </c>
    </row>
    <row r="34" spans="1:14" ht="15" x14ac:dyDescent="0.25">
      <c r="A34" s="109" t="s">
        <v>29</v>
      </c>
      <c r="B34" s="102" t="s">
        <v>61</v>
      </c>
      <c r="C34" s="102" t="s">
        <v>61</v>
      </c>
      <c r="D34" s="103" t="s">
        <v>62</v>
      </c>
      <c r="E34" s="103" t="s">
        <v>62</v>
      </c>
      <c r="F34" s="102" t="s">
        <v>63</v>
      </c>
      <c r="G34" s="102" t="s">
        <v>63</v>
      </c>
      <c r="H34" s="103" t="s">
        <v>64</v>
      </c>
      <c r="I34" s="103" t="s">
        <v>64</v>
      </c>
    </row>
    <row r="35" spans="1:14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108" t="s">
        <v>1</v>
      </c>
    </row>
    <row r="36" spans="1:14" ht="14.25" x14ac:dyDescent="0.2">
      <c r="A36" s="86" t="s">
        <v>2</v>
      </c>
      <c r="B36" s="5">
        <v>3.3400000000000001E-3</v>
      </c>
      <c r="C36" s="6">
        <v>8.2153334775893205E-2</v>
      </c>
      <c r="D36" s="14">
        <v>3.3E-3</v>
      </c>
      <c r="E36" s="15">
        <v>7.7700000000000005E-2</v>
      </c>
      <c r="F36" s="5">
        <v>5.3E-3</v>
      </c>
      <c r="G36" s="6">
        <v>5.7699999999999994E-2</v>
      </c>
      <c r="H36" s="14">
        <v>7.3000000000000001E-3</v>
      </c>
      <c r="I36" s="64">
        <v>5.0700000000000002E-2</v>
      </c>
    </row>
    <row r="37" spans="1:14" ht="14.25" x14ac:dyDescent="0.2">
      <c r="A37" s="87" t="s">
        <v>3</v>
      </c>
      <c r="B37" s="5">
        <v>6.4400000000000004E-3</v>
      </c>
      <c r="C37" s="6">
        <v>0.198586462616369</v>
      </c>
      <c r="D37" s="14">
        <v>9.300000000000001E-3</v>
      </c>
      <c r="E37" s="15">
        <v>0.20879999999999999</v>
      </c>
      <c r="F37" s="5">
        <v>1.47E-2</v>
      </c>
      <c r="G37" s="6">
        <v>0.24559999999999998</v>
      </c>
      <c r="H37" s="14">
        <v>1.5299999999999999E-2</v>
      </c>
      <c r="I37" s="64">
        <v>0.2147</v>
      </c>
      <c r="L37" s="32"/>
      <c r="N37" s="50"/>
    </row>
    <row r="38" spans="1:14" ht="14.25" x14ac:dyDescent="0.2">
      <c r="A38" s="87" t="s">
        <v>4</v>
      </c>
      <c r="B38" s="5">
        <f>B8+D8+F8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f>(1+F38)*(1+T8)*(1+V8)*(1+X8)-1</f>
        <v>0</v>
      </c>
      <c r="I38" s="64">
        <v>0</v>
      </c>
    </row>
    <row r="39" spans="1:14" ht="14.25" x14ac:dyDescent="0.2">
      <c r="A39" s="87" t="s">
        <v>5</v>
      </c>
      <c r="B39" s="5">
        <f>B9+D9+F9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f>(1+F39)*(1+T9)*(1+V9)*(1+X9)-1</f>
        <v>0</v>
      </c>
      <c r="I39" s="64">
        <v>0</v>
      </c>
    </row>
    <row r="40" spans="1:14" ht="14.25" x14ac:dyDescent="0.2">
      <c r="A40" s="87" t="s">
        <v>6</v>
      </c>
      <c r="B40" s="5">
        <v>5.1399999999999996E-3</v>
      </c>
      <c r="C40" s="6">
        <v>0.12670510709300001</v>
      </c>
      <c r="D40" s="14">
        <v>6.8000000000000005E-3</v>
      </c>
      <c r="E40" s="15">
        <v>0.11460000000000001</v>
      </c>
      <c r="F40" s="5">
        <v>6.9999999999999993E-3</v>
      </c>
      <c r="G40" s="6">
        <v>9.7799999999999998E-2</v>
      </c>
      <c r="H40" s="14">
        <v>8.6E-3</v>
      </c>
      <c r="I40" s="64">
        <v>9.4499999999999987E-2</v>
      </c>
    </row>
    <row r="41" spans="1:14" ht="14.25" x14ac:dyDescent="0.2">
      <c r="A41" s="87" t="s">
        <v>7</v>
      </c>
      <c r="B41" s="5">
        <v>1.8400000000000001E-3</v>
      </c>
      <c r="C41" s="6">
        <v>2.41632337359605E-2</v>
      </c>
      <c r="D41" s="14">
        <v>2.2000000000000001E-3</v>
      </c>
      <c r="E41" s="15">
        <v>1.5700000000000002E-2</v>
      </c>
      <c r="F41" s="5">
        <v>2.5000000000000001E-3</v>
      </c>
      <c r="G41" s="6">
        <v>1.7899999999999999E-2</v>
      </c>
      <c r="H41" s="14">
        <v>3.3E-3</v>
      </c>
      <c r="I41" s="64">
        <v>1.9400000000000001E-2</v>
      </c>
    </row>
    <row r="42" spans="1:14" ht="14.25" x14ac:dyDescent="0.2">
      <c r="A42" s="87" t="s">
        <v>8</v>
      </c>
      <c r="B42" s="5">
        <v>1.264E-2</v>
      </c>
      <c r="C42" s="6">
        <v>0.19312437068039098</v>
      </c>
      <c r="D42" s="14">
        <v>2.4E-2</v>
      </c>
      <c r="E42" s="15">
        <v>0.20050000000000001</v>
      </c>
      <c r="F42" s="5">
        <v>3.1300000000000001E-2</v>
      </c>
      <c r="G42" s="6">
        <v>0.20069999999999999</v>
      </c>
      <c r="H42" s="14">
        <f>(1+F42)*(1+T12)*(1+V12)*(1+X12)-1</f>
        <v>5.9188675502399368E-2</v>
      </c>
      <c r="I42" s="64">
        <v>0.25819999999999999</v>
      </c>
    </row>
    <row r="43" spans="1:14" ht="14.25" x14ac:dyDescent="0.2">
      <c r="A43" s="87" t="s">
        <v>66</v>
      </c>
      <c r="B43" s="5">
        <v>1.78E-2</v>
      </c>
      <c r="C43" s="6">
        <v>0.177004120930563</v>
      </c>
      <c r="D43" s="14">
        <v>1.8600000000000002E-2</v>
      </c>
      <c r="E43" s="15">
        <v>0.1716</v>
      </c>
      <c r="F43" s="5">
        <v>1.0200000000000001E-2</v>
      </c>
      <c r="G43" s="6">
        <v>0.1802</v>
      </c>
      <c r="H43" s="14">
        <v>2.64E-2</v>
      </c>
      <c r="I43" s="64">
        <v>0.1797</v>
      </c>
    </row>
    <row r="44" spans="1:14" ht="14.25" x14ac:dyDescent="0.2">
      <c r="A44" s="87" t="s">
        <v>10</v>
      </c>
      <c r="B44" s="5">
        <f t="shared" ref="B44:B54" si="6">B14+D14+F14</f>
        <v>5.9999999999999995E-4</v>
      </c>
      <c r="C44" s="6">
        <v>1.36417076977086E-2</v>
      </c>
      <c r="D44" s="14">
        <v>5.9999999999999995E-4</v>
      </c>
      <c r="E44" s="15">
        <v>1.5300000000000001E-2</v>
      </c>
      <c r="F44" s="5">
        <v>-1E-4</v>
      </c>
      <c r="G44" s="6">
        <v>5.3E-3</v>
      </c>
      <c r="H44" s="14">
        <v>1.1999999999999999E-3</v>
      </c>
      <c r="I44" s="64">
        <v>5.6000000000000008E-3</v>
      </c>
    </row>
    <row r="45" spans="1:14" ht="14.25" x14ac:dyDescent="0.2">
      <c r="A45" s="87" t="s">
        <v>11</v>
      </c>
      <c r="B45" s="5">
        <f t="shared" si="6"/>
        <v>1.9999999999999987E-4</v>
      </c>
      <c r="C45" s="6">
        <v>9.3700000000000006E-2</v>
      </c>
      <c r="D45" s="14">
        <v>1.4000000000000002E-3</v>
      </c>
      <c r="E45" s="15">
        <v>9.9900000000000003E-2</v>
      </c>
      <c r="F45" s="5">
        <v>1E-3</v>
      </c>
      <c r="G45" s="6">
        <v>0.1012</v>
      </c>
      <c r="H45" s="14">
        <v>4.4999999999999997E-3</v>
      </c>
      <c r="I45" s="64">
        <v>0.1043</v>
      </c>
    </row>
    <row r="46" spans="1:14" ht="14.25" x14ac:dyDescent="0.2">
      <c r="A46" s="87" t="s">
        <v>12</v>
      </c>
      <c r="B46" s="5">
        <f t="shared" si="6"/>
        <v>3.0000000000000014E-4</v>
      </c>
      <c r="C46" s="6">
        <v>8.7099151833949003E-4</v>
      </c>
      <c r="D46" s="14">
        <v>8.0000000000000004E-4</v>
      </c>
      <c r="E46" s="15">
        <v>1.1000000000000001E-3</v>
      </c>
      <c r="F46" s="5">
        <v>8.9999999999999998E-4</v>
      </c>
      <c r="G46" s="6">
        <v>1.1000000000000001E-3</v>
      </c>
      <c r="H46" s="14">
        <f t="shared" ref="H46:H52" si="7">(1+F46)*(1+T16)*(1+V16)*(1+X16)-1</f>
        <v>8.9999999999990088E-4</v>
      </c>
      <c r="I46" s="64">
        <v>1E-3</v>
      </c>
    </row>
    <row r="47" spans="1:14" ht="14.25" x14ac:dyDescent="0.2">
      <c r="A47" s="87" t="s">
        <v>13</v>
      </c>
      <c r="B47" s="5">
        <f t="shared" si="6"/>
        <v>1.3999999999999998E-3</v>
      </c>
      <c r="C47" s="6">
        <v>4.0806422714684196E-3</v>
      </c>
      <c r="D47" s="14">
        <v>1.1999999999999999E-3</v>
      </c>
      <c r="E47" s="15">
        <v>6.8999999999999999E-3</v>
      </c>
      <c r="F47" s="5">
        <v>2.5999999999999999E-3</v>
      </c>
      <c r="G47" s="6">
        <v>8.6E-3</v>
      </c>
      <c r="H47" s="14">
        <f t="shared" si="7"/>
        <v>1.188759686429508E-3</v>
      </c>
      <c r="I47" s="64">
        <v>9.1000000000000004E-3</v>
      </c>
    </row>
    <row r="48" spans="1:14" ht="14.25" x14ac:dyDescent="0.2">
      <c r="A48" s="87" t="s">
        <v>14</v>
      </c>
      <c r="B48" s="5">
        <f t="shared" si="6"/>
        <v>-8.0000000000000004E-4</v>
      </c>
      <c r="C48" s="6">
        <v>2.8083835040462897E-4</v>
      </c>
      <c r="D48" s="14">
        <v>-5.0000000000000001E-4</v>
      </c>
      <c r="E48" s="15">
        <v>8.0000000000000004E-4</v>
      </c>
      <c r="F48" s="5">
        <v>0</v>
      </c>
      <c r="G48" s="6">
        <v>8.0000000000000004E-4</v>
      </c>
      <c r="H48" s="14">
        <f t="shared" si="7"/>
        <v>-1.0996900210000771E-3</v>
      </c>
      <c r="I48" s="64">
        <v>7.000000000000001E-4</v>
      </c>
    </row>
    <row r="49" spans="1:9" ht="14.25" x14ac:dyDescent="0.2">
      <c r="A49" s="87" t="s">
        <v>15</v>
      </c>
      <c r="B49" s="5">
        <f t="shared" si="6"/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f t="shared" si="7"/>
        <v>0</v>
      </c>
      <c r="I49" s="64">
        <v>0</v>
      </c>
    </row>
    <row r="50" spans="1:9" ht="14.25" x14ac:dyDescent="0.2">
      <c r="A50" s="87" t="s">
        <v>16</v>
      </c>
      <c r="B50" s="5">
        <f t="shared" si="6"/>
        <v>1.6000000000000001E-3</v>
      </c>
      <c r="C50" s="6">
        <v>3.6886675813128697E-2</v>
      </c>
      <c r="D50" s="14">
        <v>2.7000000000000001E-3</v>
      </c>
      <c r="E50" s="15">
        <v>4.0999999999999995E-2</v>
      </c>
      <c r="F50" s="5">
        <v>3.4999999999999996E-3</v>
      </c>
      <c r="G50" s="6">
        <v>3.9E-2</v>
      </c>
      <c r="H50" s="14">
        <f t="shared" si="7"/>
        <v>7.064291776429199E-3</v>
      </c>
      <c r="I50" s="64">
        <v>2.3E-2</v>
      </c>
    </row>
    <row r="51" spans="1:9" ht="14.25" x14ac:dyDescent="0.2">
      <c r="A51" s="87" t="s">
        <v>17</v>
      </c>
      <c r="B51" s="5">
        <f t="shared" si="6"/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f t="shared" si="7"/>
        <v>0</v>
      </c>
      <c r="I51" s="64">
        <v>0</v>
      </c>
    </row>
    <row r="52" spans="1:9" ht="14.25" x14ac:dyDescent="0.2">
      <c r="A52" s="87" t="s">
        <v>18</v>
      </c>
      <c r="B52" s="5">
        <f t="shared" si="6"/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f t="shared" si="7"/>
        <v>0</v>
      </c>
      <c r="I52" s="64">
        <v>0</v>
      </c>
    </row>
    <row r="53" spans="1:9" ht="14.25" x14ac:dyDescent="0.2">
      <c r="A53" s="87" t="s">
        <v>19</v>
      </c>
      <c r="B53" s="5">
        <f t="shared" si="6"/>
        <v>1.0999999999999979E-3</v>
      </c>
      <c r="C53" s="6">
        <v>4.8599999999999997E-2</v>
      </c>
      <c r="D53" s="14">
        <v>2.0999999999999999E-3</v>
      </c>
      <c r="E53" s="15">
        <v>4.5899999999999996E-2</v>
      </c>
      <c r="F53" s="5">
        <v>2.7000000000000001E-3</v>
      </c>
      <c r="G53" s="6">
        <v>4.3899999999999995E-2</v>
      </c>
      <c r="H53" s="14">
        <v>4.1999999999999997E-3</v>
      </c>
      <c r="I53" s="64">
        <v>3.8900000000000004E-2</v>
      </c>
    </row>
    <row r="54" spans="1:9" ht="14.25" x14ac:dyDescent="0.2">
      <c r="A54" s="87" t="s">
        <v>20</v>
      </c>
      <c r="B54" s="5">
        <f t="shared" si="6"/>
        <v>0</v>
      </c>
      <c r="C54" s="6">
        <v>2.2294599839075497E-4</v>
      </c>
      <c r="D54" s="14">
        <v>0</v>
      </c>
      <c r="E54" s="15">
        <v>2.0000000000000001E-4</v>
      </c>
      <c r="F54" s="5">
        <v>0</v>
      </c>
      <c r="G54" s="6">
        <v>2.0000000000000001E-4</v>
      </c>
      <c r="H54" s="14">
        <f>(1+F54)*(1+T24)*(1+V24)*(1+X24)-1</f>
        <v>0</v>
      </c>
      <c r="I54" s="64">
        <v>2.0000000000000001E-4</v>
      </c>
    </row>
    <row r="55" spans="1:9" ht="15" x14ac:dyDescent="0.25">
      <c r="A55" s="88" t="s">
        <v>21</v>
      </c>
      <c r="B55" s="24">
        <f t="shared" ref="B55:I55" si="8">SUM(B36:B54)</f>
        <v>5.16E-2</v>
      </c>
      <c r="C55" s="8">
        <v>1.000020431481617</v>
      </c>
      <c r="D55" s="16">
        <f t="shared" si="8"/>
        <v>7.2500000000000009E-2</v>
      </c>
      <c r="E55" s="17">
        <f>SUM(E36:E54)</f>
        <v>1</v>
      </c>
      <c r="F55" s="24">
        <f t="shared" si="8"/>
        <v>8.1600000000000006E-2</v>
      </c>
      <c r="G55" s="8">
        <f t="shared" si="8"/>
        <v>1</v>
      </c>
      <c r="H55" s="16">
        <f t="shared" si="8"/>
        <v>0.13804203694425793</v>
      </c>
      <c r="I55" s="65">
        <f t="shared" si="8"/>
        <v>1.0000000000000002</v>
      </c>
    </row>
    <row r="56" spans="1:9" ht="15" x14ac:dyDescent="0.25">
      <c r="A56" s="89" t="s">
        <v>28</v>
      </c>
      <c r="B56" s="10">
        <v>72546</v>
      </c>
      <c r="C56" s="11"/>
      <c r="D56" s="18">
        <v>103551.18939645471</v>
      </c>
      <c r="E56" s="11"/>
      <c r="F56" s="10">
        <v>116954</v>
      </c>
      <c r="G56" s="11"/>
      <c r="H56" s="18">
        <v>199404.54385845381</v>
      </c>
      <c r="I56" s="106"/>
    </row>
    <row r="57" spans="1:9" ht="14.25" x14ac:dyDescent="0.2">
      <c r="A57" s="86" t="s">
        <v>22</v>
      </c>
      <c r="B57" s="22">
        <v>2.92E-2</v>
      </c>
      <c r="C57" s="23">
        <v>0.74940553601512805</v>
      </c>
      <c r="D57" s="29">
        <v>5.4299999999999994E-2</v>
      </c>
      <c r="E57" s="30">
        <v>0.7742</v>
      </c>
      <c r="F57" s="5">
        <v>7.2499999999999995E-2</v>
      </c>
      <c r="G57" s="23">
        <v>0.77400000000000002</v>
      </c>
      <c r="H57" s="29">
        <v>0.1115</v>
      </c>
      <c r="I57" s="63">
        <v>0.74959999999999993</v>
      </c>
    </row>
    <row r="58" spans="1:9" ht="14.25" x14ac:dyDescent="0.2">
      <c r="A58" s="87" t="s">
        <v>23</v>
      </c>
      <c r="B58" s="22">
        <v>2.24E-2</v>
      </c>
      <c r="C58" s="6">
        <v>0.25059446398487201</v>
      </c>
      <c r="D58" s="14">
        <v>1.8200000000000001E-2</v>
      </c>
      <c r="E58" s="15">
        <v>0.22579999999999997</v>
      </c>
      <c r="F58" s="5">
        <v>9.1000000000000004E-3</v>
      </c>
      <c r="G58" s="6">
        <v>0.22600000000000001</v>
      </c>
      <c r="H58" s="14">
        <v>2.6499999999999999E-2</v>
      </c>
      <c r="I58" s="64">
        <v>0.25040000000000001</v>
      </c>
    </row>
    <row r="59" spans="1:9" ht="15" x14ac:dyDescent="0.25">
      <c r="A59" s="88" t="s">
        <v>21</v>
      </c>
      <c r="B59" s="24">
        <f>SUM(B57:B58)</f>
        <v>5.16E-2</v>
      </c>
      <c r="C59" s="8">
        <v>1</v>
      </c>
      <c r="D59" s="16">
        <f t="shared" ref="D59:I59" si="9">SUM(D57:D58)</f>
        <v>7.2499999999999995E-2</v>
      </c>
      <c r="E59" s="16">
        <f t="shared" si="9"/>
        <v>1</v>
      </c>
      <c r="F59" s="24">
        <f t="shared" si="9"/>
        <v>8.1599999999999992E-2</v>
      </c>
      <c r="G59" s="8">
        <f t="shared" si="9"/>
        <v>1</v>
      </c>
      <c r="H59" s="17">
        <f t="shared" si="9"/>
        <v>0.13800000000000001</v>
      </c>
      <c r="I59" s="65">
        <f t="shared" si="9"/>
        <v>1</v>
      </c>
    </row>
    <row r="60" spans="1:9" ht="14.25" x14ac:dyDescent="0.2">
      <c r="A60" s="86" t="s">
        <v>24</v>
      </c>
      <c r="B60" s="22">
        <v>4.1799999999999997E-2</v>
      </c>
      <c r="C60" s="23">
        <v>0.76780703722615395</v>
      </c>
      <c r="D60" s="29">
        <v>6.2400000000000004E-2</v>
      </c>
      <c r="E60" s="30">
        <v>0.76849999999999996</v>
      </c>
      <c r="F60" s="5">
        <v>6.9099999999999995E-2</v>
      </c>
      <c r="G60" s="23">
        <v>0.76519999999999999</v>
      </c>
      <c r="H60" s="29">
        <v>0.10189999999999999</v>
      </c>
      <c r="I60" s="63">
        <v>0.74719999999999998</v>
      </c>
    </row>
    <row r="61" spans="1:9" ht="14.25" x14ac:dyDescent="0.2">
      <c r="A61" s="87" t="s">
        <v>25</v>
      </c>
      <c r="B61" s="22">
        <v>9.7999999999999997E-3</v>
      </c>
      <c r="C61" s="6">
        <v>0.23219296277384602</v>
      </c>
      <c r="D61" s="14">
        <v>1.01E-2</v>
      </c>
      <c r="E61" s="15">
        <v>0.23149999999999998</v>
      </c>
      <c r="F61" s="5">
        <v>1.2500000000000001E-2</v>
      </c>
      <c r="G61" s="6">
        <v>0.23480000000000001</v>
      </c>
      <c r="H61" s="29">
        <v>3.61E-2</v>
      </c>
      <c r="I61" s="64">
        <v>0.25280000000000002</v>
      </c>
    </row>
    <row r="62" spans="1:9" ht="15" x14ac:dyDescent="0.25">
      <c r="A62" s="90" t="s">
        <v>21</v>
      </c>
      <c r="B62" s="91">
        <f>SUM(B60:B61)</f>
        <v>5.1599999999999993E-2</v>
      </c>
      <c r="C62" s="92">
        <v>1</v>
      </c>
      <c r="D62" s="93">
        <f t="shared" ref="D62:I62" si="10">SUM(D60:D61)</f>
        <v>7.2500000000000009E-2</v>
      </c>
      <c r="E62" s="93">
        <f t="shared" si="10"/>
        <v>1</v>
      </c>
      <c r="F62" s="91">
        <f t="shared" si="10"/>
        <v>8.1599999999999992E-2</v>
      </c>
      <c r="G62" s="92">
        <f t="shared" si="10"/>
        <v>1</v>
      </c>
      <c r="H62" s="94">
        <f t="shared" si="10"/>
        <v>0.13799999999999998</v>
      </c>
      <c r="I62" s="107">
        <f t="shared" si="10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Y62"/>
  <sheetViews>
    <sheetView rightToLeft="1" zoomScale="85" zoomScaleNormal="85" workbookViewId="0">
      <pane xSplit="1" topLeftCell="B1" activePane="topRight" state="frozen"/>
      <selection activeCell="M41" sqref="M41"/>
      <selection pane="topRight" activeCell="A37" sqref="A37"/>
    </sheetView>
  </sheetViews>
  <sheetFormatPr defaultRowHeight="12.75" x14ac:dyDescent="0.2"/>
  <cols>
    <col min="1" max="1" width="41.42578125" bestFit="1" customWidth="1"/>
    <col min="2" max="2" width="24.140625" customWidth="1"/>
    <col min="3" max="3" width="22.28515625" customWidth="1"/>
    <col min="4" max="4" width="20.28515625" customWidth="1"/>
    <col min="5" max="5" width="26.28515625" customWidth="1"/>
    <col min="6" max="6" width="27.28515625" customWidth="1"/>
    <col min="7" max="7" width="24.42578125" customWidth="1"/>
    <col min="8" max="8" width="24.85546875" customWidth="1"/>
    <col min="9" max="9" width="23.42578125" customWidth="1"/>
    <col min="10" max="10" width="14" customWidth="1"/>
    <col min="11" max="11" width="17.140625" customWidth="1"/>
    <col min="12" max="25" width="14" customWidth="1"/>
    <col min="26" max="26" width="10.28515625" customWidth="1"/>
  </cols>
  <sheetData>
    <row r="1" spans="1:25" x14ac:dyDescent="0.2">
      <c r="A1" s="31" t="s">
        <v>26</v>
      </c>
    </row>
    <row r="2" spans="1:25" x14ac:dyDescent="0.2">
      <c r="A2" s="31" t="s">
        <v>33</v>
      </c>
    </row>
    <row r="3" spans="1:25" ht="15" x14ac:dyDescent="0.25">
      <c r="A3" s="127" t="s">
        <v>67</v>
      </c>
      <c r="B3" s="120" t="s">
        <v>68</v>
      </c>
      <c r="C3" s="120" t="s">
        <v>69</v>
      </c>
      <c r="D3" s="121" t="s">
        <v>70</v>
      </c>
      <c r="E3" s="121" t="s">
        <v>71</v>
      </c>
      <c r="F3" s="83" t="s">
        <v>72</v>
      </c>
      <c r="G3" s="83" t="s">
        <v>73</v>
      </c>
      <c r="H3" s="84" t="s">
        <v>74</v>
      </c>
      <c r="I3" s="84" t="s">
        <v>75</v>
      </c>
      <c r="J3" s="83" t="s">
        <v>76</v>
      </c>
      <c r="K3" s="83" t="s">
        <v>77</v>
      </c>
      <c r="L3" s="84" t="s">
        <v>78</v>
      </c>
      <c r="M3" s="84" t="s">
        <v>79</v>
      </c>
      <c r="N3" s="83" t="s">
        <v>80</v>
      </c>
      <c r="O3" s="83" t="s">
        <v>81</v>
      </c>
      <c r="P3" s="84" t="s">
        <v>82</v>
      </c>
      <c r="Q3" s="84" t="s">
        <v>83</v>
      </c>
      <c r="R3" s="83" t="s">
        <v>84</v>
      </c>
      <c r="S3" s="83" t="s">
        <v>85</v>
      </c>
      <c r="T3" s="84" t="s">
        <v>86</v>
      </c>
      <c r="U3" s="84" t="s">
        <v>87</v>
      </c>
      <c r="V3" s="83" t="s">
        <v>88</v>
      </c>
      <c r="W3" s="83" t="s">
        <v>89</v>
      </c>
      <c r="X3" s="84" t="s">
        <v>90</v>
      </c>
      <c r="Y3" s="84" t="s">
        <v>91</v>
      </c>
    </row>
    <row r="4" spans="1:25" ht="15" x14ac:dyDescent="0.25">
      <c r="A4" s="128" t="s">
        <v>32</v>
      </c>
      <c r="B4" s="125">
        <f>'קרן ט '!B4</f>
        <v>43466</v>
      </c>
      <c r="C4" s="125">
        <f>'קרן ט '!C4</f>
        <v>43466</v>
      </c>
      <c r="D4" s="126">
        <f>'קרן ט '!D4</f>
        <v>43497</v>
      </c>
      <c r="E4" s="126">
        <f>'קרן ט '!E4</f>
        <v>43497</v>
      </c>
      <c r="F4" s="129">
        <f>'קרן ט '!F4:G4</f>
        <v>43525</v>
      </c>
      <c r="G4" s="129">
        <f>'קרן ט '!G4:H4</f>
        <v>43525</v>
      </c>
      <c r="H4" s="130">
        <f>'קרן ט '!H4</f>
        <v>43556</v>
      </c>
      <c r="I4" s="130">
        <f>'קרן ט '!I4</f>
        <v>43556</v>
      </c>
      <c r="J4" s="129">
        <f>'קרן ט '!J4:K4</f>
        <v>43586</v>
      </c>
      <c r="K4" s="129">
        <f>'קרן ט '!K4:L4</f>
        <v>43586</v>
      </c>
      <c r="L4" s="130">
        <f>'קרן ט '!L4:M4</f>
        <v>43617</v>
      </c>
      <c r="M4" s="130">
        <f>'קרן ט '!M4:N4</f>
        <v>43617</v>
      </c>
      <c r="N4" s="129">
        <f>'קרן ט '!N4:O4</f>
        <v>43647</v>
      </c>
      <c r="O4" s="129">
        <f>'קרן ט '!O4:P4</f>
        <v>43647</v>
      </c>
      <c r="P4" s="130">
        <f>'קרן ט '!P4:Q4</f>
        <v>43678</v>
      </c>
      <c r="Q4" s="130">
        <f>'קרן ט '!Q4:R4</f>
        <v>43678</v>
      </c>
      <c r="R4" s="129">
        <f>'קרן ט '!R4:S4</f>
        <v>43709</v>
      </c>
      <c r="S4" s="129">
        <f>'קרן ט '!S4:T4</f>
        <v>43709</v>
      </c>
      <c r="T4" s="130">
        <f>'קרן ט '!T4:U4</f>
        <v>43739</v>
      </c>
      <c r="U4" s="130">
        <f>'קרן ט '!U4:V4</f>
        <v>43739</v>
      </c>
      <c r="V4" s="129">
        <f>'קרן ט '!V4:W4</f>
        <v>43770</v>
      </c>
      <c r="W4" s="129">
        <f>'קרן ט '!W4:X4</f>
        <v>43770</v>
      </c>
      <c r="X4" s="130">
        <f>'קרן ט '!X4:Y4</f>
        <v>43800</v>
      </c>
      <c r="Y4" s="130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2.8999999999999998E-3</v>
      </c>
      <c r="C6" s="6">
        <v>3.7600000000000001E-2</v>
      </c>
      <c r="D6" s="14">
        <v>-5.0000000000000001E-4</v>
      </c>
      <c r="E6" s="15">
        <v>6.59E-2</v>
      </c>
      <c r="F6" s="5">
        <v>4.0000000000000002E-4</v>
      </c>
      <c r="G6" s="6">
        <v>8.0299999999999996E-2</v>
      </c>
      <c r="H6" s="14">
        <v>-2.9999999999999997E-4</v>
      </c>
      <c r="I6" s="15">
        <v>4.7300000000000002E-2</v>
      </c>
      <c r="J6" s="5">
        <v>1E-3</v>
      </c>
      <c r="K6" s="6">
        <v>8.0699999999999994E-2</v>
      </c>
      <c r="L6" s="14">
        <v>-1E-3</v>
      </c>
      <c r="M6" s="15">
        <v>7.9899999999999999E-2</v>
      </c>
      <c r="N6" s="5">
        <v>2.9999999999999997E-4</v>
      </c>
      <c r="O6" s="6">
        <v>7.0000000000000007E-2</v>
      </c>
      <c r="P6" s="14">
        <v>-3.8E-3</v>
      </c>
      <c r="Q6" s="15">
        <v>4.4299999999999999E-2</v>
      </c>
      <c r="R6" s="5">
        <v>5.1000000000000004E-3</v>
      </c>
      <c r="S6" s="6">
        <v>5.8200000000000002E-2</v>
      </c>
      <c r="T6" s="14">
        <v>8.9999999999999998E-4</v>
      </c>
      <c r="U6" s="15">
        <v>0.06</v>
      </c>
      <c r="V6" s="5">
        <v>-2.0000000000000001E-4</v>
      </c>
      <c r="W6" s="6">
        <v>5.3699999999999998E-2</v>
      </c>
      <c r="X6" s="14">
        <v>8.0000000000000004E-4</v>
      </c>
      <c r="Y6" s="15">
        <v>3.9300000000000002E-2</v>
      </c>
    </row>
    <row r="7" spans="1:25" ht="14.25" x14ac:dyDescent="0.2">
      <c r="A7" s="87" t="s">
        <v>3</v>
      </c>
      <c r="B7" s="5">
        <v>3.3999999999999998E-3</v>
      </c>
      <c r="C7" s="6">
        <v>0.25059999999999999</v>
      </c>
      <c r="D7" s="14">
        <v>1.8E-3</v>
      </c>
      <c r="E7" s="15">
        <v>0.2336</v>
      </c>
      <c r="F7" s="5">
        <v>2E-3</v>
      </c>
      <c r="G7" s="6">
        <v>0.2482</v>
      </c>
      <c r="H7" s="14">
        <v>8.0000000000000004E-4</v>
      </c>
      <c r="I7" s="15">
        <v>0.26479999999999998</v>
      </c>
      <c r="J7" s="5">
        <v>8.9999999999999998E-4</v>
      </c>
      <c r="K7" s="6">
        <v>0.25790000000000002</v>
      </c>
      <c r="L7" s="14">
        <v>1.8E-3</v>
      </c>
      <c r="M7" s="15">
        <v>0.26039999999999996</v>
      </c>
      <c r="N7" s="5">
        <v>3.3E-3</v>
      </c>
      <c r="O7" s="6">
        <v>0.2601</v>
      </c>
      <c r="P7" s="14">
        <v>1.5E-3</v>
      </c>
      <c r="Q7" s="15">
        <v>0.29430000000000001</v>
      </c>
      <c r="R7" s="5">
        <v>8.9999999999999998E-4</v>
      </c>
      <c r="S7" s="6">
        <v>0.29199999999999998</v>
      </c>
      <c r="T7" s="14">
        <v>5.0000000000000001E-4</v>
      </c>
      <c r="U7" s="15">
        <v>0.27739999999999998</v>
      </c>
      <c r="V7" s="5">
        <v>5.0000000000000001E-4</v>
      </c>
      <c r="W7" s="6">
        <v>0.27339999999999998</v>
      </c>
      <c r="X7" s="14">
        <v>0</v>
      </c>
      <c r="Y7" s="15">
        <v>0.27029999999999998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2E-3</v>
      </c>
      <c r="C10" s="6">
        <v>0.15060000000000001</v>
      </c>
      <c r="D10" s="14">
        <v>1.5E-3</v>
      </c>
      <c r="E10" s="15">
        <v>0.1444</v>
      </c>
      <c r="F10" s="5">
        <v>1.9E-3</v>
      </c>
      <c r="G10" s="6">
        <v>0.13370000000000001</v>
      </c>
      <c r="H10" s="14">
        <v>8.0000000000000004E-4</v>
      </c>
      <c r="I10" s="15">
        <v>0.13159999999999999</v>
      </c>
      <c r="J10" s="5">
        <v>-2.0000000000000001E-4</v>
      </c>
      <c r="K10" s="6">
        <v>0.12870000000000001</v>
      </c>
      <c r="L10" s="14">
        <v>8.9999999999999998E-4</v>
      </c>
      <c r="M10" s="15">
        <v>0.1226</v>
      </c>
      <c r="N10" s="5">
        <v>2.0000000000000001E-4</v>
      </c>
      <c r="O10" s="6">
        <v>0.11470000000000001</v>
      </c>
      <c r="P10" s="14">
        <v>2.9999999999999997E-4</v>
      </c>
      <c r="Q10" s="15">
        <v>0.1065</v>
      </c>
      <c r="R10" s="5">
        <v>-1E-4</v>
      </c>
      <c r="S10" s="6">
        <v>0.10460000000000001</v>
      </c>
      <c r="T10" s="14">
        <v>1.1999999999999999E-3</v>
      </c>
      <c r="U10" s="15">
        <v>0.10339999999999999</v>
      </c>
      <c r="V10" s="5">
        <v>2.0000000000000001E-4</v>
      </c>
      <c r="W10" s="6">
        <v>9.9000000000000005E-2</v>
      </c>
      <c r="X10" s="14">
        <v>1.83E-4</v>
      </c>
      <c r="Y10" s="15">
        <v>9.7500000000000003E-2</v>
      </c>
    </row>
    <row r="11" spans="1:25" ht="14.25" x14ac:dyDescent="0.2">
      <c r="A11" s="87" t="s">
        <v>7</v>
      </c>
      <c r="B11" s="5">
        <v>5.0000000000000001E-4</v>
      </c>
      <c r="C11" s="6">
        <v>1.6199999999999999E-2</v>
      </c>
      <c r="D11" s="14">
        <v>2.9999999999999997E-4</v>
      </c>
      <c r="E11" s="15">
        <v>1.61E-2</v>
      </c>
      <c r="F11" s="5">
        <v>5.9999999999999995E-4</v>
      </c>
      <c r="G11" s="6">
        <v>1.6199999999999999E-2</v>
      </c>
      <c r="H11" s="14">
        <v>4.0000000000000002E-4</v>
      </c>
      <c r="I11" s="15">
        <v>1.6299999999999999E-2</v>
      </c>
      <c r="J11" s="5">
        <v>-2.0000000000000001E-4</v>
      </c>
      <c r="K11" s="6">
        <v>1.6500000000000001E-2</v>
      </c>
      <c r="L11" s="14">
        <v>2.0000000000000001E-4</v>
      </c>
      <c r="M11" s="15">
        <v>8.0000000000000002E-3</v>
      </c>
      <c r="N11" s="5">
        <v>1E-4</v>
      </c>
      <c r="O11" s="6">
        <v>1.1000000000000001E-2</v>
      </c>
      <c r="P11" s="14">
        <v>0</v>
      </c>
      <c r="Q11" s="15">
        <v>1.1000000000000001E-2</v>
      </c>
      <c r="R11" s="5">
        <v>1E-4</v>
      </c>
      <c r="S11" s="6">
        <v>1.1000000000000001E-2</v>
      </c>
      <c r="T11" s="14">
        <v>2.9999999999999997E-4</v>
      </c>
      <c r="U11" s="15">
        <v>1.09E-2</v>
      </c>
      <c r="V11" s="5">
        <v>2.0000000000000001E-4</v>
      </c>
      <c r="W11" s="6">
        <v>1.0700000000000001E-2</v>
      </c>
      <c r="X11" s="14">
        <v>-4.1999999999999998E-5</v>
      </c>
      <c r="Y11" s="15">
        <v>1.29E-2</v>
      </c>
    </row>
    <row r="12" spans="1:25" ht="14.25" x14ac:dyDescent="0.2">
      <c r="A12" s="87" t="s">
        <v>8</v>
      </c>
      <c r="B12" s="5">
        <v>8.9999999999999993E-3</v>
      </c>
      <c r="C12" s="6">
        <v>0.2024</v>
      </c>
      <c r="D12" s="14">
        <v>6.7999999999999996E-3</v>
      </c>
      <c r="E12" s="15">
        <v>0.20219999999999999</v>
      </c>
      <c r="F12" s="5">
        <v>-4.1000000000000003E-3</v>
      </c>
      <c r="G12" s="6">
        <v>0.18160000000000001</v>
      </c>
      <c r="H12" s="14">
        <v>4.4999999999999997E-3</v>
      </c>
      <c r="I12" s="15">
        <v>0.19570000000000001</v>
      </c>
      <c r="J12" s="5">
        <v>8.9999999999999998E-4</v>
      </c>
      <c r="K12" s="6">
        <v>0.189</v>
      </c>
      <c r="L12" s="14">
        <v>6.4000000000000003E-3</v>
      </c>
      <c r="M12" s="15">
        <v>0.18640000000000001</v>
      </c>
      <c r="N12" s="5">
        <v>1.0200000000000001E-2</v>
      </c>
      <c r="O12" s="6">
        <v>0.19579999999999997</v>
      </c>
      <c r="P12" s="14">
        <v>-7.9000000000000008E-3</v>
      </c>
      <c r="Q12" s="15">
        <v>0.18260000000000001</v>
      </c>
      <c r="R12" s="5">
        <v>5.6999999999999993E-3</v>
      </c>
      <c r="S12" s="6">
        <v>0.18489999999999998</v>
      </c>
      <c r="T12" s="14">
        <v>4.5999999999999999E-3</v>
      </c>
      <c r="U12" s="15">
        <v>0.19309999999999999</v>
      </c>
      <c r="V12" s="5">
        <v>1.9799999999999998E-2</v>
      </c>
      <c r="W12" s="6">
        <v>0.20989999999999998</v>
      </c>
      <c r="X12" s="14">
        <v>1.6000000000000001E-3</v>
      </c>
      <c r="Y12" s="15">
        <v>0.24100000000000002</v>
      </c>
    </row>
    <row r="13" spans="1:25" ht="14.25" x14ac:dyDescent="0.2">
      <c r="A13" s="87" t="s">
        <v>66</v>
      </c>
      <c r="B13" s="5">
        <v>8.6999999999999994E-3</v>
      </c>
      <c r="C13" s="6">
        <v>0.20100000000000001</v>
      </c>
      <c r="D13" s="14">
        <v>4.4000000000000003E-3</v>
      </c>
      <c r="E13" s="15">
        <v>0.18559999999999999</v>
      </c>
      <c r="F13" s="5">
        <v>3.8999999999999998E-3</v>
      </c>
      <c r="G13" s="6">
        <v>0.17119999999999999</v>
      </c>
      <c r="H13" s="14">
        <v>6.3E-3</v>
      </c>
      <c r="I13" s="15">
        <v>0.17180000000000001</v>
      </c>
      <c r="J13" s="5">
        <v>-1.12E-2</v>
      </c>
      <c r="K13" s="6">
        <v>0.14849999999999999</v>
      </c>
      <c r="L13" s="14">
        <v>5.4000000000000003E-3</v>
      </c>
      <c r="M13" s="15">
        <v>0.16250000000000001</v>
      </c>
      <c r="N13" s="5">
        <v>-9.5999999999999992E-3</v>
      </c>
      <c r="O13" s="6">
        <v>0.16519999999999999</v>
      </c>
      <c r="P13" s="14">
        <v>3.4999999999999996E-3</v>
      </c>
      <c r="Q13" s="15">
        <v>0.18600000000000003</v>
      </c>
      <c r="R13" s="5">
        <v>-1.1000000000000001E-3</v>
      </c>
      <c r="S13" s="6">
        <v>0.17910000000000001</v>
      </c>
      <c r="T13" s="14">
        <v>8.8000000000000005E-3</v>
      </c>
      <c r="U13" s="15">
        <v>0.18460000000000001</v>
      </c>
      <c r="V13" s="5">
        <v>2.3999999999999998E-3</v>
      </c>
      <c r="W13" s="6">
        <v>0.182</v>
      </c>
      <c r="X13" s="14">
        <v>3.058E-3</v>
      </c>
      <c r="Y13" s="15">
        <v>0.18100000000000002</v>
      </c>
    </row>
    <row r="14" spans="1:25" ht="14.25" x14ac:dyDescent="0.2">
      <c r="A14" s="87" t="s">
        <v>10</v>
      </c>
      <c r="B14" s="5">
        <v>-2.9999999999999997E-4</v>
      </c>
      <c r="C14" s="6">
        <v>1.4999999999999999E-2</v>
      </c>
      <c r="D14" s="14">
        <v>4.0000000000000002E-4</v>
      </c>
      <c r="E14" s="15">
        <v>1.2500000000000001E-2</v>
      </c>
      <c r="F14" s="5">
        <v>5.0000000000000001E-4</v>
      </c>
      <c r="G14" s="6">
        <v>1.2500000000000001E-2</v>
      </c>
      <c r="H14" s="14">
        <v>4.0000000000000002E-4</v>
      </c>
      <c r="I14" s="15">
        <v>1.52E-2</v>
      </c>
      <c r="J14" s="5">
        <v>-1.1999999999999999E-3</v>
      </c>
      <c r="K14" s="6">
        <v>1.4500000000000001E-2</v>
      </c>
      <c r="L14" s="14">
        <v>5.0000000000000001E-4</v>
      </c>
      <c r="M14" s="15">
        <v>1.44E-2</v>
      </c>
      <c r="N14" s="5">
        <v>-2.0000000000000001E-4</v>
      </c>
      <c r="O14" s="6">
        <v>1.41E-2</v>
      </c>
      <c r="P14" s="14">
        <v>3.5999999999999999E-3</v>
      </c>
      <c r="Q14" s="15">
        <v>9.4999999999999998E-3</v>
      </c>
      <c r="R14" s="5">
        <v>-4.0999999999999995E-3</v>
      </c>
      <c r="S14" s="6">
        <v>5.3E-3</v>
      </c>
      <c r="T14" s="14">
        <v>1E-3</v>
      </c>
      <c r="U14" s="15">
        <v>6.0999999999999995E-3</v>
      </c>
      <c r="V14" s="5">
        <v>-2.9999999999999997E-4</v>
      </c>
      <c r="W14" s="6">
        <v>5.5000000000000005E-3</v>
      </c>
      <c r="X14" s="14">
        <v>2.34E-4</v>
      </c>
      <c r="Y14" s="15">
        <v>5.6999999999999993E-3</v>
      </c>
    </row>
    <row r="15" spans="1:25" ht="14.25" x14ac:dyDescent="0.2">
      <c r="A15" s="87" t="s">
        <v>11</v>
      </c>
      <c r="B15" s="5">
        <v>-1E-3</v>
      </c>
      <c r="C15" s="6">
        <v>6.1699999999999998E-2</v>
      </c>
      <c r="D15" s="14">
        <v>2.9999999999999997E-4</v>
      </c>
      <c r="E15" s="15">
        <v>7.5200000000000003E-2</v>
      </c>
      <c r="F15" s="5">
        <v>8.0000000000000004E-4</v>
      </c>
      <c r="G15" s="6">
        <v>8.4699999999999998E-2</v>
      </c>
      <c r="H15" s="14">
        <v>4.0000000000000002E-4</v>
      </c>
      <c r="I15" s="15">
        <v>8.1199999999999994E-2</v>
      </c>
      <c r="J15" s="5">
        <v>4.0000000000000002E-4</v>
      </c>
      <c r="K15" s="6">
        <v>9.0200000000000002E-2</v>
      </c>
      <c r="L15" s="14">
        <v>-2.0000000000000001E-4</v>
      </c>
      <c r="M15" s="15">
        <v>8.9499999999999996E-2</v>
      </c>
      <c r="N15" s="5">
        <v>1E-4</v>
      </c>
      <c r="O15" s="6">
        <v>8.9200000000000002E-2</v>
      </c>
      <c r="P15" s="14">
        <v>1.4000000000000002E-3</v>
      </c>
      <c r="Q15" s="15">
        <v>9.2499999999999999E-2</v>
      </c>
      <c r="R15" s="5">
        <v>-1.4000000000000002E-3</v>
      </c>
      <c r="S15" s="6">
        <v>9.0200000000000002E-2</v>
      </c>
      <c r="T15" s="14">
        <v>2.9999999999999997E-4</v>
      </c>
      <c r="U15" s="15">
        <v>9.3599999999999989E-2</v>
      </c>
      <c r="V15" s="5">
        <v>1.2999999999999999E-3</v>
      </c>
      <c r="W15" s="6">
        <v>9.2300000000000007E-2</v>
      </c>
      <c r="X15" s="14">
        <v>9.9799999999999997E-4</v>
      </c>
      <c r="Y15" s="15">
        <v>9.35E-2</v>
      </c>
    </row>
    <row r="16" spans="1:25" ht="14.25" x14ac:dyDescent="0.2">
      <c r="A16" s="87" t="s">
        <v>12</v>
      </c>
      <c r="B16" s="5">
        <v>-4.0000000000000002E-4</v>
      </c>
      <c r="C16" s="6">
        <v>2.9999999999999997E-4</v>
      </c>
      <c r="D16" s="14">
        <v>-2.0000000000000001E-4</v>
      </c>
      <c r="E16" s="15">
        <v>0</v>
      </c>
      <c r="F16" s="5">
        <v>8.9999999999999998E-4</v>
      </c>
      <c r="G16" s="6">
        <v>5.0000000000000001E-4</v>
      </c>
      <c r="H16" s="14">
        <v>2.0000000000000001E-4</v>
      </c>
      <c r="I16" s="15">
        <v>5.9999999999999995E-4</v>
      </c>
      <c r="J16" s="5">
        <v>0</v>
      </c>
      <c r="K16" s="6">
        <v>5.9999999999999995E-4</v>
      </c>
      <c r="L16" s="14">
        <v>0</v>
      </c>
      <c r="M16" s="15">
        <v>5.9999999999999995E-4</v>
      </c>
      <c r="N16" s="5">
        <v>0</v>
      </c>
      <c r="O16" s="6">
        <v>5.9999999999999995E-4</v>
      </c>
      <c r="P16" s="14">
        <v>0</v>
      </c>
      <c r="Q16" s="15">
        <v>5.9999999999999995E-4</v>
      </c>
      <c r="R16" s="5">
        <v>0</v>
      </c>
      <c r="S16" s="6">
        <v>5.9999999999999995E-4</v>
      </c>
      <c r="T16" s="14">
        <v>0</v>
      </c>
      <c r="U16" s="15">
        <v>5.9999999999999995E-4</v>
      </c>
      <c r="V16" s="5">
        <v>0</v>
      </c>
      <c r="W16" s="6">
        <v>5.9999999999999995E-4</v>
      </c>
      <c r="X16" s="14">
        <v>0</v>
      </c>
      <c r="Y16" s="15">
        <v>5.9999999999999995E-4</v>
      </c>
    </row>
    <row r="17" spans="1:25" ht="14.25" x14ac:dyDescent="0.2">
      <c r="A17" s="87" t="s">
        <v>13</v>
      </c>
      <c r="B17" s="5">
        <v>2.0999999999999999E-3</v>
      </c>
      <c r="C17" s="6">
        <v>4.5999999999999999E-3</v>
      </c>
      <c r="D17" s="14">
        <v>-8.9999999999999998E-4</v>
      </c>
      <c r="E17" s="15">
        <v>4.5999999999999999E-3</v>
      </c>
      <c r="F17" s="5">
        <v>-2.0000000000000001E-4</v>
      </c>
      <c r="G17" s="6">
        <v>4.1999999999999997E-3</v>
      </c>
      <c r="H17" s="14">
        <v>5.9999999999999995E-4</v>
      </c>
      <c r="I17" s="15">
        <v>5.7999999999999996E-3</v>
      </c>
      <c r="J17" s="5">
        <v>-1.2999999999999999E-3</v>
      </c>
      <c r="K17" s="6">
        <v>1.5E-3</v>
      </c>
      <c r="L17" s="14">
        <v>5.9999999999999995E-4</v>
      </c>
      <c r="M17" s="15">
        <v>5.3E-3</v>
      </c>
      <c r="N17" s="5">
        <v>2.0999999999999999E-3</v>
      </c>
      <c r="O17" s="6">
        <v>7.7000000000000002E-3</v>
      </c>
      <c r="P17" s="14">
        <v>-1.7000000000000001E-3</v>
      </c>
      <c r="Q17" s="15">
        <v>4.8999999999999998E-3</v>
      </c>
      <c r="R17" s="5">
        <v>1E-3</v>
      </c>
      <c r="S17" s="6">
        <v>6.6E-3</v>
      </c>
      <c r="T17" s="14">
        <v>-2.8999999999999998E-3</v>
      </c>
      <c r="U17" s="15">
        <v>5.1000000000000004E-3</v>
      </c>
      <c r="V17" s="5">
        <v>2.5000000000000001E-3</v>
      </c>
      <c r="W17" s="6">
        <v>9.1999999999999998E-3</v>
      </c>
      <c r="X17" s="14">
        <v>-1.1130000000000001E-3</v>
      </c>
      <c r="Y17" s="15">
        <v>8.8000000000000005E-3</v>
      </c>
    </row>
    <row r="18" spans="1:25" ht="14.25" x14ac:dyDescent="0.2">
      <c r="A18" s="87" t="s">
        <v>14</v>
      </c>
      <c r="B18" s="5">
        <v>2.0000000000000001E-4</v>
      </c>
      <c r="C18" s="6">
        <v>2.0000000000000001E-4</v>
      </c>
      <c r="D18" s="14">
        <v>-6.9999999999999999E-4</v>
      </c>
      <c r="E18" s="15">
        <v>5.9999999999999995E-4</v>
      </c>
      <c r="F18" s="5">
        <v>-1E-4</v>
      </c>
      <c r="G18" s="6">
        <v>2.0000000000000001E-4</v>
      </c>
      <c r="H18" s="14">
        <v>-5.0000000000000001E-4</v>
      </c>
      <c r="I18" s="15">
        <v>0</v>
      </c>
      <c r="J18" s="5">
        <v>5.0000000000000001E-4</v>
      </c>
      <c r="K18" s="6">
        <v>1.2999999999999999E-3</v>
      </c>
      <c r="L18" s="14">
        <v>2.0000000000000001E-4</v>
      </c>
      <c r="M18" s="15">
        <v>7.000000000000001E-4</v>
      </c>
      <c r="N18" s="5">
        <v>-5.0000000000000001E-4</v>
      </c>
      <c r="O18" s="6">
        <v>2.9999999999999997E-4</v>
      </c>
      <c r="P18" s="14">
        <v>1.1999999999999999E-3</v>
      </c>
      <c r="Q18" s="15">
        <v>5.0000000000000001E-4</v>
      </c>
      <c r="R18" s="5">
        <v>-2.0000000000000001E-4</v>
      </c>
      <c r="S18" s="6">
        <v>7.000000000000001E-4</v>
      </c>
      <c r="T18" s="14">
        <v>-2.0000000000000001E-4</v>
      </c>
      <c r="U18" s="15">
        <v>5.0000000000000001E-4</v>
      </c>
      <c r="V18" s="5">
        <v>-5.9999999999999995E-4</v>
      </c>
      <c r="W18" s="6">
        <v>5.0000000000000001E-4</v>
      </c>
      <c r="X18" s="14">
        <v>-3.1100000000000002E-4</v>
      </c>
      <c r="Y18" s="15">
        <v>7.000000000000001E-4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4.0000000000000002E-4</v>
      </c>
      <c r="C20" s="6">
        <v>0.02</v>
      </c>
      <c r="D20" s="14">
        <v>5.9999999999999995E-4</v>
      </c>
      <c r="E20" s="15">
        <v>0.02</v>
      </c>
      <c r="F20" s="5">
        <v>4.0000000000000002E-4</v>
      </c>
      <c r="G20" s="6">
        <v>2.5499999999999998E-2</v>
      </c>
      <c r="H20" s="14">
        <v>5.9999999999999995E-4</v>
      </c>
      <c r="I20" s="15">
        <v>2.8899999999999999E-2</v>
      </c>
      <c r="J20" s="5">
        <v>-2.0000000000000001E-4</v>
      </c>
      <c r="K20" s="6">
        <v>2.92E-2</v>
      </c>
      <c r="L20" s="14">
        <v>5.0000000000000001E-4</v>
      </c>
      <c r="M20" s="15">
        <v>3.0600000000000002E-2</v>
      </c>
      <c r="N20" s="5">
        <v>7.000000000000001E-4</v>
      </c>
      <c r="O20" s="6">
        <v>3.0499999999999999E-2</v>
      </c>
      <c r="P20" s="14">
        <v>1E-4</v>
      </c>
      <c r="Q20" s="15">
        <v>3.0299999999999997E-2</v>
      </c>
      <c r="R20" s="5">
        <v>0</v>
      </c>
      <c r="S20" s="6">
        <v>2.9900000000000003E-2</v>
      </c>
      <c r="T20" s="14">
        <v>2.9999999999999997E-4</v>
      </c>
      <c r="U20" s="15">
        <v>3.0099999999999998E-2</v>
      </c>
      <c r="V20" s="5">
        <v>4.0000000000000002E-4</v>
      </c>
      <c r="W20" s="6">
        <v>2.9300000000000003E-2</v>
      </c>
      <c r="X20" s="14">
        <v>2.8999999999999998E-3</v>
      </c>
      <c r="Y20" s="15">
        <v>1.5900000000000001E-2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s="34" customFormat="1" ht="18" x14ac:dyDescent="0.25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2.0000000000000001E-4</v>
      </c>
      <c r="C23" s="6">
        <v>3.9800000000000002E-2</v>
      </c>
      <c r="D23" s="14">
        <v>4.0000000000000002E-4</v>
      </c>
      <c r="E23" s="15">
        <v>3.9300000000000002E-2</v>
      </c>
      <c r="F23" s="5">
        <v>5.0000000000000001E-4</v>
      </c>
      <c r="G23" s="6">
        <v>4.1200000000000001E-2</v>
      </c>
      <c r="H23" s="14">
        <v>1E-4</v>
      </c>
      <c r="I23" s="15">
        <v>4.0800000000000003E-2</v>
      </c>
      <c r="J23" s="5">
        <v>-1E-4</v>
      </c>
      <c r="K23" s="6">
        <v>4.1399999999999999E-2</v>
      </c>
      <c r="L23" s="14">
        <v>7.000000000000001E-4</v>
      </c>
      <c r="M23" s="15">
        <v>3.9100000000000003E-2</v>
      </c>
      <c r="N23" s="5">
        <v>2.0000000000000001E-4</v>
      </c>
      <c r="O23" s="6">
        <v>4.0800000000000003E-2</v>
      </c>
      <c r="P23" s="14">
        <v>0</v>
      </c>
      <c r="Q23" s="15">
        <v>3.7000000000000005E-2</v>
      </c>
      <c r="R23" s="5">
        <v>2.0000000000000001E-4</v>
      </c>
      <c r="S23" s="6">
        <v>3.6900000000000002E-2</v>
      </c>
      <c r="T23" s="14">
        <v>0</v>
      </c>
      <c r="U23" s="15">
        <v>3.4599999999999999E-2</v>
      </c>
      <c r="V23" s="5">
        <v>2.9999999999999997E-4</v>
      </c>
      <c r="W23" s="6">
        <v>3.39E-2</v>
      </c>
      <c r="X23" s="14">
        <v>2.5099999999999998E-4</v>
      </c>
      <c r="Y23" s="15">
        <v>3.2799999999999996E-2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G25" si="0">SUM(B6:B24)</f>
        <v>2.7699999999999995E-2</v>
      </c>
      <c r="C25" s="8">
        <f t="shared" si="0"/>
        <v>1</v>
      </c>
      <c r="D25" s="16">
        <f t="shared" si="0"/>
        <v>1.4199999999999999E-2</v>
      </c>
      <c r="E25" s="17">
        <f t="shared" si="0"/>
        <v>1</v>
      </c>
      <c r="F25" s="7">
        <f t="shared" si="0"/>
        <v>7.4999999999999997E-3</v>
      </c>
      <c r="G25" s="8">
        <f t="shared" si="0"/>
        <v>0.99999999999999989</v>
      </c>
      <c r="H25" s="16">
        <f>SUM(H6:H24)</f>
        <v>1.4299999999999998E-2</v>
      </c>
      <c r="I25" s="17">
        <f>SUM(I6:I24)</f>
        <v>1</v>
      </c>
      <c r="J25" s="7">
        <f>SUM(J6:J24)</f>
        <v>-1.0699999999999999E-2</v>
      </c>
      <c r="K25" s="8">
        <f>SUM(K6:K24)</f>
        <v>0.99999999999999989</v>
      </c>
      <c r="L25" s="16">
        <f t="shared" ref="L25:Q25" si="1">SUM(L6:L24)</f>
        <v>1.6E-2</v>
      </c>
      <c r="M25" s="17">
        <f t="shared" si="1"/>
        <v>1</v>
      </c>
      <c r="N25" s="7">
        <f t="shared" si="1"/>
        <v>6.9000000000000016E-3</v>
      </c>
      <c r="O25" s="7">
        <f t="shared" si="1"/>
        <v>1</v>
      </c>
      <c r="P25" s="16">
        <f t="shared" si="1"/>
        <v>-1.8000000000000013E-3</v>
      </c>
      <c r="Q25" s="16">
        <f t="shared" si="1"/>
        <v>1</v>
      </c>
      <c r="R25" s="7">
        <f t="shared" ref="R25:W25" si="2">SUM(R6:R24)</f>
        <v>6.0999999999999987E-3</v>
      </c>
      <c r="S25" s="7">
        <f t="shared" si="2"/>
        <v>1.0000000000000002</v>
      </c>
      <c r="T25" s="16">
        <f>SUM(T6:T24)</f>
        <v>1.4800000000000004E-2</v>
      </c>
      <c r="U25" s="16">
        <f>SUM(U6:U24)</f>
        <v>1</v>
      </c>
      <c r="V25" s="7">
        <f t="shared" si="2"/>
        <v>2.6499999999999996E-2</v>
      </c>
      <c r="W25" s="7">
        <f t="shared" si="2"/>
        <v>0.99999999999999978</v>
      </c>
      <c r="X25" s="16">
        <f>SUM(X6:X24)</f>
        <v>8.5579999999999979E-3</v>
      </c>
      <c r="Y25" s="16">
        <f>SUM(Y6:Y24)</f>
        <v>1.0000000000000002</v>
      </c>
    </row>
    <row r="26" spans="1:25" ht="15" x14ac:dyDescent="0.25">
      <c r="A26" s="89" t="s">
        <v>28</v>
      </c>
      <c r="B26" s="10">
        <v>53043.563000000002</v>
      </c>
      <c r="C26" s="11"/>
      <c r="D26" s="18">
        <v>27707</v>
      </c>
      <c r="E26" s="11"/>
      <c r="F26" s="10">
        <v>15179.7</v>
      </c>
      <c r="G26" s="11"/>
      <c r="H26" s="18">
        <v>28636.7</v>
      </c>
      <c r="I26" s="11"/>
      <c r="J26" s="10">
        <v>-21288.733794991891</v>
      </c>
      <c r="K26" s="11"/>
      <c r="L26" s="18">
        <v>32210.701338820782</v>
      </c>
      <c r="M26" s="11"/>
      <c r="N26" s="10">
        <v>14260.23120236107</v>
      </c>
      <c r="O26" s="11"/>
      <c r="P26" s="18">
        <v>-3683.9638591712637</v>
      </c>
      <c r="Q26" s="11"/>
      <c r="R26" s="10">
        <v>12513.133062280633</v>
      </c>
      <c r="S26" s="11"/>
      <c r="T26" s="18">
        <v>30565.008509999003</v>
      </c>
      <c r="U26" s="11"/>
      <c r="V26" s="10">
        <v>55466.864192240653</v>
      </c>
      <c r="W26" s="11"/>
      <c r="X26" s="18">
        <v>18518.798425468711</v>
      </c>
      <c r="Y26" s="11"/>
    </row>
    <row r="27" spans="1:25" ht="14.25" x14ac:dyDescent="0.2">
      <c r="A27" s="86" t="s">
        <v>22</v>
      </c>
      <c r="B27" s="22">
        <v>2.07E-2</v>
      </c>
      <c r="C27" s="23">
        <v>0.75329999999999997</v>
      </c>
      <c r="D27" s="29">
        <v>6.7000000000000002E-3</v>
      </c>
      <c r="E27" s="30">
        <v>0.75309999999999999</v>
      </c>
      <c r="F27" s="22">
        <v>4.0000000000000002E-4</v>
      </c>
      <c r="G27" s="23">
        <v>0.76039999999999996</v>
      </c>
      <c r="H27" s="29">
        <v>1.17E-2</v>
      </c>
      <c r="I27" s="30">
        <v>0.76880000000000004</v>
      </c>
      <c r="J27" s="22">
        <v>-1.6000000000000001E-3</v>
      </c>
      <c r="K27" s="23">
        <v>0.79620000000000002</v>
      </c>
      <c r="L27" s="29">
        <v>1.09E-2</v>
      </c>
      <c r="M27" s="30">
        <v>0.78890000000000005</v>
      </c>
      <c r="N27" s="22">
        <v>8.1000000000000013E-3</v>
      </c>
      <c r="O27" s="23">
        <v>0.76690000000000003</v>
      </c>
      <c r="P27" s="29">
        <v>-5.1999999999999998E-3</v>
      </c>
      <c r="Q27" s="30">
        <v>0.77090000000000003</v>
      </c>
      <c r="R27" s="22">
        <v>1.3600000000000001E-2</v>
      </c>
      <c r="S27" s="23">
        <v>0.77729999999999999</v>
      </c>
      <c r="T27" s="29">
        <v>5.8999999999999999E-3</v>
      </c>
      <c r="U27" s="30">
        <v>0.75569999999999993</v>
      </c>
      <c r="V27" s="22">
        <v>2.4300000000000002E-2</v>
      </c>
      <c r="W27" s="23">
        <v>0.76</v>
      </c>
      <c r="X27" s="29">
        <v>2.8000000000000004E-3</v>
      </c>
      <c r="Y27" s="30">
        <v>0.75190000000000001</v>
      </c>
    </row>
    <row r="28" spans="1:25" ht="14.25" x14ac:dyDescent="0.2">
      <c r="A28" s="87" t="s">
        <v>23</v>
      </c>
      <c r="B28" s="5">
        <v>7.0000000000000001E-3</v>
      </c>
      <c r="C28" s="6">
        <v>0.2467</v>
      </c>
      <c r="D28" s="14">
        <v>7.4999999999999997E-3</v>
      </c>
      <c r="E28" s="15">
        <v>0.24690000000000001</v>
      </c>
      <c r="F28" s="5">
        <v>7.1000000000000004E-3</v>
      </c>
      <c r="G28" s="6">
        <v>0.23960000000000001</v>
      </c>
      <c r="H28" s="14">
        <v>2.5999999999999999E-3</v>
      </c>
      <c r="I28" s="15">
        <v>0.23119999999999999</v>
      </c>
      <c r="J28" s="5">
        <v>-9.1000000000000004E-3</v>
      </c>
      <c r="K28" s="6">
        <v>0.20380000000000001</v>
      </c>
      <c r="L28" s="14">
        <v>5.1000000000000004E-3</v>
      </c>
      <c r="M28" s="15">
        <v>0.21109999999999998</v>
      </c>
      <c r="N28" s="5">
        <v>-1.1999999999999999E-3</v>
      </c>
      <c r="O28" s="6">
        <v>0.23309999999999997</v>
      </c>
      <c r="P28" s="14">
        <v>3.4000000000000002E-3</v>
      </c>
      <c r="Q28" s="15">
        <v>0.2291</v>
      </c>
      <c r="R28" s="5">
        <v>-7.4999999999999997E-3</v>
      </c>
      <c r="S28" s="6">
        <v>0.22270000000000001</v>
      </c>
      <c r="T28" s="14">
        <v>8.8999999999999999E-3</v>
      </c>
      <c r="U28" s="15">
        <v>0.24429999999999999</v>
      </c>
      <c r="V28" s="5">
        <v>2.2000000000000001E-3</v>
      </c>
      <c r="W28" s="6">
        <v>0.24</v>
      </c>
      <c r="X28" s="14">
        <v>5.7999999999999996E-3</v>
      </c>
      <c r="Y28" s="15">
        <v>0.24809999999999999</v>
      </c>
    </row>
    <row r="29" spans="1:25" ht="15" x14ac:dyDescent="0.25">
      <c r="A29" s="88" t="s">
        <v>21</v>
      </c>
      <c r="B29" s="24">
        <f t="shared" ref="B29:G29" si="3">SUM(B27:B28)</f>
        <v>2.7699999999999999E-2</v>
      </c>
      <c r="C29" s="8">
        <f t="shared" si="3"/>
        <v>1</v>
      </c>
      <c r="D29" s="16">
        <f t="shared" si="3"/>
        <v>1.4200000000000001E-2</v>
      </c>
      <c r="E29" s="17">
        <f t="shared" si="3"/>
        <v>1</v>
      </c>
      <c r="F29" s="24">
        <f t="shared" si="3"/>
        <v>7.5000000000000006E-3</v>
      </c>
      <c r="G29" s="8">
        <f t="shared" si="3"/>
        <v>1</v>
      </c>
      <c r="H29" s="16">
        <f>SUM(H27:H28)</f>
        <v>1.43E-2</v>
      </c>
      <c r="I29" s="17">
        <f>SUM(I27:I28)</f>
        <v>1</v>
      </c>
      <c r="J29" s="24">
        <f>SUM(J27:J28)</f>
        <v>-1.0700000000000001E-2</v>
      </c>
      <c r="K29" s="24">
        <f>SUM(K27:K28)</f>
        <v>1</v>
      </c>
      <c r="L29" s="16">
        <f t="shared" ref="L29:Q29" si="4">SUM(L27:L28)</f>
        <v>1.6E-2</v>
      </c>
      <c r="M29" s="17">
        <f t="shared" si="4"/>
        <v>1</v>
      </c>
      <c r="N29" s="24">
        <f t="shared" si="4"/>
        <v>6.9000000000000016E-3</v>
      </c>
      <c r="O29" s="8">
        <f t="shared" si="4"/>
        <v>1</v>
      </c>
      <c r="P29" s="16">
        <f t="shared" si="4"/>
        <v>-1.7999999999999995E-3</v>
      </c>
      <c r="Q29" s="17">
        <f t="shared" si="4"/>
        <v>1</v>
      </c>
      <c r="R29" s="24">
        <f t="shared" ref="R29:W29" si="5">SUM(R27:R28)</f>
        <v>6.1000000000000013E-3</v>
      </c>
      <c r="S29" s="8">
        <f t="shared" si="5"/>
        <v>1</v>
      </c>
      <c r="T29" s="16">
        <f>SUM(T27:T28)</f>
        <v>1.4800000000000001E-2</v>
      </c>
      <c r="U29" s="17">
        <f>SUM(U27:U28)</f>
        <v>0.99999999999999989</v>
      </c>
      <c r="V29" s="24">
        <f t="shared" si="5"/>
        <v>2.6500000000000003E-2</v>
      </c>
      <c r="W29" s="8">
        <f t="shared" si="5"/>
        <v>1</v>
      </c>
      <c r="X29" s="16">
        <f>SUM(X27:X28)</f>
        <v>8.6E-3</v>
      </c>
      <c r="Y29" s="17">
        <f>SUM(Y27:Y28)</f>
        <v>1</v>
      </c>
    </row>
    <row r="30" spans="1:25" ht="14.25" x14ac:dyDescent="0.2">
      <c r="A30" s="86" t="s">
        <v>24</v>
      </c>
      <c r="B30" s="22">
        <v>2.4299999999999999E-2</v>
      </c>
      <c r="C30" s="23">
        <v>0.83860000000000001</v>
      </c>
      <c r="D30" s="29">
        <v>1.2999999999999999E-2</v>
      </c>
      <c r="E30" s="30">
        <v>0.83</v>
      </c>
      <c r="F30" s="22">
        <v>2.8E-3</v>
      </c>
      <c r="G30" s="23">
        <v>0.81299999999999994</v>
      </c>
      <c r="H30" s="29">
        <v>1.1900000000000001E-2</v>
      </c>
      <c r="I30" s="30">
        <v>0.81279999999999997</v>
      </c>
      <c r="J30" s="22">
        <v>-7.9000000000000008E-3</v>
      </c>
      <c r="K30" s="23">
        <v>0.8044</v>
      </c>
      <c r="L30" s="29">
        <v>1.3100000000000001E-2</v>
      </c>
      <c r="M30" s="30">
        <v>0.81299999999999994</v>
      </c>
      <c r="N30" s="22">
        <v>2.5000000000000001E-3</v>
      </c>
      <c r="O30" s="23">
        <v>0.80569999999999997</v>
      </c>
      <c r="P30" s="29">
        <v>-1.7000000000000001E-3</v>
      </c>
      <c r="Q30" s="30">
        <v>0.80769999999999997</v>
      </c>
      <c r="R30" s="22">
        <v>6.0999999999999995E-3</v>
      </c>
      <c r="S30" s="23">
        <v>0.80879999999999996</v>
      </c>
      <c r="T30" s="29">
        <v>1.66E-2</v>
      </c>
      <c r="U30" s="30">
        <v>0.81090000000000007</v>
      </c>
      <c r="V30" s="22">
        <v>5.6999999999999993E-3</v>
      </c>
      <c r="W30" s="23">
        <v>0.79659999999999997</v>
      </c>
      <c r="X30" s="29">
        <v>6.0000000000000001E-3</v>
      </c>
      <c r="Y30" s="30">
        <v>0.78780000000000006</v>
      </c>
    </row>
    <row r="31" spans="1:25" ht="14.25" x14ac:dyDescent="0.2">
      <c r="A31" s="87" t="s">
        <v>25</v>
      </c>
      <c r="B31" s="5">
        <v>3.3999999999999998E-3</v>
      </c>
      <c r="C31" s="6">
        <v>0.16139999999999999</v>
      </c>
      <c r="D31" s="14">
        <v>1.1999999999999999E-3</v>
      </c>
      <c r="E31" s="15">
        <v>0.17</v>
      </c>
      <c r="F31" s="5">
        <v>4.7000000000000002E-3</v>
      </c>
      <c r="G31" s="6">
        <v>0.187</v>
      </c>
      <c r="H31" s="14">
        <v>2.3999999999999998E-3</v>
      </c>
      <c r="I31" s="15">
        <v>0.18720000000000001</v>
      </c>
      <c r="J31" s="5">
        <v>-2.8E-3</v>
      </c>
      <c r="K31" s="6">
        <v>0.1956</v>
      </c>
      <c r="L31" s="14">
        <v>2.8999999999999998E-3</v>
      </c>
      <c r="M31" s="15">
        <v>0.187</v>
      </c>
      <c r="N31" s="5">
        <v>4.4000000000000003E-3</v>
      </c>
      <c r="O31" s="6">
        <v>0.1943</v>
      </c>
      <c r="P31" s="14">
        <v>-1E-4</v>
      </c>
      <c r="Q31" s="15">
        <v>0.1923</v>
      </c>
      <c r="R31" s="5">
        <v>0</v>
      </c>
      <c r="S31" s="6">
        <v>0.19120000000000001</v>
      </c>
      <c r="T31" s="14">
        <v>-1.8E-3</v>
      </c>
      <c r="U31" s="15">
        <v>0.18909999999999999</v>
      </c>
      <c r="V31" s="5">
        <v>2.0799999999999999E-2</v>
      </c>
      <c r="W31" s="6">
        <v>0.2034</v>
      </c>
      <c r="X31" s="14">
        <v>2.5999999999999999E-3</v>
      </c>
      <c r="Y31" s="15">
        <v>0.2122</v>
      </c>
    </row>
    <row r="32" spans="1:25" ht="15" x14ac:dyDescent="0.25">
      <c r="A32" s="90" t="s">
        <v>21</v>
      </c>
      <c r="B32" s="91">
        <f t="shared" ref="B32:G32" si="6">SUM(B30:B31)</f>
        <v>2.7699999999999999E-2</v>
      </c>
      <c r="C32" s="92">
        <f t="shared" si="6"/>
        <v>1</v>
      </c>
      <c r="D32" s="93">
        <f t="shared" si="6"/>
        <v>1.4199999999999999E-2</v>
      </c>
      <c r="E32" s="94">
        <f t="shared" si="6"/>
        <v>1</v>
      </c>
      <c r="F32" s="91">
        <f t="shared" si="6"/>
        <v>7.4999999999999997E-3</v>
      </c>
      <c r="G32" s="92">
        <f t="shared" si="6"/>
        <v>1</v>
      </c>
      <c r="H32" s="93">
        <f>SUM(H30:H31)</f>
        <v>1.43E-2</v>
      </c>
      <c r="I32" s="94">
        <f>SUM(I30:I31)</f>
        <v>1</v>
      </c>
      <c r="J32" s="91">
        <f>SUM(J30:J31)</f>
        <v>-1.0700000000000001E-2</v>
      </c>
      <c r="K32" s="91">
        <f>SUM(K30:K31)</f>
        <v>1</v>
      </c>
      <c r="L32" s="93">
        <f t="shared" ref="L32:Q32" si="7">SUM(L30:L31)</f>
        <v>1.6E-2</v>
      </c>
      <c r="M32" s="94">
        <f t="shared" si="7"/>
        <v>1</v>
      </c>
      <c r="N32" s="91">
        <f t="shared" si="7"/>
        <v>6.8999999999999999E-3</v>
      </c>
      <c r="O32" s="91">
        <f t="shared" si="7"/>
        <v>1</v>
      </c>
      <c r="P32" s="93">
        <f t="shared" si="7"/>
        <v>-1.8000000000000002E-3</v>
      </c>
      <c r="Q32" s="94">
        <f t="shared" si="7"/>
        <v>1</v>
      </c>
      <c r="R32" s="91">
        <f t="shared" ref="R32:W32" si="8">SUM(R30:R31)</f>
        <v>6.0999999999999995E-3</v>
      </c>
      <c r="S32" s="91">
        <f t="shared" si="8"/>
        <v>1</v>
      </c>
      <c r="T32" s="93">
        <f>SUM(T30:T31)</f>
        <v>1.4800000000000001E-2</v>
      </c>
      <c r="U32" s="94">
        <f>SUM(U30:U31)</f>
        <v>1</v>
      </c>
      <c r="V32" s="91">
        <f t="shared" si="8"/>
        <v>2.6499999999999999E-2</v>
      </c>
      <c r="W32" s="91">
        <f t="shared" si="8"/>
        <v>1</v>
      </c>
      <c r="X32" s="93">
        <f>SUM(X30:X31)</f>
        <v>8.6E-3</v>
      </c>
      <c r="Y32" s="94">
        <f>SUM(Y30:Y31)</f>
        <v>1</v>
      </c>
    </row>
    <row r="33" spans="1:14" ht="15" x14ac:dyDescent="0.25">
      <c r="A33" s="127" t="s">
        <v>67</v>
      </c>
      <c r="B33" s="120" t="s">
        <v>68</v>
      </c>
      <c r="C33" s="120" t="s">
        <v>69</v>
      </c>
      <c r="D33" s="84" t="s">
        <v>70</v>
      </c>
      <c r="E33" s="84" t="s">
        <v>71</v>
      </c>
      <c r="F33" s="83" t="s">
        <v>72</v>
      </c>
      <c r="G33" s="83" t="s">
        <v>73</v>
      </c>
      <c r="H33" s="84" t="s">
        <v>74</v>
      </c>
      <c r="I33" s="84" t="s">
        <v>75</v>
      </c>
    </row>
    <row r="34" spans="1:14" ht="15" x14ac:dyDescent="0.25">
      <c r="A34" s="128" t="s">
        <v>29</v>
      </c>
      <c r="B34" s="125" t="str">
        <f>'קרן ט '!B34</f>
        <v>ינואר - מרץ 2019</v>
      </c>
      <c r="C34" s="125" t="str">
        <f>'קרן ט '!C34</f>
        <v>ינואר - מרץ 2019</v>
      </c>
      <c r="D34" s="130" t="str">
        <f>'קרן ט '!D34:E34</f>
        <v>ינואר - יוני 2019</v>
      </c>
      <c r="E34" s="130" t="str">
        <f>'קרן ט '!E34:F34</f>
        <v>ינואר - יוני 2019</v>
      </c>
      <c r="F34" s="129" t="str">
        <f>'קרן ט '!F34:G34</f>
        <v>ינואר - ספטמבר 2019</v>
      </c>
      <c r="G34" s="129" t="str">
        <f>'קרן ט '!G34:H34</f>
        <v>ינואר - ספטמבר 2019</v>
      </c>
      <c r="H34" s="130" t="str">
        <f>'קרן ט '!H34:I34</f>
        <v>ינואר - דצמבר 2019</v>
      </c>
      <c r="I34" s="130" t="str">
        <f>'קרן ט '!I34:J34</f>
        <v>ינואר - דצמבר 2019</v>
      </c>
    </row>
    <row r="35" spans="1:14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14" ht="14.25" x14ac:dyDescent="0.2">
      <c r="A36" s="86" t="s">
        <v>2</v>
      </c>
      <c r="B36" s="5">
        <v>2.8999999999999998E-3</v>
      </c>
      <c r="C36" s="6">
        <v>8.0299999999999996E-2</v>
      </c>
      <c r="D36" s="14">
        <v>2.5000000000000001E-3</v>
      </c>
      <c r="E36" s="15">
        <v>7.9899999999999999E-2</v>
      </c>
      <c r="F36" s="5">
        <v>4.0999999999999995E-3</v>
      </c>
      <c r="G36" s="6">
        <v>5.8200000000000002E-2</v>
      </c>
      <c r="H36" s="14">
        <v>5.7999999999999996E-3</v>
      </c>
      <c r="I36" s="15">
        <v>3.9300000000000002E-2</v>
      </c>
      <c r="N36" s="72"/>
    </row>
    <row r="37" spans="1:14" ht="14.25" x14ac:dyDescent="0.2">
      <c r="A37" s="87" t="s">
        <v>3</v>
      </c>
      <c r="B37" s="5">
        <v>7.3400000000000002E-3</v>
      </c>
      <c r="C37" s="6">
        <v>0.2482</v>
      </c>
      <c r="D37" s="14">
        <v>1.06E-2</v>
      </c>
      <c r="E37" s="15">
        <v>0.26039999999999996</v>
      </c>
      <c r="F37" s="5">
        <v>1.6399999999999998E-2</v>
      </c>
      <c r="G37" s="6">
        <v>0.29199999999999998</v>
      </c>
      <c r="H37" s="14">
        <v>1.77E-2</v>
      </c>
      <c r="I37" s="15">
        <v>0.27029999999999998</v>
      </c>
    </row>
    <row r="38" spans="1:14" ht="14.25" x14ac:dyDescent="0.2">
      <c r="A38" s="87" t="s">
        <v>4</v>
      </c>
      <c r="B38" s="5">
        <f>B8+D8+F8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14" ht="14.25" x14ac:dyDescent="0.2">
      <c r="A39" s="87" t="s">
        <v>5</v>
      </c>
      <c r="B39" s="5">
        <f>B9+D9+F9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14" ht="14.25" x14ac:dyDescent="0.2">
      <c r="A40" s="87" t="s">
        <v>6</v>
      </c>
      <c r="B40" s="5">
        <v>5.5399999999999998E-3</v>
      </c>
      <c r="C40" s="6">
        <v>0.13370000000000001</v>
      </c>
      <c r="D40" s="14">
        <v>6.8999999999999999E-3</v>
      </c>
      <c r="E40" s="15">
        <v>0.1226</v>
      </c>
      <c r="F40" s="5">
        <v>7.3000000000000001E-3</v>
      </c>
      <c r="G40" s="6">
        <v>0.10460000000000001</v>
      </c>
      <c r="H40" s="14">
        <v>9.4000000000000004E-3</v>
      </c>
      <c r="I40" s="15">
        <v>9.7500000000000003E-2</v>
      </c>
    </row>
    <row r="41" spans="1:14" ht="14.25" x14ac:dyDescent="0.2">
      <c r="A41" s="87" t="s">
        <v>7</v>
      </c>
      <c r="B41" s="5">
        <f>B11+D11+F11</f>
        <v>1.3999999999999998E-3</v>
      </c>
      <c r="C41" s="6">
        <v>1.6199999999999999E-2</v>
      </c>
      <c r="D41" s="14">
        <v>1.9E-3</v>
      </c>
      <c r="E41" s="15">
        <v>8.0000000000000002E-3</v>
      </c>
      <c r="F41" s="5">
        <v>2.2000000000000001E-3</v>
      </c>
      <c r="G41" s="6">
        <v>1.1000000000000001E-2</v>
      </c>
      <c r="H41" s="14">
        <v>3.2000000000000002E-3</v>
      </c>
      <c r="I41" s="15">
        <v>1.29E-2</v>
      </c>
    </row>
    <row r="42" spans="1:14" ht="14.25" x14ac:dyDescent="0.2">
      <c r="A42" s="87" t="s">
        <v>8</v>
      </c>
      <c r="B42" s="5">
        <v>1.184E-2</v>
      </c>
      <c r="C42" s="6">
        <v>0.18160000000000001</v>
      </c>
      <c r="D42" s="14">
        <v>2.3900000000000001E-2</v>
      </c>
      <c r="E42" s="15">
        <v>0.18640000000000001</v>
      </c>
      <c r="F42" s="5">
        <v>3.2099999999999997E-2</v>
      </c>
      <c r="G42" s="6">
        <v>0.18489999999999998</v>
      </c>
      <c r="H42" s="14">
        <f>(1+F42)*(1+T12)*(1+V12)*(1+X12)-1</f>
        <v>5.9069047257868768E-2</v>
      </c>
      <c r="I42" s="15">
        <v>0.24100000000000002</v>
      </c>
    </row>
    <row r="43" spans="1:14" ht="14.25" x14ac:dyDescent="0.2">
      <c r="A43" s="87" t="s">
        <v>66</v>
      </c>
      <c r="B43" s="5">
        <v>1.7139999999999999E-2</v>
      </c>
      <c r="C43" s="6">
        <v>0.17119999999999999</v>
      </c>
      <c r="D43" s="14">
        <v>1.7600000000000001E-2</v>
      </c>
      <c r="E43" s="15">
        <v>0.16250000000000001</v>
      </c>
      <c r="F43" s="5">
        <v>1.0200000000000001E-2</v>
      </c>
      <c r="G43" s="6">
        <v>0.17910000000000001</v>
      </c>
      <c r="H43" s="14">
        <v>2.5100000000000001E-2</v>
      </c>
      <c r="I43" s="15">
        <v>0.18100000000000002</v>
      </c>
    </row>
    <row r="44" spans="1:14" ht="14.25" x14ac:dyDescent="0.2">
      <c r="A44" s="87" t="s">
        <v>10</v>
      </c>
      <c r="B44" s="5">
        <f>B14+D14+F14</f>
        <v>6.0000000000000006E-4</v>
      </c>
      <c r="C44" s="6">
        <v>1.2500000000000001E-2</v>
      </c>
      <c r="D44" s="14">
        <v>5.9999999999999995E-4</v>
      </c>
      <c r="E44" s="15">
        <v>1.44E-2</v>
      </c>
      <c r="F44" s="5">
        <v>-1E-4</v>
      </c>
      <c r="G44" s="6">
        <v>5.3E-3</v>
      </c>
      <c r="H44" s="14">
        <v>1.4E-3</v>
      </c>
      <c r="I44" s="15">
        <v>5.6999999999999993E-3</v>
      </c>
    </row>
    <row r="45" spans="1:14" ht="14.25" x14ac:dyDescent="0.2">
      <c r="A45" s="87" t="s">
        <v>11</v>
      </c>
      <c r="B45" s="5">
        <f>B15+D15+F15</f>
        <v>9.9999999999999937E-5</v>
      </c>
      <c r="C45" s="6">
        <v>8.4699999999999998E-2</v>
      </c>
      <c r="D45" s="14">
        <v>8.0000000000000004E-4</v>
      </c>
      <c r="E45" s="15">
        <v>8.9499999999999996E-2</v>
      </c>
      <c r="F45" s="5">
        <v>8.9999999999999998E-4</v>
      </c>
      <c r="G45" s="6">
        <v>9.0200000000000002E-2</v>
      </c>
      <c r="H45" s="14">
        <v>4.0000000000000001E-3</v>
      </c>
      <c r="I45" s="15">
        <v>9.35E-2</v>
      </c>
    </row>
    <row r="46" spans="1:14" ht="14.25" x14ac:dyDescent="0.2">
      <c r="A46" s="87" t="s">
        <v>12</v>
      </c>
      <c r="B46" s="5">
        <f>B16+D16+F16</f>
        <v>2.9999999999999992E-4</v>
      </c>
      <c r="C46" s="6">
        <v>5.0000000000000001E-4</v>
      </c>
      <c r="D46" s="14">
        <v>8.0000000000000004E-4</v>
      </c>
      <c r="E46" s="15">
        <v>5.9999999999999995E-4</v>
      </c>
      <c r="F46" s="5">
        <v>1E-3</v>
      </c>
      <c r="G46" s="6">
        <v>5.9999999999999995E-4</v>
      </c>
      <c r="H46" s="14">
        <v>1.6999999999999999E-3</v>
      </c>
      <c r="I46" s="15">
        <v>5.9999999999999995E-4</v>
      </c>
    </row>
    <row r="47" spans="1:14" ht="14.25" x14ac:dyDescent="0.2">
      <c r="A47" s="87" t="s">
        <v>13</v>
      </c>
      <c r="B47" s="5">
        <f>B17+D17+F17</f>
        <v>9.999999999999998E-4</v>
      </c>
      <c r="C47" s="6">
        <v>4.1999999999999997E-3</v>
      </c>
      <c r="D47" s="14">
        <v>1.1000000000000001E-3</v>
      </c>
      <c r="E47" s="15">
        <v>5.3E-3</v>
      </c>
      <c r="F47" s="5">
        <v>2.5000000000000001E-3</v>
      </c>
      <c r="G47" s="6">
        <v>6.6E-3</v>
      </c>
      <c r="H47" s="14">
        <f>(1+F47)*(1+T17)*(1+V17)*(1+X17)-1</f>
        <v>9.764037774229184E-4</v>
      </c>
      <c r="I47" s="15">
        <v>8.8000000000000005E-3</v>
      </c>
    </row>
    <row r="48" spans="1:14" ht="14.25" x14ac:dyDescent="0.2">
      <c r="A48" s="87" t="s">
        <v>14</v>
      </c>
      <c r="B48" s="5">
        <f>B18+D18+F18</f>
        <v>-6.0000000000000006E-4</v>
      </c>
      <c r="C48" s="6">
        <v>2.0000000000000001E-4</v>
      </c>
      <c r="D48" s="14">
        <v>-4.0000000000000002E-4</v>
      </c>
      <c r="E48" s="15">
        <v>7.000000000000001E-4</v>
      </c>
      <c r="F48" s="5">
        <v>1E-4</v>
      </c>
      <c r="G48" s="6">
        <v>7.000000000000001E-4</v>
      </c>
      <c r="H48" s="14">
        <f>(1+F48)*(1+T18)*(1+V18)*(1+X18)-1</f>
        <v>-1.0107423004436233E-3</v>
      </c>
      <c r="I48" s="15">
        <v>7.000000000000001E-4</v>
      </c>
    </row>
    <row r="49" spans="1:10" ht="14.25" x14ac:dyDescent="0.2">
      <c r="A49" s="87" t="s">
        <v>15</v>
      </c>
      <c r="B49" s="5">
        <f>B19+D19+F19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10" ht="14.25" x14ac:dyDescent="0.2">
      <c r="A50" s="87" t="s">
        <v>16</v>
      </c>
      <c r="B50" s="5">
        <f>B20+D20+F20</f>
        <v>1.4E-3</v>
      </c>
      <c r="C50" s="6">
        <v>2.5499999999999998E-2</v>
      </c>
      <c r="D50" s="14">
        <v>2.3999999999999998E-3</v>
      </c>
      <c r="E50" s="15">
        <v>3.0600000000000002E-2</v>
      </c>
      <c r="F50" s="5">
        <v>3.2000000000000002E-3</v>
      </c>
      <c r="G50" s="6">
        <v>2.9900000000000003E-2</v>
      </c>
      <c r="H50" s="14">
        <f>(1+F50)*(1+T20)*(1+V20)*(1+X20)-1</f>
        <v>6.8136772291136349E-3</v>
      </c>
      <c r="I50" s="15">
        <v>1.5900000000000001E-2</v>
      </c>
    </row>
    <row r="51" spans="1:10" ht="14.25" x14ac:dyDescent="0.2">
      <c r="A51" s="87" t="s">
        <v>17</v>
      </c>
      <c r="B51" s="5">
        <f>B21+D21+F21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10" ht="14.25" x14ac:dyDescent="0.2">
      <c r="A52" s="87" t="s">
        <v>18</v>
      </c>
      <c r="B52" s="5">
        <f>B22+D22+F22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10" ht="14.25" x14ac:dyDescent="0.2">
      <c r="A53" s="87" t="s">
        <v>19</v>
      </c>
      <c r="B53" s="5">
        <f>B23+D23+F23</f>
        <v>1.1000000000000001E-3</v>
      </c>
      <c r="C53" s="6">
        <v>4.1200000000000001E-2</v>
      </c>
      <c r="D53" s="14">
        <v>1.8E-3</v>
      </c>
      <c r="E53" s="15">
        <v>3.9100000000000003E-2</v>
      </c>
      <c r="F53" s="5">
        <v>2.7000000000000001E-3</v>
      </c>
      <c r="G53" s="6">
        <v>3.6900000000000002E-2</v>
      </c>
      <c r="H53" s="14">
        <f>(1+F53)*(1+T23)*(1+V23)*(1+X23)-1</f>
        <v>3.2525632033097995E-3</v>
      </c>
      <c r="I53" s="15">
        <v>3.2799999999999996E-2</v>
      </c>
    </row>
    <row r="54" spans="1:10" ht="14.25" x14ac:dyDescent="0.2">
      <c r="A54" s="87" t="s">
        <v>20</v>
      </c>
      <c r="B54" s="5">
        <f>B24+D24+F24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10" ht="15" x14ac:dyDescent="0.25">
      <c r="A55" s="88" t="s">
        <v>21</v>
      </c>
      <c r="B55" s="24">
        <f>SUM(B36:B54)</f>
        <v>5.0059999999999993E-2</v>
      </c>
      <c r="C55" s="8">
        <v>0.99999999999999989</v>
      </c>
      <c r="D55" s="16">
        <f t="shared" ref="D55:I55" si="9">SUM(D36:D54)</f>
        <v>7.0499999999999993E-2</v>
      </c>
      <c r="E55" s="17">
        <f t="shared" si="9"/>
        <v>1</v>
      </c>
      <c r="F55" s="24">
        <f t="shared" si="9"/>
        <v>8.2599999999999993E-2</v>
      </c>
      <c r="G55" s="8">
        <f t="shared" si="9"/>
        <v>1.0000000000000002</v>
      </c>
      <c r="H55" s="17">
        <f t="shared" si="9"/>
        <v>0.1374009491672715</v>
      </c>
      <c r="I55" s="17">
        <f t="shared" si="9"/>
        <v>1.0000000000000002</v>
      </c>
    </row>
    <row r="56" spans="1:10" ht="15" x14ac:dyDescent="0.25">
      <c r="A56" s="89" t="s">
        <v>28</v>
      </c>
      <c r="B56" s="10">
        <v>95930.3</v>
      </c>
      <c r="C56" s="11"/>
      <c r="D56" s="18">
        <v>135488.95907046969</v>
      </c>
      <c r="E56" s="11"/>
      <c r="F56" s="10">
        <v>158578</v>
      </c>
      <c r="G56" s="11"/>
      <c r="H56" s="18">
        <v>263129.02679429681</v>
      </c>
      <c r="I56" s="11"/>
      <c r="J56" s="32"/>
    </row>
    <row r="57" spans="1:10" ht="14.25" x14ac:dyDescent="0.2">
      <c r="A57" s="86" t="s">
        <v>22</v>
      </c>
      <c r="B57" s="22">
        <v>2.8240000000000001E-2</v>
      </c>
      <c r="C57" s="23">
        <v>0.76039999999999996</v>
      </c>
      <c r="D57" s="29">
        <v>5.2999999999999999E-2</v>
      </c>
      <c r="E57" s="30">
        <v>0.78890000000000005</v>
      </c>
      <c r="F57" s="22">
        <v>7.3200000000000001E-2</v>
      </c>
      <c r="G57" s="23">
        <v>0.77729999999999999</v>
      </c>
      <c r="H57" s="29">
        <v>0.10980000000000001</v>
      </c>
      <c r="I57" s="30">
        <v>0.75190000000000001</v>
      </c>
      <c r="J57" s="32"/>
    </row>
    <row r="58" spans="1:10" ht="14.25" x14ac:dyDescent="0.2">
      <c r="A58" s="87" t="s">
        <v>23</v>
      </c>
      <c r="B58" s="22">
        <v>2.1839999999999998E-2</v>
      </c>
      <c r="C58" s="6">
        <v>0.23960000000000001</v>
      </c>
      <c r="D58" s="14">
        <v>1.7500000000000002E-2</v>
      </c>
      <c r="E58" s="15">
        <v>0.21109999999999998</v>
      </c>
      <c r="F58" s="5">
        <v>9.3999999999999986E-3</v>
      </c>
      <c r="G58" s="6">
        <v>0.22270000000000001</v>
      </c>
      <c r="H58" s="14">
        <v>2.76E-2</v>
      </c>
      <c r="I58" s="15">
        <v>0.24809999999999999</v>
      </c>
    </row>
    <row r="59" spans="1:10" ht="15" x14ac:dyDescent="0.25">
      <c r="A59" s="88" t="s">
        <v>21</v>
      </c>
      <c r="B59" s="24">
        <f>SUM(B57:B58)</f>
        <v>5.008E-2</v>
      </c>
      <c r="C59" s="8">
        <v>1</v>
      </c>
      <c r="D59" s="16">
        <f t="shared" ref="D59:I59" si="10">SUM(D57:D58)</f>
        <v>7.0500000000000007E-2</v>
      </c>
      <c r="E59" s="17">
        <f t="shared" si="10"/>
        <v>1</v>
      </c>
      <c r="F59" s="24">
        <f t="shared" si="10"/>
        <v>8.2600000000000007E-2</v>
      </c>
      <c r="G59" s="8">
        <f t="shared" si="10"/>
        <v>1</v>
      </c>
      <c r="H59" s="16">
        <f t="shared" si="10"/>
        <v>0.13740000000000002</v>
      </c>
      <c r="I59" s="16">
        <f t="shared" si="10"/>
        <v>1</v>
      </c>
    </row>
    <row r="60" spans="1:10" ht="14.25" x14ac:dyDescent="0.2">
      <c r="A60" s="86" t="s">
        <v>24</v>
      </c>
      <c r="B60" s="22">
        <v>4.054E-2</v>
      </c>
      <c r="C60" s="23">
        <v>0.81299999999999994</v>
      </c>
      <c r="D60" s="29">
        <v>6.2E-2</v>
      </c>
      <c r="E60" s="30">
        <v>0.81299999999999994</v>
      </c>
      <c r="F60" s="22">
        <v>7.1300000000000002E-2</v>
      </c>
      <c r="G60" s="23">
        <v>0.80879999999999996</v>
      </c>
      <c r="H60" s="14">
        <v>0.10300000000000001</v>
      </c>
      <c r="I60" s="30">
        <v>0.78780000000000006</v>
      </c>
    </row>
    <row r="61" spans="1:10" ht="14.25" x14ac:dyDescent="0.2">
      <c r="A61" s="87" t="s">
        <v>25</v>
      </c>
      <c r="B61" s="22">
        <v>9.5399999999999999E-3</v>
      </c>
      <c r="C61" s="6">
        <v>0.187</v>
      </c>
      <c r="D61" s="14">
        <v>8.5000000000000006E-3</v>
      </c>
      <c r="E61" s="15">
        <v>0.187</v>
      </c>
      <c r="F61" s="5">
        <v>1.1299999999999999E-2</v>
      </c>
      <c r="G61" s="6">
        <v>0.19120000000000001</v>
      </c>
      <c r="H61" s="14">
        <v>3.44E-2</v>
      </c>
      <c r="I61" s="15">
        <v>0.2122</v>
      </c>
    </row>
    <row r="62" spans="1:10" ht="15" x14ac:dyDescent="0.25">
      <c r="A62" s="90" t="s">
        <v>21</v>
      </c>
      <c r="B62" s="91">
        <f>SUM(B60:B61)</f>
        <v>5.008E-2</v>
      </c>
      <c r="C62" s="92">
        <v>1</v>
      </c>
      <c r="D62" s="93">
        <f t="shared" ref="D62:I62" si="11">SUM(D60:D61)</f>
        <v>7.0500000000000007E-2</v>
      </c>
      <c r="E62" s="94">
        <f t="shared" si="11"/>
        <v>1</v>
      </c>
      <c r="F62" s="91">
        <f t="shared" si="11"/>
        <v>8.2600000000000007E-2</v>
      </c>
      <c r="G62" s="92">
        <f t="shared" si="11"/>
        <v>1</v>
      </c>
      <c r="H62" s="93">
        <f t="shared" si="11"/>
        <v>0.13740000000000002</v>
      </c>
      <c r="I62" s="93">
        <f t="shared" si="11"/>
        <v>1</v>
      </c>
    </row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zoomScale="70" zoomScaleNormal="70" workbookViewId="0">
      <pane xSplit="1" topLeftCell="B1" activePane="topRight" state="frozen"/>
      <selection activeCell="M41" sqref="M41"/>
      <selection pane="topRight" activeCell="A43" sqref="A43"/>
    </sheetView>
  </sheetViews>
  <sheetFormatPr defaultColWidth="0" defaultRowHeight="12.75" zeroHeight="1" x14ac:dyDescent="0.2"/>
  <cols>
    <col min="1" max="1" width="51.140625" customWidth="1"/>
    <col min="2" max="2" width="18" customWidth="1"/>
    <col min="3" max="3" width="19.7109375" customWidth="1"/>
    <col min="4" max="4" width="15.85546875" customWidth="1"/>
    <col min="5" max="5" width="16.85546875" customWidth="1"/>
    <col min="6" max="6" width="24.7109375" customWidth="1"/>
    <col min="7" max="7" width="20.7109375" customWidth="1"/>
    <col min="8" max="8" width="20.42578125" customWidth="1"/>
    <col min="9" max="9" width="20.7109375" customWidth="1"/>
    <col min="10" max="25" width="13.285156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34</v>
      </c>
    </row>
    <row r="3" spans="1:25" ht="15" x14ac:dyDescent="0.25">
      <c r="A3" s="127" t="s">
        <v>67</v>
      </c>
      <c r="B3" s="120" t="s">
        <v>68</v>
      </c>
      <c r="C3" s="120" t="s">
        <v>69</v>
      </c>
      <c r="D3" s="121" t="s">
        <v>70</v>
      </c>
      <c r="E3" s="121" t="s">
        <v>71</v>
      </c>
      <c r="F3" s="83" t="s">
        <v>72</v>
      </c>
      <c r="G3" s="83" t="s">
        <v>73</v>
      </c>
      <c r="H3" s="84" t="s">
        <v>74</v>
      </c>
      <c r="I3" s="84" t="s">
        <v>75</v>
      </c>
      <c r="J3" s="83" t="s">
        <v>76</v>
      </c>
      <c r="K3" s="83" t="s">
        <v>77</v>
      </c>
      <c r="L3" s="84" t="s">
        <v>78</v>
      </c>
      <c r="M3" s="84" t="s">
        <v>79</v>
      </c>
      <c r="N3" s="83" t="s">
        <v>80</v>
      </c>
      <c r="O3" s="83" t="s">
        <v>81</v>
      </c>
      <c r="P3" s="84" t="s">
        <v>82</v>
      </c>
      <c r="Q3" s="84" t="s">
        <v>83</v>
      </c>
      <c r="R3" s="83" t="s">
        <v>84</v>
      </c>
      <c r="S3" s="83" t="s">
        <v>85</v>
      </c>
      <c r="T3" s="84" t="s">
        <v>86</v>
      </c>
      <c r="U3" s="84" t="s">
        <v>87</v>
      </c>
      <c r="V3" s="83" t="s">
        <v>88</v>
      </c>
      <c r="W3" s="83" t="s">
        <v>89</v>
      </c>
      <c r="X3" s="84" t="s">
        <v>90</v>
      </c>
      <c r="Y3" s="84" t="s">
        <v>91</v>
      </c>
    </row>
    <row r="4" spans="1:25" ht="15" x14ac:dyDescent="0.25">
      <c r="A4" s="128" t="s">
        <v>32</v>
      </c>
      <c r="B4" s="125">
        <f>'קרן ט '!B4</f>
        <v>43466</v>
      </c>
      <c r="C4" s="125">
        <f>'קרן ט '!C4</f>
        <v>43466</v>
      </c>
      <c r="D4" s="126">
        <f>'קרן ט '!D4</f>
        <v>43497</v>
      </c>
      <c r="E4" s="126">
        <f>'קרן ט '!E4</f>
        <v>43497</v>
      </c>
      <c r="F4" s="129">
        <f>'קרן ט '!F4:G4</f>
        <v>43525</v>
      </c>
      <c r="G4" s="129">
        <f>'קרן ט '!G4:H4</f>
        <v>43525</v>
      </c>
      <c r="H4" s="130">
        <f>'קרן ט '!H4</f>
        <v>43556</v>
      </c>
      <c r="I4" s="130">
        <f>'קרן ט '!I4</f>
        <v>43556</v>
      </c>
      <c r="J4" s="129">
        <f>'קרן ט '!J4:K4</f>
        <v>43586</v>
      </c>
      <c r="K4" s="129">
        <f>'קרן ט '!K4:L4</f>
        <v>43586</v>
      </c>
      <c r="L4" s="130">
        <f>'קרן ט '!L4:M4</f>
        <v>43617</v>
      </c>
      <c r="M4" s="130">
        <f>'קרן ט '!M4:N4</f>
        <v>43617</v>
      </c>
      <c r="N4" s="129">
        <f>'קרן ט '!N4:O4</f>
        <v>43647</v>
      </c>
      <c r="O4" s="129">
        <f>'קרן ט '!O4:P4</f>
        <v>43647</v>
      </c>
      <c r="P4" s="130">
        <f>'קרן ט '!P4:Q4</f>
        <v>43678</v>
      </c>
      <c r="Q4" s="130">
        <f>'קרן ט '!Q4:R4</f>
        <v>43678</v>
      </c>
      <c r="R4" s="129">
        <f>'קרן ט '!R4:S4</f>
        <v>43709</v>
      </c>
      <c r="S4" s="129">
        <f>'קרן ט '!S4:T4</f>
        <v>43709</v>
      </c>
      <c r="T4" s="130">
        <f>'קרן ט '!T4:U4</f>
        <v>43739</v>
      </c>
      <c r="U4" s="130">
        <f>'קרן ט '!U4:V4</f>
        <v>43739</v>
      </c>
      <c r="V4" s="129">
        <f>'קרן ט '!V4:W4</f>
        <v>43770</v>
      </c>
      <c r="W4" s="129">
        <f>'קרן ט '!W4:X4</f>
        <v>43770</v>
      </c>
      <c r="X4" s="130">
        <f>'קרן ט '!X4:Y4</f>
        <v>43800</v>
      </c>
      <c r="Y4" s="130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4.5999999999999999E-3</v>
      </c>
      <c r="C6" s="6">
        <v>9.35E-2</v>
      </c>
      <c r="D6" s="14">
        <v>-5.9999999999999995E-4</v>
      </c>
      <c r="E6" s="15">
        <v>0.1336</v>
      </c>
      <c r="F6" s="5">
        <v>-2.0000000000000001E-4</v>
      </c>
      <c r="G6" s="6">
        <v>0.1477</v>
      </c>
      <c r="H6" s="14">
        <v>-1.6000000000000001E-3</v>
      </c>
      <c r="I6" s="15">
        <v>7.0599999999999996E-2</v>
      </c>
      <c r="J6" s="5">
        <v>5.0000000000000001E-4</v>
      </c>
      <c r="K6" s="6">
        <v>0.1147</v>
      </c>
      <c r="L6" s="14">
        <v>-2.7000000000000001E-3</v>
      </c>
      <c r="M6" s="15">
        <v>9.7600000000000006E-2</v>
      </c>
      <c r="N6" s="5">
        <v>-4.0000000000000002E-4</v>
      </c>
      <c r="O6" s="6">
        <v>7.2900000000000006E-2</v>
      </c>
      <c r="P6" s="14">
        <v>8.0000000000000004E-4</v>
      </c>
      <c r="Q6" s="15">
        <v>6.54E-2</v>
      </c>
      <c r="R6" s="5">
        <v>2.0999999999999999E-3</v>
      </c>
      <c r="S6" s="6">
        <v>6.6600000000000006E-2</v>
      </c>
      <c r="T6" s="14">
        <v>7.000000000000001E-4</v>
      </c>
      <c r="U6" s="15">
        <v>7.5499999999999998E-2</v>
      </c>
      <c r="V6" s="5">
        <v>-1.2999999999999999E-3</v>
      </c>
      <c r="W6" s="6">
        <v>6.8199999999999997E-2</v>
      </c>
      <c r="X6" s="14">
        <v>7.8200000000000003E-4</v>
      </c>
      <c r="Y6" s="15">
        <v>6.1199999999999997E-2</v>
      </c>
    </row>
    <row r="7" spans="1:25" ht="14.25" x14ac:dyDescent="0.2">
      <c r="A7" s="87" t="s">
        <v>3</v>
      </c>
      <c r="B7" s="5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5.0000000000000001E-4</v>
      </c>
      <c r="I7" s="15">
        <v>3.3000000000000002E-2</v>
      </c>
      <c r="J7" s="5">
        <v>-2.0000000000000001E-4</v>
      </c>
      <c r="K7" s="6">
        <v>3.4000000000000002E-2</v>
      </c>
      <c r="L7" s="14">
        <v>1E-3</v>
      </c>
      <c r="M7" s="15">
        <v>3.32E-2</v>
      </c>
      <c r="N7" s="5">
        <v>4.0000000000000002E-4</v>
      </c>
      <c r="O7" s="6">
        <v>5.5000000000000005E-3</v>
      </c>
      <c r="P7" s="14">
        <v>2.0000000000000001E-4</v>
      </c>
      <c r="Q7" s="15">
        <v>0</v>
      </c>
      <c r="R7" s="5">
        <v>0</v>
      </c>
      <c r="S7" s="6">
        <v>0</v>
      </c>
      <c r="T7" s="14">
        <v>0</v>
      </c>
      <c r="U7" s="15">
        <v>0</v>
      </c>
      <c r="V7" s="5">
        <v>0</v>
      </c>
      <c r="W7" s="6">
        <v>0</v>
      </c>
      <c r="X7" s="14">
        <v>0</v>
      </c>
      <c r="Y7" s="15">
        <v>0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5.0000000000000001E-4</v>
      </c>
      <c r="C10" s="6">
        <v>1.3899999999999999E-2</v>
      </c>
      <c r="D10" s="14">
        <v>8.9999999999999998E-4</v>
      </c>
      <c r="E10" s="15">
        <v>1.35E-2</v>
      </c>
      <c r="F10" s="5">
        <v>8.9999999999999998E-4</v>
      </c>
      <c r="G10" s="6">
        <v>1.6299999999999999E-2</v>
      </c>
      <c r="H10" s="14">
        <v>6.6E-4</v>
      </c>
      <c r="I10" s="15">
        <v>1.83E-2</v>
      </c>
      <c r="J10" s="5">
        <v>-1E-4</v>
      </c>
      <c r="K10" s="6">
        <v>1.2699999999999999E-2</v>
      </c>
      <c r="L10" s="14">
        <v>8.9999999999999998E-4</v>
      </c>
      <c r="M10" s="15">
        <v>1.24E-2</v>
      </c>
      <c r="N10" s="5">
        <v>5.9999999999999995E-4</v>
      </c>
      <c r="O10" s="6">
        <v>1.1399999999999999E-2</v>
      </c>
      <c r="P10" s="14">
        <v>2.0000000000000001E-4</v>
      </c>
      <c r="Q10" s="15">
        <v>1.1599999999999999E-2</v>
      </c>
      <c r="R10" s="5">
        <v>4.0000000000000002E-4</v>
      </c>
      <c r="S10" s="6">
        <v>1.1399999999999999E-2</v>
      </c>
      <c r="T10" s="14">
        <v>2.9999999999999997E-4</v>
      </c>
      <c r="U10" s="15">
        <v>1.11E-2</v>
      </c>
      <c r="V10" s="5">
        <v>8.9999999999999998E-4</v>
      </c>
      <c r="W10" s="6">
        <v>5.1000000000000004E-3</v>
      </c>
      <c r="X10" s="14">
        <v>0</v>
      </c>
      <c r="Y10" s="15">
        <v>4.8999999999999998E-3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14">
        <v>6.4999999999999997E-4</v>
      </c>
      <c r="Y11" s="15">
        <v>0</v>
      </c>
    </row>
    <row r="12" spans="1:25" ht="14.25" x14ac:dyDescent="0.2">
      <c r="A12" s="87" t="s">
        <v>8</v>
      </c>
      <c r="B12" s="5">
        <v>1.9099999999999999E-2</v>
      </c>
      <c r="C12" s="6">
        <v>0.3967</v>
      </c>
      <c r="D12" s="14">
        <v>9.9000000000000008E-3</v>
      </c>
      <c r="E12" s="15">
        <v>0.38279999999999997</v>
      </c>
      <c r="F12" s="5">
        <v>-6.1999999999999998E-3</v>
      </c>
      <c r="G12" s="6">
        <v>0.34200000000000003</v>
      </c>
      <c r="H12" s="14">
        <v>8.8000000000000005E-3</v>
      </c>
      <c r="I12" s="15">
        <v>0.39340000000000003</v>
      </c>
      <c r="J12" s="5">
        <v>1.5E-3</v>
      </c>
      <c r="K12" s="6">
        <v>0.38009999999999999</v>
      </c>
      <c r="L12" s="14">
        <v>1.4199999999999999E-2</v>
      </c>
      <c r="M12" s="15">
        <v>0.3382</v>
      </c>
      <c r="N12" s="5">
        <v>2.07E-2</v>
      </c>
      <c r="O12" s="6">
        <v>0.36180000000000001</v>
      </c>
      <c r="P12" s="14">
        <v>-1.7100000000000001E-2</v>
      </c>
      <c r="Q12" s="15">
        <v>0.35509999999999997</v>
      </c>
      <c r="R12" s="5">
        <v>7.4000000000000003E-3</v>
      </c>
      <c r="S12" s="6">
        <v>0.3221</v>
      </c>
      <c r="T12" s="14">
        <v>0.01</v>
      </c>
      <c r="U12" s="15">
        <v>0.34369999999999995</v>
      </c>
      <c r="V12" s="5">
        <v>1.9599999999999999E-2</v>
      </c>
      <c r="W12" s="6">
        <v>0.44909999999999994</v>
      </c>
      <c r="X12" s="14">
        <v>8.9999999999999998E-4</v>
      </c>
      <c r="Y12" s="15">
        <v>0.50490000000000002</v>
      </c>
    </row>
    <row r="13" spans="1:25" ht="14.25" x14ac:dyDescent="0.2">
      <c r="A13" s="87" t="s">
        <v>66</v>
      </c>
      <c r="B13" s="5">
        <v>1.9800000000000002E-2</v>
      </c>
      <c r="C13" s="6">
        <v>0.44579999999999997</v>
      </c>
      <c r="D13" s="14">
        <v>1.0999999999999999E-2</v>
      </c>
      <c r="E13" s="15">
        <v>0.41720000000000002</v>
      </c>
      <c r="F13" s="5">
        <v>7.7999999999999996E-3</v>
      </c>
      <c r="G13" s="6">
        <v>0.4345</v>
      </c>
      <c r="H13" s="14">
        <v>1.5299999999999999E-2</v>
      </c>
      <c r="I13" s="15">
        <v>0.42370000000000002</v>
      </c>
      <c r="J13" s="5">
        <v>-2.8500000000000001E-2</v>
      </c>
      <c r="K13" s="6">
        <v>0.3972</v>
      </c>
      <c r="L13" s="14">
        <v>1.6799999999999999E-2</v>
      </c>
      <c r="M13" s="15">
        <v>0.4506</v>
      </c>
      <c r="N13" s="5">
        <v>-1.7399999999999999E-2</v>
      </c>
      <c r="O13" s="6">
        <v>0.47720000000000001</v>
      </c>
      <c r="P13" s="14">
        <v>7.7000000000000002E-3</v>
      </c>
      <c r="Q13" s="15">
        <v>0.50890000000000002</v>
      </c>
      <c r="R13" s="5">
        <v>1.1999999999999999E-3</v>
      </c>
      <c r="S13" s="6">
        <v>0.53939999999999999</v>
      </c>
      <c r="T13" s="14">
        <v>2.5099999999999997E-2</v>
      </c>
      <c r="U13" s="15">
        <v>0.51029999999999998</v>
      </c>
      <c r="V13" s="5">
        <v>6.3E-3</v>
      </c>
      <c r="W13" s="6">
        <v>0.4219</v>
      </c>
      <c r="X13" s="14">
        <v>1.1299999999999999E-2</v>
      </c>
      <c r="Y13" s="15">
        <v>0.38170000000000004</v>
      </c>
    </row>
    <row r="14" spans="1:25" ht="14.25" x14ac:dyDescent="0.2">
      <c r="A14" s="87" t="s">
        <v>10</v>
      </c>
      <c r="B14" s="5">
        <v>2.9999999999999997E-4</v>
      </c>
      <c r="C14" s="6">
        <v>2.0899999999999998E-2</v>
      </c>
      <c r="D14" s="14">
        <v>8.0000000000000004E-4</v>
      </c>
      <c r="E14" s="15">
        <v>1.6299999999999999E-2</v>
      </c>
      <c r="F14" s="5">
        <v>1E-3</v>
      </c>
      <c r="G14" s="6">
        <v>1.66E-2</v>
      </c>
      <c r="H14" s="14">
        <v>1E-3</v>
      </c>
      <c r="I14" s="15">
        <v>2.1600000000000001E-2</v>
      </c>
      <c r="J14" s="5">
        <v>-1.9E-3</v>
      </c>
      <c r="K14" s="6">
        <v>2.06E-2</v>
      </c>
      <c r="L14" s="14">
        <v>1.1000000000000001E-3</v>
      </c>
      <c r="M14" s="15">
        <v>2.0299999999999999E-2</v>
      </c>
      <c r="N14" s="5">
        <v>0</v>
      </c>
      <c r="O14" s="6">
        <v>1.9400000000000001E-2</v>
      </c>
      <c r="P14" s="14">
        <v>-8.9999999999999998E-4</v>
      </c>
      <c r="Q14" s="15">
        <v>1.03E-2</v>
      </c>
      <c r="R14" s="5">
        <v>4.0000000000000002E-4</v>
      </c>
      <c r="S14" s="6">
        <v>1.0200000000000001E-2</v>
      </c>
      <c r="T14" s="14">
        <v>1.9E-3</v>
      </c>
      <c r="U14" s="15">
        <v>1.1399999999999999E-2</v>
      </c>
      <c r="V14" s="5">
        <v>0</v>
      </c>
      <c r="W14" s="6">
        <v>9.8999999999999991E-3</v>
      </c>
      <c r="X14" s="14">
        <v>1.1999999999999999E-3</v>
      </c>
      <c r="Y14" s="15">
        <v>9.8999999999999991E-3</v>
      </c>
    </row>
    <row r="15" spans="1:25" ht="14.25" x14ac:dyDescent="0.2">
      <c r="A15" s="87" t="s">
        <v>11</v>
      </c>
      <c r="B15" s="5">
        <v>2.9999999999999997E-4</v>
      </c>
      <c r="C15" s="6">
        <v>5.8999999999999999E-3</v>
      </c>
      <c r="D15" s="14">
        <v>8.0000000000000004E-4</v>
      </c>
      <c r="E15" s="15">
        <v>6.1999999999999998E-3</v>
      </c>
      <c r="F15" s="5">
        <v>6.9999999999999999E-4</v>
      </c>
      <c r="G15" s="6">
        <v>6.1999999999999998E-3</v>
      </c>
      <c r="H15" s="14">
        <v>5.0000000000000001E-4</v>
      </c>
      <c r="I15" s="15">
        <v>1.09E-2</v>
      </c>
      <c r="J15" s="5">
        <v>-1E-4</v>
      </c>
      <c r="K15" s="6">
        <v>1.8499999999999999E-2</v>
      </c>
      <c r="L15" s="14">
        <v>2.0000000000000001E-4</v>
      </c>
      <c r="M15" s="15">
        <v>1.7299999999999999E-2</v>
      </c>
      <c r="N15" s="5">
        <v>5.0000000000000001E-4</v>
      </c>
      <c r="O15" s="6">
        <v>1.7000000000000001E-2</v>
      </c>
      <c r="P15" s="14">
        <v>0</v>
      </c>
      <c r="Q15" s="15">
        <v>1.7100000000000001E-2</v>
      </c>
      <c r="R15" s="5">
        <v>-5.9999999999999995E-4</v>
      </c>
      <c r="S15" s="6">
        <v>1.61E-2</v>
      </c>
      <c r="T15" s="14">
        <v>0</v>
      </c>
      <c r="U15" s="15">
        <v>1.5300000000000001E-2</v>
      </c>
      <c r="V15" s="5">
        <v>1.2999999999999999E-3</v>
      </c>
      <c r="W15" s="6">
        <v>1.46E-2</v>
      </c>
      <c r="X15" s="14">
        <v>1.6000000000000001E-3</v>
      </c>
      <c r="Y15" s="15">
        <v>1.49E-2</v>
      </c>
    </row>
    <row r="16" spans="1:25" ht="14.25" x14ac:dyDescent="0.2">
      <c r="A16" s="87" t="s">
        <v>12</v>
      </c>
      <c r="B16" s="5">
        <v>4.0000000000000002E-4</v>
      </c>
      <c r="C16" s="6">
        <v>4.0000000000000002E-4</v>
      </c>
      <c r="D16" s="14">
        <v>0</v>
      </c>
      <c r="E16" s="15">
        <v>4.0000000000000002E-4</v>
      </c>
      <c r="F16" s="5">
        <v>5.9999999999999995E-4</v>
      </c>
      <c r="G16" s="6">
        <v>4.0000000000000002E-4</v>
      </c>
      <c r="H16" s="14">
        <v>4.0000000000000002E-4</v>
      </c>
      <c r="I16" s="15">
        <v>4.0000000000000002E-4</v>
      </c>
      <c r="J16" s="5">
        <v>0</v>
      </c>
      <c r="K16" s="6">
        <v>4.0000000000000002E-4</v>
      </c>
      <c r="L16" s="14">
        <v>0</v>
      </c>
      <c r="M16" s="15">
        <v>4.0000000000000002E-4</v>
      </c>
      <c r="N16" s="5">
        <v>2.9999999999999997E-4</v>
      </c>
      <c r="O16" s="6">
        <v>2.9999999999999997E-4</v>
      </c>
      <c r="P16" s="14">
        <v>2.0000000000000001E-4</v>
      </c>
      <c r="Q16" s="15">
        <v>2.9999999999999997E-4</v>
      </c>
      <c r="R16" s="5">
        <v>2.9999999999999997E-4</v>
      </c>
      <c r="S16" s="6">
        <v>2.9999999999999997E-4</v>
      </c>
      <c r="T16" s="14">
        <v>2.9999999999999997E-4</v>
      </c>
      <c r="U16" s="15">
        <v>2.9999999999999997E-4</v>
      </c>
      <c r="V16" s="5">
        <v>8.0000000000000004E-4</v>
      </c>
      <c r="W16" s="6">
        <v>2.9999999999999997E-4</v>
      </c>
      <c r="X16" s="14">
        <v>1E-3</v>
      </c>
      <c r="Y16" s="15">
        <v>5.0000000000000001E-4</v>
      </c>
    </row>
    <row r="17" spans="1:25" ht="14.25" x14ac:dyDescent="0.2">
      <c r="A17" s="87" t="s">
        <v>13</v>
      </c>
      <c r="B17" s="5">
        <v>5.1999999999999998E-3</v>
      </c>
      <c r="C17" s="6">
        <v>9.9000000000000008E-3</v>
      </c>
      <c r="D17" s="14">
        <v>-2.2000000000000001E-3</v>
      </c>
      <c r="E17" s="15">
        <v>9.5999999999999992E-3</v>
      </c>
      <c r="F17" s="5">
        <v>-8.0000000000000004E-4</v>
      </c>
      <c r="G17" s="6">
        <v>8.8000000000000005E-3</v>
      </c>
      <c r="H17" s="14">
        <v>2.0999999999999999E-3</v>
      </c>
      <c r="I17" s="15">
        <v>1.26E-2</v>
      </c>
      <c r="J17" s="5">
        <v>-3.5000000000000001E-3</v>
      </c>
      <c r="K17" s="6">
        <v>2.5999999999999999E-3</v>
      </c>
      <c r="L17" s="14">
        <v>2E-3</v>
      </c>
      <c r="M17" s="15">
        <v>1.1299999999999999E-2</v>
      </c>
      <c r="N17" s="5">
        <v>4.7999999999999996E-3</v>
      </c>
      <c r="O17" s="6">
        <v>1.6500000000000001E-2</v>
      </c>
      <c r="P17" s="14">
        <v>-3.7000000000000002E-3</v>
      </c>
      <c r="Q17" s="15">
        <v>1.24E-2</v>
      </c>
      <c r="R17" s="5">
        <v>1.7000000000000001E-3</v>
      </c>
      <c r="S17" s="6">
        <v>1.5600000000000001E-2</v>
      </c>
      <c r="T17" s="14">
        <v>-5.1000000000000004E-3</v>
      </c>
      <c r="U17" s="15">
        <v>1.2500000000000001E-2</v>
      </c>
      <c r="V17" s="5">
        <v>4.3E-3</v>
      </c>
      <c r="W17" s="6">
        <v>1.7399999999999999E-2</v>
      </c>
      <c r="X17" s="14">
        <v>-1E-4</v>
      </c>
      <c r="Y17" s="15">
        <v>2.1099999999999997E-2</v>
      </c>
    </row>
    <row r="18" spans="1:25" ht="14.25" x14ac:dyDescent="0.2">
      <c r="A18" s="87" t="s">
        <v>14</v>
      </c>
      <c r="B18" s="5">
        <v>4.0000000000000002E-4</v>
      </c>
      <c r="C18" s="6">
        <v>4.0000000000000002E-4</v>
      </c>
      <c r="D18" s="14">
        <v>-1.6000000000000001E-3</v>
      </c>
      <c r="E18" s="15">
        <v>1.2999999999999999E-3</v>
      </c>
      <c r="F18" s="5">
        <v>-5.0000000000000001E-4</v>
      </c>
      <c r="G18" s="6">
        <v>1.4800000000000001E-2</v>
      </c>
      <c r="H18" s="14">
        <v>-8.0000000000000004E-4</v>
      </c>
      <c r="I18" s="15">
        <v>0</v>
      </c>
      <c r="J18" s="5">
        <v>1.5E-3</v>
      </c>
      <c r="K18" s="6">
        <v>3.3E-3</v>
      </c>
      <c r="L18" s="14">
        <v>5.9999999999999995E-4</v>
      </c>
      <c r="M18" s="15">
        <v>1.5E-3</v>
      </c>
      <c r="N18" s="5">
        <v>-8.9999999999999998E-4</v>
      </c>
      <c r="O18" s="6">
        <v>1.1999999999999999E-3</v>
      </c>
      <c r="P18" s="14">
        <v>3.9000000000000003E-3</v>
      </c>
      <c r="Q18" s="15">
        <v>1.8E-3</v>
      </c>
      <c r="R18" s="5">
        <v>-2.9999999999999997E-4</v>
      </c>
      <c r="S18" s="6">
        <v>1.6000000000000001E-3</v>
      </c>
      <c r="T18" s="14">
        <v>1.1999999999999999E-3</v>
      </c>
      <c r="U18" s="15">
        <v>3.4999999999999996E-3</v>
      </c>
      <c r="V18" s="5">
        <v>1.2999999999999999E-3</v>
      </c>
      <c r="W18" s="6">
        <v>-1.8E-3</v>
      </c>
      <c r="X18" s="14">
        <v>-1.8E-3</v>
      </c>
      <c r="Y18" s="15">
        <v>-3.3E-3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5.0000000000000001E-4</v>
      </c>
      <c r="C20" s="6">
        <v>1.26E-2</v>
      </c>
      <c r="D20" s="14">
        <v>5.9999999999999995E-4</v>
      </c>
      <c r="E20" s="15">
        <v>1.9099999999999999E-2</v>
      </c>
      <c r="F20" s="5">
        <v>0</v>
      </c>
      <c r="G20" s="6">
        <v>1.2699999999999999E-2</v>
      </c>
      <c r="H20" s="14">
        <v>6.9999999999999999E-4</v>
      </c>
      <c r="I20" s="15">
        <v>1.55E-2</v>
      </c>
      <c r="J20" s="5">
        <v>0</v>
      </c>
      <c r="K20" s="6">
        <v>1.5900000000000001E-2</v>
      </c>
      <c r="L20" s="14">
        <v>0</v>
      </c>
      <c r="M20" s="15">
        <v>1.72E-2</v>
      </c>
      <c r="N20" s="5">
        <v>8.0000000000000004E-4</v>
      </c>
      <c r="O20" s="6">
        <v>1.6799999999999999E-2</v>
      </c>
      <c r="P20" s="14">
        <v>0</v>
      </c>
      <c r="Q20" s="15">
        <v>1.7100000000000001E-2</v>
      </c>
      <c r="R20" s="5">
        <v>0</v>
      </c>
      <c r="S20" s="6">
        <v>1.67E-2</v>
      </c>
      <c r="T20" s="14">
        <v>2.9999999999999997E-4</v>
      </c>
      <c r="U20" s="15">
        <v>1.6399999999999998E-2</v>
      </c>
      <c r="V20" s="5">
        <v>0</v>
      </c>
      <c r="W20" s="6">
        <v>1.5300000000000001E-2</v>
      </c>
      <c r="X20" s="14">
        <v>2.5000000000000001E-3</v>
      </c>
      <c r="Y20" s="15">
        <v>4.1999999999999997E-3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G25" si="0">SUM(B6:B24)</f>
        <v>5.1099999999999993E-2</v>
      </c>
      <c r="C25" s="8">
        <f t="shared" si="0"/>
        <v>1</v>
      </c>
      <c r="D25" s="16">
        <f t="shared" si="0"/>
        <v>1.9599999999999996E-2</v>
      </c>
      <c r="E25" s="17">
        <f t="shared" si="0"/>
        <v>1</v>
      </c>
      <c r="F25" s="7">
        <f t="shared" si="0"/>
        <v>3.3E-3</v>
      </c>
      <c r="G25" s="8">
        <f t="shared" si="0"/>
        <v>1</v>
      </c>
      <c r="H25" s="16">
        <v>2.75E-2</v>
      </c>
      <c r="I25" s="17">
        <f>SUM(I6:I24)</f>
        <v>0.99999999999999989</v>
      </c>
      <c r="J25" s="7">
        <f>SUM(J6:J24)</f>
        <v>-3.0800000000000001E-2</v>
      </c>
      <c r="K25" s="8">
        <f>SUM(K6:K24)</f>
        <v>0.99999999999999989</v>
      </c>
      <c r="L25" s="16">
        <f t="shared" ref="L25:Q25" si="1">SUM(L6:L24)</f>
        <v>3.4099999999999998E-2</v>
      </c>
      <c r="M25" s="16">
        <f t="shared" si="1"/>
        <v>0.99999999999999978</v>
      </c>
      <c r="N25" s="7">
        <f t="shared" si="1"/>
        <v>9.4000000000000021E-3</v>
      </c>
      <c r="O25" s="7">
        <f t="shared" si="1"/>
        <v>1</v>
      </c>
      <c r="P25" s="16">
        <f t="shared" si="1"/>
        <v>-8.6999999999999994E-3</v>
      </c>
      <c r="Q25" s="16">
        <f t="shared" si="1"/>
        <v>1</v>
      </c>
      <c r="R25" s="7">
        <f t="shared" ref="R25:W25" si="2">SUM(R6:R24)</f>
        <v>1.26E-2</v>
      </c>
      <c r="S25" s="7">
        <f t="shared" si="2"/>
        <v>1</v>
      </c>
      <c r="T25" s="16">
        <f>SUM(T6:T24)</f>
        <v>3.4699999999999995E-2</v>
      </c>
      <c r="U25" s="16">
        <f>SUM(U6:U24)</f>
        <v>0.99999999999999967</v>
      </c>
      <c r="V25" s="7">
        <f t="shared" si="2"/>
        <v>3.32E-2</v>
      </c>
      <c r="W25" s="7">
        <f t="shared" si="2"/>
        <v>0.99999999999999978</v>
      </c>
      <c r="X25" s="16">
        <f>SUM(X6:X24)</f>
        <v>1.8031999999999999E-2</v>
      </c>
      <c r="Y25" s="16">
        <f>SUM(Y6:Y24)</f>
        <v>1</v>
      </c>
    </row>
    <row r="26" spans="1:25" ht="15" x14ac:dyDescent="0.25">
      <c r="A26" s="89" t="s">
        <v>28</v>
      </c>
      <c r="B26" s="10">
        <v>2503.5039999999999</v>
      </c>
      <c r="C26" s="11"/>
      <c r="D26" s="18">
        <v>986.2</v>
      </c>
      <c r="E26" s="11"/>
      <c r="F26" s="10">
        <v>196.2</v>
      </c>
      <c r="G26" s="11"/>
      <c r="H26" s="18">
        <v>1423.2</v>
      </c>
      <c r="I26" s="11"/>
      <c r="J26" s="10">
        <v>-1581.3325771095633</v>
      </c>
      <c r="K26" s="11"/>
      <c r="L26" s="18">
        <v>1783.777132439054</v>
      </c>
      <c r="M26" s="11"/>
      <c r="N26" s="10">
        <v>512.67745241097771</v>
      </c>
      <c r="O26" s="11"/>
      <c r="P26" s="18">
        <v>-468.93706340242028</v>
      </c>
      <c r="Q26" s="11"/>
      <c r="R26" s="10">
        <v>673.66498659976003</v>
      </c>
      <c r="S26" s="11"/>
      <c r="T26" s="18">
        <v>1887.4256318274402</v>
      </c>
      <c r="U26" s="11"/>
      <c r="V26" s="10">
        <v>1924.2658230422205</v>
      </c>
      <c r="W26" s="11"/>
      <c r="X26" s="18">
        <v>1091.27943290806</v>
      </c>
      <c r="Y26" s="11"/>
    </row>
    <row r="27" spans="1:25" ht="14.25" x14ac:dyDescent="0.2">
      <c r="A27" s="86" t="s">
        <v>22</v>
      </c>
      <c r="B27" s="22">
        <v>3.2899999999999999E-2</v>
      </c>
      <c r="C27" s="23">
        <v>0.62370000000000003</v>
      </c>
      <c r="D27" s="29">
        <v>6.6E-3</v>
      </c>
      <c r="E27" s="30">
        <v>0.62629999999999997</v>
      </c>
      <c r="F27" s="22">
        <v>-5.7999999999999996E-3</v>
      </c>
      <c r="G27" s="23">
        <v>0.57230000000000003</v>
      </c>
      <c r="H27" s="29">
        <v>1.9599999999999999E-2</v>
      </c>
      <c r="I27" s="30">
        <v>0.61140000000000005</v>
      </c>
      <c r="J27" s="22">
        <v>-6.6E-3</v>
      </c>
      <c r="K27" s="23">
        <v>0.6532</v>
      </c>
      <c r="L27" s="29">
        <v>2.06E-2</v>
      </c>
      <c r="M27" s="30">
        <v>0.64790000000000003</v>
      </c>
      <c r="N27" s="22">
        <v>1.5300000000000001E-2</v>
      </c>
      <c r="O27" s="23">
        <v>0.60150000000000003</v>
      </c>
      <c r="P27" s="29">
        <v>-5.6000000000000008E-3</v>
      </c>
      <c r="Q27" s="30">
        <v>0.61939999999999995</v>
      </c>
      <c r="R27" s="22">
        <v>1.9099999999999999E-2</v>
      </c>
      <c r="S27" s="23">
        <v>0.626</v>
      </c>
      <c r="T27" s="29">
        <v>1.23E-2</v>
      </c>
      <c r="U27" s="30">
        <v>0.58189999999999997</v>
      </c>
      <c r="V27" s="22">
        <v>2.7699999999999999E-2</v>
      </c>
      <c r="W27" s="23">
        <v>0.64959999999999996</v>
      </c>
      <c r="X27" s="29">
        <v>4.0000000000000001E-3</v>
      </c>
      <c r="Y27" s="30">
        <v>0.59899999999999998</v>
      </c>
    </row>
    <row r="28" spans="1:25" ht="14.25" x14ac:dyDescent="0.2">
      <c r="A28" s="87" t="s">
        <v>23</v>
      </c>
      <c r="B28" s="5">
        <v>1.8200000000000001E-2</v>
      </c>
      <c r="C28" s="6">
        <v>0.37630000000000002</v>
      </c>
      <c r="D28" s="14">
        <v>1.2999999999999999E-2</v>
      </c>
      <c r="E28" s="15">
        <v>0.37369999999999998</v>
      </c>
      <c r="F28" s="5">
        <v>9.1000000000000004E-3</v>
      </c>
      <c r="G28" s="6">
        <v>0.42770000000000002</v>
      </c>
      <c r="H28" s="14">
        <v>7.9000000000000008E-3</v>
      </c>
      <c r="I28" s="15">
        <v>0.3886</v>
      </c>
      <c r="J28" s="5">
        <v>-2.4199999999999999E-2</v>
      </c>
      <c r="K28" s="6">
        <v>0.3468</v>
      </c>
      <c r="L28" s="14">
        <v>1.3500000000000002E-2</v>
      </c>
      <c r="M28" s="15">
        <v>0.35210000000000002</v>
      </c>
      <c r="N28" s="5">
        <v>-5.8999999999999999E-3</v>
      </c>
      <c r="O28" s="6">
        <v>0.39850000000000002</v>
      </c>
      <c r="P28" s="14">
        <v>-3.0999999999999999E-3</v>
      </c>
      <c r="Q28" s="15">
        <v>0.38060000000000005</v>
      </c>
      <c r="R28" s="5">
        <v>-6.5000000000000006E-3</v>
      </c>
      <c r="S28" s="6">
        <v>0.374</v>
      </c>
      <c r="T28" s="14">
        <v>2.2400000000000003E-2</v>
      </c>
      <c r="U28" s="15">
        <v>0.41810000000000003</v>
      </c>
      <c r="V28" s="5">
        <v>5.5000000000000005E-3</v>
      </c>
      <c r="W28" s="6">
        <v>0.35039999999999999</v>
      </c>
      <c r="X28" s="14">
        <v>1.3999999999999999E-2</v>
      </c>
      <c r="Y28" s="15">
        <v>0.40100000000000002</v>
      </c>
    </row>
    <row r="29" spans="1:25" ht="15" x14ac:dyDescent="0.25">
      <c r="A29" s="88" t="s">
        <v>21</v>
      </c>
      <c r="B29" s="24">
        <f t="shared" ref="B29:G29" si="3">SUM(B27:B28)</f>
        <v>5.11E-2</v>
      </c>
      <c r="C29" s="8">
        <f t="shared" si="3"/>
        <v>1</v>
      </c>
      <c r="D29" s="16">
        <f t="shared" si="3"/>
        <v>1.9599999999999999E-2</v>
      </c>
      <c r="E29" s="17">
        <f t="shared" si="3"/>
        <v>1</v>
      </c>
      <c r="F29" s="24">
        <f t="shared" si="3"/>
        <v>3.3000000000000008E-3</v>
      </c>
      <c r="G29" s="8">
        <f t="shared" si="3"/>
        <v>1</v>
      </c>
      <c r="H29" s="16">
        <f>SUM(H27:H28)</f>
        <v>2.75E-2</v>
      </c>
      <c r="I29" s="17">
        <f>SUM(I27:I28)</f>
        <v>1</v>
      </c>
      <c r="J29" s="24">
        <f>SUM(J27:J28)</f>
        <v>-3.0800000000000001E-2</v>
      </c>
      <c r="K29" s="24">
        <f>SUM(K27:K28)</f>
        <v>1</v>
      </c>
      <c r="L29" s="16">
        <f t="shared" ref="L29:Q29" si="4">SUM(L27:L28)</f>
        <v>3.4100000000000005E-2</v>
      </c>
      <c r="M29" s="17">
        <f t="shared" si="4"/>
        <v>1</v>
      </c>
      <c r="N29" s="24">
        <f t="shared" si="4"/>
        <v>9.4000000000000021E-3</v>
      </c>
      <c r="O29" s="24">
        <f t="shared" si="4"/>
        <v>1</v>
      </c>
      <c r="P29" s="16">
        <f t="shared" si="4"/>
        <v>-8.7000000000000011E-3</v>
      </c>
      <c r="Q29" s="17">
        <f t="shared" si="4"/>
        <v>1</v>
      </c>
      <c r="R29" s="24">
        <f t="shared" ref="R29:W29" si="5">SUM(R27:R28)</f>
        <v>1.2599999999999998E-2</v>
      </c>
      <c r="S29" s="24">
        <f t="shared" si="5"/>
        <v>1</v>
      </c>
      <c r="T29" s="16">
        <f>SUM(T27:T28)</f>
        <v>3.4700000000000002E-2</v>
      </c>
      <c r="U29" s="17">
        <f>SUM(U27:U28)</f>
        <v>1</v>
      </c>
      <c r="V29" s="24">
        <f t="shared" si="5"/>
        <v>3.32E-2</v>
      </c>
      <c r="W29" s="24">
        <f t="shared" si="5"/>
        <v>1</v>
      </c>
      <c r="X29" s="16">
        <f>SUM(X27:X28)</f>
        <v>1.7999999999999999E-2</v>
      </c>
      <c r="Y29" s="17">
        <f>SUM(Y27:Y28)</f>
        <v>1</v>
      </c>
    </row>
    <row r="30" spans="1:25" ht="14.25" x14ac:dyDescent="0.2">
      <c r="A30" s="86" t="s">
        <v>24</v>
      </c>
      <c r="B30" s="22">
        <v>4.2799999999999998E-2</v>
      </c>
      <c r="C30" s="23">
        <v>0.96899999999999997</v>
      </c>
      <c r="D30" s="29">
        <v>1.9300000000000001E-2</v>
      </c>
      <c r="E30" s="30">
        <v>0.96970000000000001</v>
      </c>
      <c r="F30" s="22">
        <v>2.3999999999999998E-3</v>
      </c>
      <c r="G30" s="23">
        <v>0.96309999999999996</v>
      </c>
      <c r="H30" s="29">
        <v>2.4500000000000001E-2</v>
      </c>
      <c r="I30" s="30">
        <v>0.96819999999999995</v>
      </c>
      <c r="J30" s="22">
        <v>-2.29E-2</v>
      </c>
      <c r="K30" s="23">
        <v>0.96450000000000002</v>
      </c>
      <c r="L30" s="29">
        <v>2.9700000000000001E-2</v>
      </c>
      <c r="M30" s="30">
        <v>0.96120000000000005</v>
      </c>
      <c r="N30" s="22">
        <v>4.1999999999999997E-3</v>
      </c>
      <c r="O30" s="23">
        <v>0.95620000000000005</v>
      </c>
      <c r="P30" s="29">
        <v>-4.6999999999999993E-3</v>
      </c>
      <c r="Q30" s="30">
        <v>0.95920000000000005</v>
      </c>
      <c r="R30" s="22">
        <v>1.09E-2</v>
      </c>
      <c r="S30" s="23">
        <v>0.95900000000000007</v>
      </c>
      <c r="T30" s="29">
        <v>3.9300000000000002E-2</v>
      </c>
      <c r="U30" s="30">
        <v>0.96569999999999989</v>
      </c>
      <c r="V30" s="22">
        <v>1.3899999999999999E-2</v>
      </c>
      <c r="W30" s="23">
        <v>0.95050000000000001</v>
      </c>
      <c r="X30" s="29">
        <v>1.3000000000000001E-2</v>
      </c>
      <c r="Y30" s="30">
        <v>0.9487000000000001</v>
      </c>
    </row>
    <row r="31" spans="1:25" ht="14.25" x14ac:dyDescent="0.2">
      <c r="A31" s="87" t="s">
        <v>25</v>
      </c>
      <c r="B31" s="5">
        <v>8.3000000000000001E-3</v>
      </c>
      <c r="C31" s="6">
        <v>3.1E-2</v>
      </c>
      <c r="D31" s="14">
        <v>2.9999999999999997E-4</v>
      </c>
      <c r="E31" s="15">
        <v>3.0300000000000001E-2</v>
      </c>
      <c r="F31" s="5">
        <v>8.9999999999999998E-4</v>
      </c>
      <c r="G31" s="6">
        <v>3.6900000000000002E-2</v>
      </c>
      <c r="H31" s="14">
        <v>3.0000000000000001E-3</v>
      </c>
      <c r="I31" s="15">
        <v>3.1800000000000002E-2</v>
      </c>
      <c r="J31" s="5">
        <v>-7.9000000000000008E-3</v>
      </c>
      <c r="K31" s="6">
        <v>3.5499999999999997E-2</v>
      </c>
      <c r="L31" s="14">
        <v>4.4000000000000003E-3</v>
      </c>
      <c r="M31" s="15">
        <v>3.8800000000000001E-2</v>
      </c>
      <c r="N31" s="5">
        <v>5.1999999999999998E-3</v>
      </c>
      <c r="O31" s="6">
        <v>4.3799999999999999E-2</v>
      </c>
      <c r="P31" s="14">
        <v>-4.0000000000000001E-3</v>
      </c>
      <c r="Q31" s="15">
        <v>4.0800000000000003E-2</v>
      </c>
      <c r="R31" s="5">
        <v>1.7000000000000001E-3</v>
      </c>
      <c r="S31" s="6">
        <v>4.0999999999999995E-2</v>
      </c>
      <c r="T31" s="14">
        <v>-4.5999999999999999E-3</v>
      </c>
      <c r="U31" s="15">
        <v>3.4300000000000004E-2</v>
      </c>
      <c r="V31" s="5">
        <v>1.9299999999999998E-2</v>
      </c>
      <c r="W31" s="6">
        <v>4.9500000000000002E-2</v>
      </c>
      <c r="X31" s="14">
        <v>5.0000000000000001E-3</v>
      </c>
      <c r="Y31" s="15">
        <v>5.1299999999999998E-2</v>
      </c>
    </row>
    <row r="32" spans="1:25" ht="15" x14ac:dyDescent="0.25">
      <c r="A32" s="90" t="s">
        <v>21</v>
      </c>
      <c r="B32" s="91">
        <f t="shared" ref="B32:G32" si="6">SUM(B30:B31)</f>
        <v>5.11E-2</v>
      </c>
      <c r="C32" s="92">
        <f t="shared" si="6"/>
        <v>1</v>
      </c>
      <c r="D32" s="93">
        <f t="shared" si="6"/>
        <v>1.9600000000000003E-2</v>
      </c>
      <c r="E32" s="94">
        <f t="shared" si="6"/>
        <v>1</v>
      </c>
      <c r="F32" s="91">
        <f t="shared" si="6"/>
        <v>3.3E-3</v>
      </c>
      <c r="G32" s="92">
        <f t="shared" si="6"/>
        <v>1</v>
      </c>
      <c r="H32" s="93">
        <f>SUM(H30:H31)</f>
        <v>2.75E-2</v>
      </c>
      <c r="I32" s="94">
        <f>SUM(I30:I31)</f>
        <v>1</v>
      </c>
      <c r="J32" s="24">
        <f>SUM(J30:J31)</f>
        <v>-3.0800000000000001E-2</v>
      </c>
      <c r="K32" s="24">
        <f>SUM(K30:K31)</f>
        <v>1</v>
      </c>
      <c r="L32" s="16">
        <f t="shared" ref="L32:Q32" si="7">SUM(L30:L31)</f>
        <v>3.4099999999999998E-2</v>
      </c>
      <c r="M32" s="16">
        <f t="shared" si="7"/>
        <v>1</v>
      </c>
      <c r="N32" s="24">
        <f t="shared" si="7"/>
        <v>9.3999999999999986E-3</v>
      </c>
      <c r="O32" s="24">
        <f t="shared" si="7"/>
        <v>1</v>
      </c>
      <c r="P32" s="16">
        <f t="shared" si="7"/>
        <v>-8.6999999999999994E-3</v>
      </c>
      <c r="Q32" s="16">
        <f t="shared" si="7"/>
        <v>1</v>
      </c>
      <c r="R32" s="24">
        <f t="shared" ref="R32:W32" si="8">SUM(R30:R31)</f>
        <v>1.26E-2</v>
      </c>
      <c r="S32" s="24">
        <f t="shared" si="8"/>
        <v>1</v>
      </c>
      <c r="T32" s="16">
        <f>SUM(T30:T31)</f>
        <v>3.4700000000000002E-2</v>
      </c>
      <c r="U32" s="16">
        <f>SUM(U30:U31)</f>
        <v>0.99999999999999989</v>
      </c>
      <c r="V32" s="24">
        <f t="shared" si="8"/>
        <v>3.3199999999999993E-2</v>
      </c>
      <c r="W32" s="24">
        <f t="shared" si="8"/>
        <v>1</v>
      </c>
      <c r="X32" s="16">
        <f>SUM(X30:X31)</f>
        <v>1.8000000000000002E-2</v>
      </c>
      <c r="Y32" s="16">
        <f>SUM(Y30:Y31)</f>
        <v>1</v>
      </c>
    </row>
    <row r="33" spans="1:9" ht="15" x14ac:dyDescent="0.25">
      <c r="A33" s="127" t="s">
        <v>67</v>
      </c>
      <c r="B33" s="120" t="s">
        <v>68</v>
      </c>
      <c r="C33" s="120" t="s">
        <v>69</v>
      </c>
      <c r="D33" s="84" t="s">
        <v>70</v>
      </c>
      <c r="E33" s="84" t="s">
        <v>71</v>
      </c>
      <c r="F33" s="83" t="s">
        <v>72</v>
      </c>
      <c r="G33" s="83" t="s">
        <v>73</v>
      </c>
      <c r="H33" s="84" t="s">
        <v>74</v>
      </c>
      <c r="I33" s="84" t="s">
        <v>75</v>
      </c>
    </row>
    <row r="34" spans="1:9" ht="15" x14ac:dyDescent="0.25">
      <c r="A34" s="128" t="s">
        <v>29</v>
      </c>
      <c r="B34" s="125" t="str">
        <f>'קרן ט '!B34</f>
        <v>ינואר - מרץ 2019</v>
      </c>
      <c r="C34" s="125" t="str">
        <f>'קרן ט '!C34</f>
        <v>ינואר - מרץ 2019</v>
      </c>
      <c r="D34" s="130" t="str">
        <f>'קרן ט '!D34:E34</f>
        <v>ינואר - יוני 2019</v>
      </c>
      <c r="E34" s="130" t="str">
        <f>'קרן ט '!E34:F34</f>
        <v>ינואר - יוני 2019</v>
      </c>
      <c r="F34" s="129" t="str">
        <f>'קרן ט '!F34:G34</f>
        <v>ינואר - ספטמבר 2019</v>
      </c>
      <c r="G34" s="129" t="str">
        <f>'קרן ט '!G34:H34</f>
        <v>ינואר - ספטמבר 2019</v>
      </c>
      <c r="H34" s="130" t="str">
        <f>'קרן ט '!H34:I34</f>
        <v>ינואר - דצמבר 2019</v>
      </c>
      <c r="I34" s="130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v>3.8400000000000001E-3</v>
      </c>
      <c r="C36" s="6">
        <v>0.1477</v>
      </c>
      <c r="D36" s="14">
        <v>-2.0000000000000001E-4</v>
      </c>
      <c r="E36" s="14">
        <v>9.7600000000000006E-2</v>
      </c>
      <c r="F36" s="5">
        <v>2.5000000000000001E-3</v>
      </c>
      <c r="G36" s="6">
        <v>6.6600000000000006E-2</v>
      </c>
      <c r="H36" s="14">
        <v>3.8E-3</v>
      </c>
      <c r="I36" s="15">
        <v>6.1199999999999997E-2</v>
      </c>
    </row>
    <row r="37" spans="1:9" ht="14.25" x14ac:dyDescent="0.2">
      <c r="A37" s="87" t="s">
        <v>3</v>
      </c>
      <c r="B37" s="5">
        <f>(1+B7)*(1+D7)*(1+F7)-1</f>
        <v>0</v>
      </c>
      <c r="C37" s="6">
        <v>0</v>
      </c>
      <c r="D37" s="14">
        <v>2.5000000000000001E-3</v>
      </c>
      <c r="E37" s="14">
        <v>3.32E-2</v>
      </c>
      <c r="F37" s="5">
        <v>3.4999999999999996E-3</v>
      </c>
      <c r="G37" s="6">
        <v>0</v>
      </c>
      <c r="H37" s="14">
        <v>6.0000000000000001E-3</v>
      </c>
      <c r="I37" s="15">
        <v>0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9" ht="14.25" x14ac:dyDescent="0.2">
      <c r="A40" s="87" t="s">
        <v>6</v>
      </c>
      <c r="B40" s="5">
        <v>2.3400000000000001E-3</v>
      </c>
      <c r="C40" s="6">
        <v>1.6299999999999999E-2</v>
      </c>
      <c r="D40" s="14">
        <v>3.4000000000000002E-3</v>
      </c>
      <c r="E40" s="14">
        <v>1.24E-2</v>
      </c>
      <c r="F40" s="5">
        <v>4.6999999999999993E-3</v>
      </c>
      <c r="G40" s="6">
        <v>1.1399999999999999E-2</v>
      </c>
      <c r="H40" s="14">
        <v>7.4000000000000003E-3</v>
      </c>
      <c r="I40" s="15">
        <v>4.8999999999999998E-3</v>
      </c>
    </row>
    <row r="41" spans="1:9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f>(1+F41)*(1+T11)*(1+V11)*(1+X11)-1</f>
        <v>6.5000000000003944E-4</v>
      </c>
      <c r="I41" s="15">
        <v>0</v>
      </c>
    </row>
    <row r="42" spans="1:9" ht="14.25" x14ac:dyDescent="0.2">
      <c r="A42" s="87" t="s">
        <v>8</v>
      </c>
      <c r="B42" s="5">
        <v>2.3040000000000001E-2</v>
      </c>
      <c r="C42" s="6">
        <v>0.34200000000000003</v>
      </c>
      <c r="D42" s="14">
        <v>4.8000000000000001E-2</v>
      </c>
      <c r="E42" s="14">
        <v>0.3382</v>
      </c>
      <c r="F42" s="5">
        <v>5.9200000000000003E-2</v>
      </c>
      <c r="G42" s="6">
        <v>0.3221</v>
      </c>
      <c r="H42" s="14">
        <f>(1+F42)*(1+T12)*(1+V12)*(1+X12)-1</f>
        <v>9.1741607130879643E-2</v>
      </c>
      <c r="I42" s="15">
        <v>0.50490000000000002</v>
      </c>
    </row>
    <row r="43" spans="1:9" ht="14.25" x14ac:dyDescent="0.2">
      <c r="A43" s="87" t="s">
        <v>66</v>
      </c>
      <c r="B43" s="5">
        <v>3.934E-2</v>
      </c>
      <c r="C43" s="6">
        <v>0.4345</v>
      </c>
      <c r="D43" s="14">
        <v>4.1900000000000007E-2</v>
      </c>
      <c r="E43" s="14">
        <v>0.4506</v>
      </c>
      <c r="F43" s="5">
        <v>3.2899999999999999E-2</v>
      </c>
      <c r="G43" s="6">
        <v>0.53939999999999999</v>
      </c>
      <c r="H43" s="14">
        <v>7.7799999999999994E-2</v>
      </c>
      <c r="I43" s="15">
        <v>0.38170000000000004</v>
      </c>
    </row>
    <row r="44" spans="1:9" ht="14.25" x14ac:dyDescent="0.2">
      <c r="A44" s="87" t="s">
        <v>10</v>
      </c>
      <c r="B44" s="5">
        <v>2.14E-3</v>
      </c>
      <c r="C44" s="6">
        <v>1.66E-2</v>
      </c>
      <c r="D44" s="14">
        <v>2.3999999999999998E-3</v>
      </c>
      <c r="E44" s="14">
        <v>2.0299999999999999E-2</v>
      </c>
      <c r="F44" s="5">
        <v>2E-3</v>
      </c>
      <c r="G44" s="6">
        <v>1.0200000000000001E-2</v>
      </c>
      <c r="H44" s="14">
        <v>5.5999999999999999E-3</v>
      </c>
      <c r="I44" s="15">
        <v>9.8999999999999991E-3</v>
      </c>
    </row>
    <row r="45" spans="1:9" ht="14.25" x14ac:dyDescent="0.2">
      <c r="A45" s="87" t="s">
        <v>11</v>
      </c>
      <c r="B45" s="5">
        <v>1.8400000000000001E-3</v>
      </c>
      <c r="C45" s="6">
        <v>6.1999999999999998E-3</v>
      </c>
      <c r="D45" s="14">
        <v>1.9E-3</v>
      </c>
      <c r="E45" s="14">
        <v>1.7299999999999999E-2</v>
      </c>
      <c r="F45" s="5">
        <v>1.9E-3</v>
      </c>
      <c r="G45" s="6">
        <v>1.61E-2</v>
      </c>
      <c r="H45" s="14">
        <v>5.4000000000000003E-3</v>
      </c>
      <c r="I45" s="15">
        <v>1.49E-2</v>
      </c>
    </row>
    <row r="46" spans="1:9" ht="14.25" x14ac:dyDescent="0.2">
      <c r="A46" s="87" t="s">
        <v>12</v>
      </c>
      <c r="B46" s="5">
        <f>(1+B16)*(1+D16)*(1+F16)-1</f>
        <v>1.0002399999999856E-3</v>
      </c>
      <c r="C46" s="6">
        <v>4.0000000000000002E-4</v>
      </c>
      <c r="D46" s="14">
        <v>2.3E-3</v>
      </c>
      <c r="E46" s="14">
        <v>4.0000000000000002E-4</v>
      </c>
      <c r="F46" s="5">
        <v>3.2000000000000002E-3</v>
      </c>
      <c r="G46" s="6">
        <v>2.9999999999999997E-4</v>
      </c>
      <c r="H46" s="14">
        <v>5.8999999999999999E-3</v>
      </c>
      <c r="I46" s="15">
        <v>5.0000000000000001E-4</v>
      </c>
    </row>
    <row r="47" spans="1:9" ht="14.25" x14ac:dyDescent="0.2">
      <c r="A47" s="87" t="s">
        <v>13</v>
      </c>
      <c r="B47" s="5">
        <v>2.3400000000000001E-3</v>
      </c>
      <c r="C47" s="6">
        <v>8.8000000000000005E-3</v>
      </c>
      <c r="D47" s="14">
        <v>2.5999999999999999E-3</v>
      </c>
      <c r="E47" s="14">
        <v>1.1299999999999999E-2</v>
      </c>
      <c r="F47" s="5">
        <v>5.5000000000000005E-3</v>
      </c>
      <c r="G47" s="6">
        <v>1.5600000000000001E-2</v>
      </c>
      <c r="H47" s="14">
        <v>5.1999999999999998E-3</v>
      </c>
      <c r="I47" s="15">
        <v>2.1099999999999997E-2</v>
      </c>
    </row>
    <row r="48" spans="1:9" ht="14.25" x14ac:dyDescent="0.2">
      <c r="A48" s="87" t="s">
        <v>14</v>
      </c>
      <c r="B48" s="5">
        <f>(1+B18)*(1+D18)*(1+F18)-1</f>
        <v>-1.7000396799999873E-3</v>
      </c>
      <c r="C48" s="6">
        <v>1.4800000000000001E-2</v>
      </c>
      <c r="D48" s="14">
        <v>-5.0000000000000001E-4</v>
      </c>
      <c r="E48" s="14">
        <v>1.5E-3</v>
      </c>
      <c r="F48" s="5">
        <v>2.0999999999999999E-3</v>
      </c>
      <c r="G48" s="6">
        <v>1.6000000000000001E-3</v>
      </c>
      <c r="H48" s="14">
        <v>3.5000000000000001E-3</v>
      </c>
      <c r="I48" s="15">
        <v>-3.3E-3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1.100299999999832E-3</v>
      </c>
      <c r="C50" s="6">
        <v>1.2699999999999999E-2</v>
      </c>
      <c r="D50" s="14">
        <v>3.0999999999999999E-3</v>
      </c>
      <c r="E50" s="14">
        <v>1.72E-2</v>
      </c>
      <c r="F50" s="5">
        <v>4.5999999999999999E-3</v>
      </c>
      <c r="G50" s="6">
        <v>1.67E-2</v>
      </c>
      <c r="H50" s="14">
        <v>8.0999999999999996E-3</v>
      </c>
      <c r="I50" s="15">
        <v>4.1999999999999997E-3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9" ht="15" x14ac:dyDescent="0.25">
      <c r="A55" s="88" t="s">
        <v>21</v>
      </c>
      <c r="B55" s="24">
        <f>SUM(B36:B54)</f>
        <v>7.5280500319999832E-2</v>
      </c>
      <c r="C55" s="8">
        <v>1</v>
      </c>
      <c r="D55" s="16">
        <f t="shared" ref="D55:I55" si="9">SUM(D36:D54)</f>
        <v>0.10740000000000001</v>
      </c>
      <c r="E55" s="16">
        <f t="shared" si="9"/>
        <v>0.99999999999999978</v>
      </c>
      <c r="F55" s="24">
        <f t="shared" si="9"/>
        <v>0.12210000000000001</v>
      </c>
      <c r="G55" s="7">
        <f t="shared" si="9"/>
        <v>1</v>
      </c>
      <c r="H55" s="17">
        <f t="shared" si="9"/>
        <v>0.22109160713087964</v>
      </c>
      <c r="I55" s="17">
        <f t="shared" si="9"/>
        <v>1</v>
      </c>
    </row>
    <row r="56" spans="1:9" ht="15" x14ac:dyDescent="0.25">
      <c r="A56" s="89" t="s">
        <v>28</v>
      </c>
      <c r="B56" s="10">
        <v>3685.9</v>
      </c>
      <c r="C56" s="11"/>
      <c r="D56" s="18">
        <v>5311.568523426803</v>
      </c>
      <c r="E56" s="11"/>
      <c r="F56" s="10">
        <v>6029</v>
      </c>
      <c r="G56" s="11"/>
      <c r="H56" s="18">
        <v>10931.944884690272</v>
      </c>
      <c r="I56" s="11"/>
    </row>
    <row r="57" spans="1:9" ht="14.25" x14ac:dyDescent="0.2">
      <c r="A57" s="86" t="s">
        <v>22</v>
      </c>
      <c r="B57" s="22">
        <v>3.4139999999999997E-2</v>
      </c>
      <c r="C57" s="23">
        <v>0.57230000000000003</v>
      </c>
      <c r="D57" s="29">
        <v>7.3300000000000004E-2</v>
      </c>
      <c r="E57" s="29">
        <v>0.64790000000000003</v>
      </c>
      <c r="F57" s="22">
        <v>0.1047</v>
      </c>
      <c r="G57" s="23">
        <v>0.626</v>
      </c>
      <c r="H57" s="29">
        <v>0.157</v>
      </c>
      <c r="I57" s="30">
        <v>0.59899999999999998</v>
      </c>
    </row>
    <row r="58" spans="1:9" ht="14.25" x14ac:dyDescent="0.2">
      <c r="A58" s="87" t="s">
        <v>23</v>
      </c>
      <c r="B58" s="5">
        <v>4.1140000000000003E-2</v>
      </c>
      <c r="C58" s="6">
        <v>0.42770000000000002</v>
      </c>
      <c r="D58" s="29">
        <v>3.4099999999999998E-2</v>
      </c>
      <c r="E58" s="29">
        <v>0.35210000000000002</v>
      </c>
      <c r="F58" s="5">
        <v>1.7399999999999999E-2</v>
      </c>
      <c r="G58" s="6">
        <v>0.374</v>
      </c>
      <c r="H58" s="14">
        <v>6.4100000000000004E-2</v>
      </c>
      <c r="I58" s="15">
        <v>0.40100000000000002</v>
      </c>
    </row>
    <row r="59" spans="1:9" ht="15" x14ac:dyDescent="0.25">
      <c r="A59" s="88" t="s">
        <v>21</v>
      </c>
      <c r="B59" s="24">
        <f>SUM(B57:B58)</f>
        <v>7.528E-2</v>
      </c>
      <c r="C59" s="8">
        <v>1</v>
      </c>
      <c r="D59" s="16">
        <f t="shared" ref="D59:I59" si="10">SUM(D57:D58)</f>
        <v>0.1074</v>
      </c>
      <c r="E59" s="16">
        <f t="shared" si="10"/>
        <v>1</v>
      </c>
      <c r="F59" s="24">
        <f t="shared" si="10"/>
        <v>0.1221</v>
      </c>
      <c r="G59" s="24">
        <f t="shared" si="10"/>
        <v>1</v>
      </c>
      <c r="H59" s="16">
        <f t="shared" si="10"/>
        <v>0.22110000000000002</v>
      </c>
      <c r="I59" s="16">
        <f t="shared" si="10"/>
        <v>1</v>
      </c>
    </row>
    <row r="60" spans="1:9" ht="14.25" x14ac:dyDescent="0.2">
      <c r="A60" s="86" t="s">
        <v>24</v>
      </c>
      <c r="B60" s="22">
        <v>6.5640000000000004E-2</v>
      </c>
      <c r="C60" s="23">
        <v>0.96309999999999996</v>
      </c>
      <c r="D60" s="29">
        <v>0.10349999999999999</v>
      </c>
      <c r="E60" s="29">
        <v>0.96120000000000005</v>
      </c>
      <c r="F60" s="22">
        <v>0.115</v>
      </c>
      <c r="G60" s="23">
        <v>0.95900000000000007</v>
      </c>
      <c r="H60" s="29">
        <v>0.19170000000000001</v>
      </c>
      <c r="I60" s="30">
        <v>0.9487000000000001</v>
      </c>
    </row>
    <row r="61" spans="1:9" ht="14.25" x14ac:dyDescent="0.2">
      <c r="A61" s="87" t="s">
        <v>25</v>
      </c>
      <c r="B61" s="5">
        <v>9.6399999999999993E-3</v>
      </c>
      <c r="C61" s="6">
        <v>3.6900000000000002E-2</v>
      </c>
      <c r="D61" s="29">
        <v>3.9000000000000003E-3</v>
      </c>
      <c r="E61" s="29">
        <v>3.8800000000000001E-2</v>
      </c>
      <c r="F61" s="22">
        <v>7.0999999999999995E-3</v>
      </c>
      <c r="G61" s="6">
        <v>4.0999999999999995E-2</v>
      </c>
      <c r="H61" s="29">
        <v>2.9399999999999999E-2</v>
      </c>
      <c r="I61" s="15">
        <v>5.1299999999999998E-2</v>
      </c>
    </row>
    <row r="62" spans="1:9" ht="15" x14ac:dyDescent="0.25">
      <c r="A62" s="90" t="s">
        <v>21</v>
      </c>
      <c r="B62" s="91">
        <f>SUM(B60:B61)</f>
        <v>7.528E-2</v>
      </c>
      <c r="C62" s="92">
        <v>1</v>
      </c>
      <c r="D62" s="93">
        <f t="shared" ref="D62:I62" si="11">SUM(D60:D61)</f>
        <v>0.1074</v>
      </c>
      <c r="E62" s="93">
        <f t="shared" si="11"/>
        <v>1</v>
      </c>
      <c r="F62" s="91">
        <f t="shared" si="11"/>
        <v>0.1221</v>
      </c>
      <c r="G62" s="91">
        <f t="shared" si="11"/>
        <v>1</v>
      </c>
      <c r="H62" s="93">
        <f t="shared" si="11"/>
        <v>0.22110000000000002</v>
      </c>
      <c r="I62" s="93">
        <f t="shared" si="11"/>
        <v>1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9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M41" sqref="M41"/>
      <selection pane="topRight" activeCell="A4" sqref="A4"/>
    </sheetView>
  </sheetViews>
  <sheetFormatPr defaultColWidth="0" defaultRowHeight="12.75" zeroHeight="1" x14ac:dyDescent="0.2"/>
  <cols>
    <col min="1" max="1" width="54" customWidth="1"/>
    <col min="2" max="2" width="16.5703125" customWidth="1"/>
    <col min="3" max="3" width="17.28515625" customWidth="1"/>
    <col min="4" max="4" width="18.42578125" customWidth="1"/>
    <col min="5" max="5" width="18.7109375" customWidth="1"/>
    <col min="6" max="6" width="20.7109375" customWidth="1"/>
    <col min="7" max="7" width="21" customWidth="1"/>
    <col min="8" max="8" width="19.85546875" customWidth="1"/>
    <col min="9" max="9" width="19.28515625" customWidth="1"/>
    <col min="10" max="11" width="10.85546875" customWidth="1"/>
    <col min="12" max="12" width="13.140625" customWidth="1"/>
    <col min="13" max="16" width="10.85546875" customWidth="1"/>
    <col min="17" max="17" width="11.42578125" customWidth="1"/>
    <col min="18" max="25" width="10.8554687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5.8500000000000003E-2</v>
      </c>
      <c r="D6" s="14">
        <v>2.0000000000000001E-4</v>
      </c>
      <c r="E6" s="15">
        <v>4.9099999999999998E-2</v>
      </c>
      <c r="F6" s="5">
        <v>1E-4</v>
      </c>
      <c r="G6" s="6">
        <v>4.6399999999999997E-2</v>
      </c>
      <c r="H6" s="14">
        <v>-1E-4</v>
      </c>
      <c r="I6" s="15">
        <v>3.3700000000000001E-2</v>
      </c>
      <c r="J6" s="5">
        <v>2.0000000000000001E-4</v>
      </c>
      <c r="K6" s="6">
        <v>4.6699999999999998E-2</v>
      </c>
      <c r="L6" s="14">
        <v>0</v>
      </c>
      <c r="M6" s="15">
        <v>5.4800000000000001E-2</v>
      </c>
      <c r="N6" s="5">
        <v>4.0000000000000002E-4</v>
      </c>
      <c r="O6" s="6">
        <v>4.2099999999999999E-2</v>
      </c>
      <c r="P6" s="14">
        <v>-2.9999999999999997E-4</v>
      </c>
      <c r="Q6" s="15">
        <v>3.85E-2</v>
      </c>
      <c r="R6" s="5">
        <v>2.0000000000000001E-4</v>
      </c>
      <c r="S6" s="6">
        <v>3.6499999999999998E-2</v>
      </c>
      <c r="T6" s="14">
        <v>4.0000000000000002E-4</v>
      </c>
      <c r="U6" s="15">
        <v>5.4800000000000001E-2</v>
      </c>
      <c r="V6" s="5">
        <v>-2.0000000000000001E-4</v>
      </c>
      <c r="W6" s="6">
        <v>4.1399999999999999E-2</v>
      </c>
      <c r="X6" s="35">
        <v>1E-4</v>
      </c>
      <c r="Y6" s="36">
        <v>2.87E-2</v>
      </c>
    </row>
    <row r="7" spans="1:25" ht="14.25" x14ac:dyDescent="0.2">
      <c r="A7" s="87" t="s">
        <v>3</v>
      </c>
      <c r="B7" s="5">
        <v>6.8999999999999999E-3</v>
      </c>
      <c r="C7" s="6">
        <v>0.74099999999999999</v>
      </c>
      <c r="D7" s="14">
        <v>4.7000000000000002E-3</v>
      </c>
      <c r="E7" s="15">
        <v>0.75409999999999999</v>
      </c>
      <c r="F7" s="5">
        <v>4.1999999999999997E-3</v>
      </c>
      <c r="G7" s="6">
        <v>0.75419999999999998</v>
      </c>
      <c r="H7" s="14">
        <v>2.2000000000000001E-3</v>
      </c>
      <c r="I7" s="14">
        <v>0.75480000000000003</v>
      </c>
      <c r="J7" s="5">
        <v>2.5999999999999999E-3</v>
      </c>
      <c r="K7" s="6">
        <v>0.75219999999999998</v>
      </c>
      <c r="L7" s="14">
        <v>4.0999999999999995E-3</v>
      </c>
      <c r="M7" s="15">
        <v>0.75269999999999992</v>
      </c>
      <c r="N7" s="5">
        <v>8.8999999999999999E-3</v>
      </c>
      <c r="O7" s="6">
        <v>0.75260000000000005</v>
      </c>
      <c r="P7" s="14">
        <v>5.1999999999999998E-3</v>
      </c>
      <c r="Q7" s="15">
        <v>0.78159999999999996</v>
      </c>
      <c r="R7" s="5">
        <v>2.8000000000000004E-3</v>
      </c>
      <c r="S7" s="6">
        <v>0.7833</v>
      </c>
      <c r="T7" s="14">
        <v>1.2999999999999999E-3</v>
      </c>
      <c r="U7" s="15">
        <v>0.74829999999999997</v>
      </c>
      <c r="V7" s="5">
        <v>2.9999999999999997E-4</v>
      </c>
      <c r="W7" s="6">
        <v>0.76170000000000004</v>
      </c>
      <c r="X7" s="35">
        <v>-8.9999999999999998E-4</v>
      </c>
      <c r="Y7" s="36">
        <v>0.75939999999999996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4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4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2.3999999999999998E-3</v>
      </c>
      <c r="C10" s="6">
        <v>0.16059999999999999</v>
      </c>
      <c r="D10" s="14">
        <v>2.5000000000000001E-3</v>
      </c>
      <c r="E10" s="15">
        <v>0.15479999999999999</v>
      </c>
      <c r="F10" s="5">
        <v>2.3E-3</v>
      </c>
      <c r="G10" s="6">
        <v>0.15429999999999999</v>
      </c>
      <c r="H10" s="14">
        <v>8.0000000000000004E-4</v>
      </c>
      <c r="I10" s="14">
        <v>0.1666</v>
      </c>
      <c r="J10" s="5">
        <v>2.0000000000000001E-4</v>
      </c>
      <c r="K10" s="6">
        <v>0.15670000000000001</v>
      </c>
      <c r="L10" s="14">
        <v>1.1999999999999999E-3</v>
      </c>
      <c r="M10" s="15">
        <v>0.154</v>
      </c>
      <c r="N10" s="5">
        <v>4.0000000000000002E-4</v>
      </c>
      <c r="O10" s="6">
        <v>0.15710000000000002</v>
      </c>
      <c r="P10" s="14">
        <v>1E-4</v>
      </c>
      <c r="Q10" s="15">
        <v>0.1313</v>
      </c>
      <c r="R10" s="5">
        <v>2.0000000000000001E-4</v>
      </c>
      <c r="S10" s="6">
        <v>0.1308</v>
      </c>
      <c r="T10" s="14">
        <v>1.7000000000000001E-3</v>
      </c>
      <c r="U10" s="15">
        <v>0.1426</v>
      </c>
      <c r="V10" s="5">
        <v>2.0000000000000001E-4</v>
      </c>
      <c r="W10" s="6">
        <v>0.1391</v>
      </c>
      <c r="X10" s="35">
        <v>2.0000000000000001E-4</v>
      </c>
      <c r="Y10" s="36">
        <v>0.13730000000000001</v>
      </c>
    </row>
    <row r="11" spans="1:25" ht="14.25" x14ac:dyDescent="0.2">
      <c r="A11" s="87" t="s">
        <v>7</v>
      </c>
      <c r="B11" s="5">
        <v>4.0000000000000002E-4</v>
      </c>
      <c r="C11" s="6">
        <v>1.6799999999999999E-2</v>
      </c>
      <c r="D11" s="14">
        <v>2.9999999999999997E-4</v>
      </c>
      <c r="E11" s="15">
        <v>1.67E-2</v>
      </c>
      <c r="F11" s="5">
        <v>2.0000000000000001E-4</v>
      </c>
      <c r="G11" s="6">
        <v>1.6899999999999998E-2</v>
      </c>
      <c r="H11" s="14">
        <v>2.0000000000000001E-4</v>
      </c>
      <c r="I11" s="14">
        <v>1.7100000000000001E-2</v>
      </c>
      <c r="J11" s="5">
        <v>0</v>
      </c>
      <c r="K11" s="6">
        <v>1.6899999999999998E-2</v>
      </c>
      <c r="L11" s="14">
        <v>0</v>
      </c>
      <c r="M11" s="15">
        <v>9.0000000000000011E-3</v>
      </c>
      <c r="N11" s="5">
        <v>1E-4</v>
      </c>
      <c r="O11" s="6">
        <v>1.3899999999999999E-2</v>
      </c>
      <c r="P11" s="14">
        <v>-1E-4</v>
      </c>
      <c r="Q11" s="15">
        <v>1.3999999999999999E-2</v>
      </c>
      <c r="R11" s="5">
        <v>1E-4</v>
      </c>
      <c r="S11" s="6">
        <v>1.43E-2</v>
      </c>
      <c r="T11" s="14">
        <v>2.0000000000000001E-4</v>
      </c>
      <c r="U11" s="15">
        <v>1.46E-2</v>
      </c>
      <c r="V11" s="5">
        <v>1E-4</v>
      </c>
      <c r="W11" s="6">
        <v>1.49E-2</v>
      </c>
      <c r="X11" s="35">
        <v>-7.6000000000000004E-5</v>
      </c>
      <c r="Y11" s="36">
        <v>1.72E-2</v>
      </c>
    </row>
    <row r="12" spans="1:25" ht="14.25" x14ac:dyDescent="0.2">
      <c r="A12" s="87" t="s">
        <v>8</v>
      </c>
      <c r="B12" s="5">
        <v>0</v>
      </c>
      <c r="C12" s="6">
        <v>1E-4</v>
      </c>
      <c r="D12" s="14">
        <v>1E-4</v>
      </c>
      <c r="E12" s="15">
        <v>1E-4</v>
      </c>
      <c r="F12" s="5">
        <v>0</v>
      </c>
      <c r="G12" s="6">
        <v>1E-4</v>
      </c>
      <c r="H12" s="14">
        <v>-1E-4</v>
      </c>
      <c r="I12" s="14">
        <v>1E-4</v>
      </c>
      <c r="J12" s="5">
        <v>0</v>
      </c>
      <c r="K12" s="6">
        <v>1E-4</v>
      </c>
      <c r="L12" s="14">
        <v>0</v>
      </c>
      <c r="M12" s="15">
        <v>0</v>
      </c>
      <c r="N12" s="5">
        <v>0</v>
      </c>
      <c r="O12" s="6">
        <v>0</v>
      </c>
      <c r="P12" s="14">
        <v>-1E-4</v>
      </c>
      <c r="Q12" s="15">
        <v>0</v>
      </c>
      <c r="R12" s="5">
        <v>0</v>
      </c>
      <c r="S12" s="6">
        <v>8.9999999999999998E-4</v>
      </c>
      <c r="T12" s="14">
        <v>0</v>
      </c>
      <c r="U12" s="15">
        <v>8.9999999999999998E-4</v>
      </c>
      <c r="V12" s="5">
        <v>-1E-4</v>
      </c>
      <c r="W12" s="6">
        <v>2.8000000000000004E-3</v>
      </c>
      <c r="X12" s="35">
        <v>4.5900000000000003E-3</v>
      </c>
      <c r="Y12" s="36">
        <v>3.1600000000000003E-2</v>
      </c>
    </row>
    <row r="13" spans="1:25" ht="14.25" x14ac:dyDescent="0.2">
      <c r="A13" s="87" t="s">
        <v>66</v>
      </c>
      <c r="B13" s="5">
        <v>0</v>
      </c>
      <c r="C13" s="6">
        <v>5.0000000000000001E-3</v>
      </c>
      <c r="D13" s="14">
        <v>1E-4</v>
      </c>
      <c r="E13" s="15">
        <v>5.0000000000000001E-3</v>
      </c>
      <c r="F13" s="5">
        <v>0</v>
      </c>
      <c r="G13" s="6">
        <v>0</v>
      </c>
      <c r="H13" s="14">
        <v>0</v>
      </c>
      <c r="I13" s="14">
        <v>0</v>
      </c>
      <c r="J13" s="5">
        <v>0</v>
      </c>
      <c r="K13" s="6">
        <v>0</v>
      </c>
      <c r="L13" s="14">
        <v>8.0000000000000004E-4</v>
      </c>
      <c r="M13" s="15">
        <v>0</v>
      </c>
      <c r="N13" s="5">
        <v>0</v>
      </c>
      <c r="O13" s="6">
        <v>0</v>
      </c>
      <c r="P13" s="14">
        <v>0</v>
      </c>
      <c r="Q13" s="15">
        <v>3.4999999999999996E-3</v>
      </c>
      <c r="R13" s="5">
        <v>-1E-4</v>
      </c>
      <c r="S13" s="6">
        <v>3.4000000000000002E-3</v>
      </c>
      <c r="T13" s="14">
        <v>1E-4</v>
      </c>
      <c r="U13" s="15">
        <v>3.4999999999999996E-3</v>
      </c>
      <c r="V13" s="5">
        <v>-1E-4</v>
      </c>
      <c r="W13" s="6">
        <v>3.4000000000000002E-3</v>
      </c>
      <c r="X13" s="35">
        <v>7.7999999999999999E-5</v>
      </c>
      <c r="Y13" s="36">
        <v>3.4999999999999996E-3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2.9999999999999997E-4</v>
      </c>
      <c r="X14" s="35">
        <v>2.5999999999999998E-5</v>
      </c>
      <c r="Y14" s="36">
        <v>1E-3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4.0000000000000001E-3</v>
      </c>
      <c r="V15" s="5">
        <v>0</v>
      </c>
      <c r="W15" s="6">
        <v>4.1999999999999997E-3</v>
      </c>
      <c r="X15" s="35">
        <v>-2.4000000000000001E-5</v>
      </c>
      <c r="Y15" s="36">
        <v>4.1999999999999997E-3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1E-4</v>
      </c>
      <c r="E16" s="15">
        <v>0</v>
      </c>
      <c r="F16" s="5">
        <v>0</v>
      </c>
      <c r="G16" s="6">
        <v>0</v>
      </c>
      <c r="H16" s="14">
        <v>0</v>
      </c>
      <c r="I16" s="15">
        <v>1E-4</v>
      </c>
      <c r="J16" s="5">
        <v>0</v>
      </c>
      <c r="K16" s="6">
        <v>1E-4</v>
      </c>
      <c r="L16" s="14">
        <v>0</v>
      </c>
      <c r="M16" s="15">
        <v>1E-4</v>
      </c>
      <c r="N16" s="5">
        <v>1E-4</v>
      </c>
      <c r="O16" s="6">
        <v>2.0000000000000001E-4</v>
      </c>
      <c r="P16" s="14">
        <v>-2.0000000000000001E-4</v>
      </c>
      <c r="Q16" s="15">
        <v>1E-4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-1E-4</v>
      </c>
      <c r="C17" s="6">
        <v>2.9999999999999997E-4</v>
      </c>
      <c r="D17" s="14">
        <v>5.0000000000000001E-4</v>
      </c>
      <c r="E17" s="15">
        <v>1.1000000000000001E-3</v>
      </c>
      <c r="F17" s="5">
        <v>-5.0000000000000001E-4</v>
      </c>
      <c r="G17" s="6">
        <v>1E-4</v>
      </c>
      <c r="H17" s="14">
        <v>0</v>
      </c>
      <c r="I17" s="15">
        <v>2.0000000000000001E-4</v>
      </c>
      <c r="J17" s="5">
        <v>1E-4</v>
      </c>
      <c r="K17" s="6">
        <v>4.0000000000000002E-4</v>
      </c>
      <c r="L17" s="14">
        <v>2.0000000000000001E-4</v>
      </c>
      <c r="M17" s="15">
        <v>8.0000000000000004E-4</v>
      </c>
      <c r="N17" s="5">
        <v>5.0000000000000001E-4</v>
      </c>
      <c r="O17" s="6">
        <v>1.8E-3</v>
      </c>
      <c r="P17" s="14">
        <v>-8.0000000000000004E-4</v>
      </c>
      <c r="Q17" s="15">
        <v>1.9E-3</v>
      </c>
      <c r="R17" s="5">
        <v>1E-4</v>
      </c>
      <c r="S17" s="6">
        <v>1.9E-3</v>
      </c>
      <c r="T17" s="14">
        <v>-5.0000000000000001E-4</v>
      </c>
      <c r="U17" s="15">
        <v>1.4000000000000002E-3</v>
      </c>
      <c r="V17" s="5">
        <v>4.0000000000000002E-4</v>
      </c>
      <c r="W17" s="6">
        <v>1.9E-3</v>
      </c>
      <c r="X17" s="35">
        <v>1.7899999999999999E-4</v>
      </c>
      <c r="Y17" s="36">
        <v>1.8E-3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2.0000000000000001E-4</v>
      </c>
      <c r="O18" s="6">
        <v>4.0000000000000002E-4</v>
      </c>
      <c r="P18" s="14">
        <v>5.9999999999999995E-4</v>
      </c>
      <c r="Q18" s="15">
        <v>4.0000000000000002E-4</v>
      </c>
      <c r="R18" s="5">
        <v>-1E-4</v>
      </c>
      <c r="S18" s="6">
        <v>0</v>
      </c>
      <c r="T18" s="14">
        <v>0</v>
      </c>
      <c r="U18" s="14">
        <v>0</v>
      </c>
      <c r="V18" s="5">
        <v>0</v>
      </c>
      <c r="W18" s="6">
        <v>0</v>
      </c>
      <c r="X18" s="35">
        <v>0</v>
      </c>
      <c r="Y18" s="35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">
        <v>0</v>
      </c>
      <c r="X19" s="35">
        <v>0</v>
      </c>
      <c r="Y19" s="35">
        <v>0</v>
      </c>
    </row>
    <row r="20" spans="1:25" ht="14.25" x14ac:dyDescent="0.2">
      <c r="A20" s="87" t="s">
        <v>16</v>
      </c>
      <c r="B20" s="5">
        <v>2.9999999999999997E-4</v>
      </c>
      <c r="C20" s="6">
        <v>1.77E-2</v>
      </c>
      <c r="D20" s="14">
        <v>5.9999999999999995E-4</v>
      </c>
      <c r="E20" s="15">
        <v>1.9099999999999999E-2</v>
      </c>
      <c r="F20" s="5">
        <v>0</v>
      </c>
      <c r="G20" s="6">
        <v>2.8000000000000001E-2</v>
      </c>
      <c r="H20" s="14">
        <v>4.0000000000000002E-4</v>
      </c>
      <c r="I20" s="15">
        <v>2.7400000000000001E-2</v>
      </c>
      <c r="J20" s="5">
        <v>0</v>
      </c>
      <c r="K20" s="6">
        <v>2.69E-2</v>
      </c>
      <c r="L20" s="14">
        <v>2.0000000000000001E-4</v>
      </c>
      <c r="M20" s="15">
        <v>2.86E-2</v>
      </c>
      <c r="N20" s="5">
        <v>5.0000000000000001E-4</v>
      </c>
      <c r="O20" s="6">
        <v>3.1899999999999998E-2</v>
      </c>
      <c r="P20" s="14">
        <v>-1E-4</v>
      </c>
      <c r="Q20" s="15">
        <v>2.87E-2</v>
      </c>
      <c r="R20" s="5">
        <v>-1E-4</v>
      </c>
      <c r="S20" s="6">
        <v>2.8900000000000002E-2</v>
      </c>
      <c r="T20" s="14">
        <v>1E-4</v>
      </c>
      <c r="U20" s="14">
        <v>2.9900000000000003E-2</v>
      </c>
      <c r="V20" s="5">
        <v>2.9999999999999997E-4</v>
      </c>
      <c r="W20" s="6">
        <v>3.0299999999999997E-2</v>
      </c>
      <c r="X20" s="35">
        <v>2.96E-3</v>
      </c>
      <c r="Y20" s="35">
        <v>1.54E-2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">
        <v>0</v>
      </c>
      <c r="X21" s="35">
        <v>0</v>
      </c>
      <c r="Y21" s="3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">
        <v>0</v>
      </c>
      <c r="X22" s="35">
        <v>0</v>
      </c>
      <c r="Y22" s="3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">
        <v>0</v>
      </c>
      <c r="X23" s="35">
        <v>0</v>
      </c>
      <c r="Y23" s="3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">
        <v>0</v>
      </c>
      <c r="X24" s="35">
        <v>0</v>
      </c>
      <c r="Y24" s="35">
        <v>0</v>
      </c>
    </row>
    <row r="25" spans="1:25" ht="15" x14ac:dyDescent="0.25">
      <c r="A25" s="88" t="s">
        <v>21</v>
      </c>
      <c r="B25" s="7">
        <f t="shared" ref="B25:G25" si="0">SUM(B6:B24)</f>
        <v>9.8999999999999991E-3</v>
      </c>
      <c r="C25" s="8">
        <f t="shared" si="0"/>
        <v>1</v>
      </c>
      <c r="D25" s="16">
        <f t="shared" si="0"/>
        <v>9.1000000000000004E-3</v>
      </c>
      <c r="E25" s="17">
        <f t="shared" si="0"/>
        <v>1</v>
      </c>
      <c r="F25" s="7">
        <f t="shared" si="0"/>
        <v>6.3E-3</v>
      </c>
      <c r="G25" s="8">
        <f t="shared" si="0"/>
        <v>1</v>
      </c>
      <c r="H25" s="16">
        <f>SUM(H6:H24)</f>
        <v>3.4000000000000007E-3</v>
      </c>
      <c r="I25" s="17">
        <f>SUM(I6:I24)</f>
        <v>0.99999999999999989</v>
      </c>
      <c r="J25" s="7">
        <f>SUM(J6:J24)</f>
        <v>3.0999999999999999E-3</v>
      </c>
      <c r="K25" s="7">
        <f>SUM(K6:K24)</f>
        <v>1</v>
      </c>
      <c r="L25" s="16">
        <f t="shared" ref="L25:Q25" si="1">SUM(L6:L24)</f>
        <v>6.4999999999999988E-3</v>
      </c>
      <c r="M25" s="17">
        <f>SUM(M6:M24)</f>
        <v>0.99999999999999989</v>
      </c>
      <c r="N25" s="7">
        <f t="shared" si="1"/>
        <v>1.1099999999999999E-2</v>
      </c>
      <c r="O25" s="7">
        <f t="shared" si="1"/>
        <v>1</v>
      </c>
      <c r="P25" s="16">
        <f t="shared" si="1"/>
        <v>4.3E-3</v>
      </c>
      <c r="Q25" s="16">
        <f t="shared" si="1"/>
        <v>0.99999999999999978</v>
      </c>
      <c r="R25" s="7">
        <f t="shared" ref="R25:W25" si="2">SUM(R6:R24)</f>
        <v>3.1000000000000008E-3</v>
      </c>
      <c r="S25" s="7">
        <f t="shared" si="2"/>
        <v>1</v>
      </c>
      <c r="T25" s="16">
        <f>SUM(T6:T24)</f>
        <v>3.3E-3</v>
      </c>
      <c r="U25" s="16">
        <f>SUM(U6:U24)</f>
        <v>0.99999999999999989</v>
      </c>
      <c r="V25" s="7">
        <f t="shared" si="2"/>
        <v>8.9999999999999998E-4</v>
      </c>
      <c r="W25" s="7">
        <f t="shared" si="2"/>
        <v>1</v>
      </c>
      <c r="X25" s="43">
        <f>SUM(X6:X24)</f>
        <v>7.1330000000000013E-3</v>
      </c>
      <c r="Y25" s="43">
        <v>1.0000000000000002</v>
      </c>
    </row>
    <row r="26" spans="1:25" ht="15" x14ac:dyDescent="0.25">
      <c r="A26" s="89" t="s">
        <v>28</v>
      </c>
      <c r="B26" s="10">
        <v>2364.2759999999998</v>
      </c>
      <c r="C26" s="11"/>
      <c r="D26" s="18">
        <v>2221.1</v>
      </c>
      <c r="E26" s="11"/>
      <c r="F26" s="10">
        <v>1573.4</v>
      </c>
      <c r="G26" s="11"/>
      <c r="H26" s="18">
        <v>845.5</v>
      </c>
      <c r="I26" s="11"/>
      <c r="J26" s="10">
        <v>780.65221200796987</v>
      </c>
      <c r="K26" s="11"/>
      <c r="L26" s="18">
        <v>1648.5798862578979</v>
      </c>
      <c r="M26" s="11"/>
      <c r="N26" s="10">
        <v>2838.9290316024249</v>
      </c>
      <c r="O26" s="11"/>
      <c r="P26" s="18">
        <v>1079.3586972970345</v>
      </c>
      <c r="Q26" s="11"/>
      <c r="R26" s="10">
        <v>800.95428967198995</v>
      </c>
      <c r="S26" s="11"/>
      <c r="T26" s="18">
        <v>823.41401773192013</v>
      </c>
      <c r="U26" s="11"/>
      <c r="V26" s="10">
        <v>209.81743706159023</v>
      </c>
      <c r="W26" s="11"/>
      <c r="X26" s="44">
        <v>1759.54036763675</v>
      </c>
      <c r="Y26" s="45"/>
    </row>
    <row r="27" spans="1:25" ht="14.25" x14ac:dyDescent="0.2">
      <c r="A27" s="86" t="s">
        <v>22</v>
      </c>
      <c r="B27" s="22">
        <v>0.01</v>
      </c>
      <c r="C27" s="23">
        <v>0.96840000000000004</v>
      </c>
      <c r="D27" s="29">
        <v>7.4999999999999997E-3</v>
      </c>
      <c r="E27" s="30">
        <v>0.9667</v>
      </c>
      <c r="F27" s="22">
        <v>4.8999999999999998E-3</v>
      </c>
      <c r="G27" s="23">
        <v>0.96560000000000001</v>
      </c>
      <c r="H27" s="57">
        <v>3.5999999999999999E-3</v>
      </c>
      <c r="I27" s="58">
        <v>0.96960000000000002</v>
      </c>
      <c r="J27" s="22">
        <v>3.0000000000000001E-3</v>
      </c>
      <c r="K27" s="23">
        <v>0.97360000000000002</v>
      </c>
      <c r="L27" s="29">
        <v>6.0000000000000001E-3</v>
      </c>
      <c r="M27" s="30">
        <v>0.97389999999999999</v>
      </c>
      <c r="N27" s="22">
        <v>9.1999999999999998E-3</v>
      </c>
      <c r="O27" s="23">
        <v>0.97010000000000007</v>
      </c>
      <c r="P27" s="29">
        <v>3.9000000000000003E-3</v>
      </c>
      <c r="Q27" s="30">
        <v>0.97030000000000005</v>
      </c>
      <c r="R27" s="22">
        <v>3.5999999999999999E-3</v>
      </c>
      <c r="S27" s="23">
        <v>0.97019999999999995</v>
      </c>
      <c r="T27" s="29">
        <v>2.7000000000000001E-3</v>
      </c>
      <c r="U27" s="30">
        <v>0.96519999999999995</v>
      </c>
      <c r="V27" s="22">
        <v>1.1999999999999999E-3</v>
      </c>
      <c r="W27" s="23">
        <v>0.96689999999999998</v>
      </c>
      <c r="X27" s="46">
        <v>3.8E-3</v>
      </c>
      <c r="Y27" s="47">
        <v>0.96050000000000002</v>
      </c>
    </row>
    <row r="28" spans="1:25" ht="14.25" x14ac:dyDescent="0.2">
      <c r="A28" s="87" t="s">
        <v>23</v>
      </c>
      <c r="B28" s="5">
        <v>-1E-4</v>
      </c>
      <c r="C28" s="6">
        <v>3.1600000000000003E-2</v>
      </c>
      <c r="D28" s="14">
        <v>1.6000000000000001E-3</v>
      </c>
      <c r="E28" s="15">
        <v>3.3300000000000003E-2</v>
      </c>
      <c r="F28" s="5">
        <v>1.4E-3</v>
      </c>
      <c r="G28" s="6">
        <v>3.44E-2</v>
      </c>
      <c r="H28" s="59">
        <v>-2.0000000000000001E-4</v>
      </c>
      <c r="I28" s="60">
        <v>3.04E-2</v>
      </c>
      <c r="J28" s="5">
        <v>1E-4</v>
      </c>
      <c r="K28" s="6">
        <v>2.64E-2</v>
      </c>
      <c r="L28" s="14">
        <v>5.0000000000000001E-4</v>
      </c>
      <c r="M28" s="15">
        <v>2.6099999999999998E-2</v>
      </c>
      <c r="N28" s="5">
        <v>1.9E-3</v>
      </c>
      <c r="O28" s="6">
        <v>2.9900000000000003E-2</v>
      </c>
      <c r="P28" s="14">
        <v>4.0000000000000002E-4</v>
      </c>
      <c r="Q28" s="15">
        <v>2.9700000000000001E-2</v>
      </c>
      <c r="R28" s="5">
        <v>-5.0000000000000001E-4</v>
      </c>
      <c r="S28" s="6">
        <v>2.98E-2</v>
      </c>
      <c r="T28" s="14">
        <v>5.9999999999999995E-4</v>
      </c>
      <c r="U28" s="15">
        <v>3.4799999999999998E-2</v>
      </c>
      <c r="V28" s="5">
        <v>-2.9999999999999997E-4</v>
      </c>
      <c r="W28" s="6">
        <v>3.3099999999999997E-2</v>
      </c>
      <c r="X28" s="35">
        <v>3.3E-3</v>
      </c>
      <c r="Y28" s="36">
        <v>3.95E-2</v>
      </c>
    </row>
    <row r="29" spans="1:25" ht="15" x14ac:dyDescent="0.25">
      <c r="A29" s="88" t="s">
        <v>21</v>
      </c>
      <c r="B29" s="24">
        <f t="shared" ref="B29:G29" si="3">SUM(B27:B28)</f>
        <v>9.9000000000000008E-3</v>
      </c>
      <c r="C29" s="8">
        <f t="shared" si="3"/>
        <v>1</v>
      </c>
      <c r="D29" s="16">
        <f t="shared" si="3"/>
        <v>9.1000000000000004E-3</v>
      </c>
      <c r="E29" s="17">
        <f t="shared" si="3"/>
        <v>1</v>
      </c>
      <c r="F29" s="24">
        <f t="shared" si="3"/>
        <v>6.3E-3</v>
      </c>
      <c r="G29" s="8">
        <f t="shared" si="3"/>
        <v>1</v>
      </c>
      <c r="H29" s="16">
        <f>SUM(H27:H28)</f>
        <v>3.3999999999999998E-3</v>
      </c>
      <c r="I29" s="17">
        <v>1</v>
      </c>
      <c r="J29" s="24">
        <f>SUM(J27:J28)</f>
        <v>3.0999999999999999E-3</v>
      </c>
      <c r="K29" s="8">
        <f>SUM(K27:K28)</f>
        <v>1</v>
      </c>
      <c r="L29" s="16">
        <f t="shared" ref="L29:Q29" si="4">SUM(L27:L28)</f>
        <v>6.5000000000000006E-3</v>
      </c>
      <c r="M29" s="17">
        <f t="shared" si="4"/>
        <v>1</v>
      </c>
      <c r="N29" s="24">
        <f t="shared" si="4"/>
        <v>1.11E-2</v>
      </c>
      <c r="O29" s="24">
        <f t="shared" si="4"/>
        <v>1</v>
      </c>
      <c r="P29" s="16">
        <f t="shared" si="4"/>
        <v>4.3E-3</v>
      </c>
      <c r="Q29" s="16">
        <f t="shared" si="4"/>
        <v>1</v>
      </c>
      <c r="R29" s="24">
        <f t="shared" ref="R29:W29" si="5">SUM(R27:R28)</f>
        <v>3.0999999999999999E-3</v>
      </c>
      <c r="S29" s="24">
        <f t="shared" si="5"/>
        <v>1</v>
      </c>
      <c r="T29" s="16">
        <f>SUM(T27:T28)</f>
        <v>3.3E-3</v>
      </c>
      <c r="U29" s="16">
        <f>SUM(U27:U28)</f>
        <v>1</v>
      </c>
      <c r="V29" s="24">
        <f t="shared" si="5"/>
        <v>8.9999999999999998E-4</v>
      </c>
      <c r="W29" s="24">
        <f t="shared" si="5"/>
        <v>1</v>
      </c>
      <c r="X29" s="43">
        <f>SUM(X27:X28)</f>
        <v>7.1000000000000004E-3</v>
      </c>
      <c r="Y29" s="43">
        <f>SUM(Y27:Y28)</f>
        <v>1</v>
      </c>
    </row>
    <row r="30" spans="1:25" ht="14.25" x14ac:dyDescent="0.2">
      <c r="A30" s="86" t="s">
        <v>24</v>
      </c>
      <c r="B30" s="22">
        <v>9.1999999999999998E-3</v>
      </c>
      <c r="C30" s="23">
        <v>0.96530000000000005</v>
      </c>
      <c r="D30" s="29">
        <v>7.4999999999999997E-3</v>
      </c>
      <c r="E30" s="30">
        <v>0.96399999999999997</v>
      </c>
      <c r="F30" s="22">
        <v>4.7999999999999996E-3</v>
      </c>
      <c r="G30" s="23">
        <v>0.95520000000000005</v>
      </c>
      <c r="H30" s="29">
        <v>2.8999999999999998E-3</v>
      </c>
      <c r="I30" s="30">
        <v>0.95540000000000003</v>
      </c>
      <c r="J30" s="22">
        <v>3.3E-3</v>
      </c>
      <c r="K30" s="23">
        <v>0.95630000000000004</v>
      </c>
      <c r="L30" s="29">
        <v>5.7999999999999996E-3</v>
      </c>
      <c r="M30" s="30">
        <v>0.96209999999999996</v>
      </c>
      <c r="N30" s="22">
        <v>8.5000000000000006E-3</v>
      </c>
      <c r="O30" s="23">
        <v>0.95369999999999999</v>
      </c>
      <c r="P30" s="29">
        <v>5.1999999999999998E-3</v>
      </c>
      <c r="Q30" s="30">
        <v>0.95719999999999994</v>
      </c>
      <c r="R30" s="22">
        <v>2.8999999999999998E-3</v>
      </c>
      <c r="S30" s="23">
        <v>0.95569999999999988</v>
      </c>
      <c r="T30" s="29">
        <v>3.4000000000000002E-3</v>
      </c>
      <c r="U30" s="30">
        <v>0.95090000000000008</v>
      </c>
      <c r="V30" s="22">
        <v>2.0000000000000001E-4</v>
      </c>
      <c r="W30" s="23">
        <v>0.94959999999999989</v>
      </c>
      <c r="X30" s="46">
        <v>3.0999999999999999E-3</v>
      </c>
      <c r="Y30" s="47">
        <v>0.93459999999999999</v>
      </c>
    </row>
    <row r="31" spans="1:25" ht="14.25" x14ac:dyDescent="0.2">
      <c r="A31" s="87" t="s">
        <v>25</v>
      </c>
      <c r="B31" s="5">
        <v>6.9999999999999999E-4</v>
      </c>
      <c r="C31" s="6">
        <v>3.4700000000000002E-2</v>
      </c>
      <c r="D31" s="14">
        <v>1.6000000000000001E-3</v>
      </c>
      <c r="E31" s="15">
        <v>3.5999999999999997E-2</v>
      </c>
      <c r="F31" s="5">
        <v>1.5E-3</v>
      </c>
      <c r="G31" s="6">
        <v>4.48E-2</v>
      </c>
      <c r="H31" s="14">
        <v>5.0000000000000001E-4</v>
      </c>
      <c r="I31" s="15">
        <v>4.4600000000000001E-2</v>
      </c>
      <c r="J31" s="5">
        <v>-2.0000000000000001E-4</v>
      </c>
      <c r="K31" s="6">
        <v>4.3700000000000003E-2</v>
      </c>
      <c r="L31" s="14">
        <v>7.000000000000001E-4</v>
      </c>
      <c r="M31" s="15">
        <v>3.7900000000000003E-2</v>
      </c>
      <c r="N31" s="5">
        <v>2.5999999999999999E-3</v>
      </c>
      <c r="O31" s="6">
        <v>4.6300000000000001E-2</v>
      </c>
      <c r="P31" s="14">
        <v>-8.9999999999999998E-4</v>
      </c>
      <c r="Q31" s="15">
        <v>4.2800000000000005E-2</v>
      </c>
      <c r="R31" s="5">
        <v>2.0000000000000001E-4</v>
      </c>
      <c r="S31" s="6">
        <v>4.4299999999999999E-2</v>
      </c>
      <c r="T31" s="14">
        <v>-1E-4</v>
      </c>
      <c r="U31" s="15">
        <v>4.9100000000000005E-2</v>
      </c>
      <c r="V31" s="5">
        <v>7.000000000000001E-4</v>
      </c>
      <c r="W31" s="6">
        <v>5.04E-2</v>
      </c>
      <c r="X31" s="35">
        <v>4.0000000000000001E-3</v>
      </c>
      <c r="Y31" s="36">
        <v>6.54E-2</v>
      </c>
    </row>
    <row r="32" spans="1:25" ht="15" x14ac:dyDescent="0.25">
      <c r="A32" s="90" t="s">
        <v>21</v>
      </c>
      <c r="B32" s="91">
        <f t="shared" ref="B32:G32" si="6">SUM(B30:B31)</f>
        <v>9.8999999999999991E-3</v>
      </c>
      <c r="C32" s="92">
        <f t="shared" si="6"/>
        <v>1</v>
      </c>
      <c r="D32" s="93">
        <f t="shared" si="6"/>
        <v>9.1000000000000004E-3</v>
      </c>
      <c r="E32" s="94">
        <f t="shared" si="6"/>
        <v>1</v>
      </c>
      <c r="F32" s="91">
        <f t="shared" si="6"/>
        <v>6.3E-3</v>
      </c>
      <c r="G32" s="92">
        <f t="shared" si="6"/>
        <v>1</v>
      </c>
      <c r="H32" s="93">
        <f>SUM(H30:H31)</f>
        <v>3.3999999999999998E-3</v>
      </c>
      <c r="I32" s="94">
        <v>1</v>
      </c>
      <c r="J32" s="91">
        <f>SUM(J30:J31)</f>
        <v>3.0999999999999999E-3</v>
      </c>
      <c r="K32" s="92">
        <f>SUM(K30:K31)</f>
        <v>1</v>
      </c>
      <c r="L32" s="93">
        <f t="shared" ref="L32:Q32" si="7">SUM(L30:L31)</f>
        <v>6.4999999999999997E-3</v>
      </c>
      <c r="M32" s="94">
        <f t="shared" si="7"/>
        <v>1</v>
      </c>
      <c r="N32" s="91">
        <f t="shared" si="7"/>
        <v>1.11E-2</v>
      </c>
      <c r="O32" s="91">
        <f t="shared" si="7"/>
        <v>1</v>
      </c>
      <c r="P32" s="93">
        <f t="shared" si="7"/>
        <v>4.3E-3</v>
      </c>
      <c r="Q32" s="93">
        <f t="shared" si="7"/>
        <v>1</v>
      </c>
      <c r="R32" s="91">
        <f t="shared" ref="R32:W32" si="8">SUM(R30:R31)</f>
        <v>3.0999999999999999E-3</v>
      </c>
      <c r="S32" s="91">
        <f t="shared" si="8"/>
        <v>0.99999999999999989</v>
      </c>
      <c r="T32" s="93">
        <f>SUM(T30:T31)</f>
        <v>3.3000000000000004E-3</v>
      </c>
      <c r="U32" s="93">
        <f>SUM(U30:U31)</f>
        <v>1</v>
      </c>
      <c r="V32" s="91">
        <f t="shared" si="8"/>
        <v>9.0000000000000008E-4</v>
      </c>
      <c r="W32" s="91">
        <f t="shared" si="8"/>
        <v>0.99999999999999989</v>
      </c>
      <c r="X32" s="95">
        <f>SUM(X30:X31)</f>
        <v>7.1000000000000004E-3</v>
      </c>
      <c r="Y32" s="95"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3.0002000000006745E-4</v>
      </c>
      <c r="C36" s="6">
        <v>4.6399999999999997E-2</v>
      </c>
      <c r="D36" s="14">
        <v>4.0000000000000002E-4</v>
      </c>
      <c r="E36" s="14">
        <v>5.4800000000000001E-2</v>
      </c>
      <c r="F36" s="5">
        <v>7.000000000000001E-4</v>
      </c>
      <c r="G36" s="6">
        <v>3.6499999999999998E-2</v>
      </c>
      <c r="H36" s="14">
        <f>(1+F36)*(1+T6)*(1+V6)*(1+X6)-1</f>
        <v>1.0001499499943112E-3</v>
      </c>
      <c r="I36" s="15">
        <v>2.86E-2</v>
      </c>
    </row>
    <row r="37" spans="1:9" ht="14.25" x14ac:dyDescent="0.2">
      <c r="A37" s="87" t="s">
        <v>3</v>
      </c>
      <c r="B37" s="5">
        <v>1.6E-2</v>
      </c>
      <c r="C37" s="6">
        <v>0.75419999999999998</v>
      </c>
      <c r="D37" s="14">
        <v>2.5000000000000001E-2</v>
      </c>
      <c r="E37" s="14">
        <v>0.75269999999999992</v>
      </c>
      <c r="F37" s="5">
        <v>4.2500000000000003E-2</v>
      </c>
      <c r="G37" s="6">
        <v>0.7833</v>
      </c>
      <c r="H37" s="14">
        <v>4.3700000000000003E-2</v>
      </c>
      <c r="I37" s="15">
        <v>0.75939999999999996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7.2172837999997519E-3</v>
      </c>
      <c r="C40" s="6">
        <v>0.15429999999999999</v>
      </c>
      <c r="D40" s="14">
        <v>9.4999999999999998E-3</v>
      </c>
      <c r="E40" s="14">
        <v>0.154</v>
      </c>
      <c r="F40" s="5">
        <v>1.0200000000000001E-2</v>
      </c>
      <c r="G40" s="6">
        <v>0.1308</v>
      </c>
      <c r="H40" s="14">
        <f>(1+F40)*(1+T10)*(1+V10)*(1+X10)-1</f>
        <v>1.2322147412693774E-2</v>
      </c>
      <c r="I40" s="15">
        <v>0.13730000000000001</v>
      </c>
    </row>
    <row r="41" spans="1:9" ht="14.25" x14ac:dyDescent="0.2">
      <c r="A41" s="87" t="s">
        <v>7</v>
      </c>
      <c r="B41" s="5">
        <f>(1+B11)*(1+D11)*(1+F11)-1</f>
        <v>9.0026002399978822E-4</v>
      </c>
      <c r="C41" s="6">
        <v>1.6899999999999998E-2</v>
      </c>
      <c r="D41" s="14">
        <v>1.1000000000000001E-3</v>
      </c>
      <c r="E41" s="14">
        <v>9.0000000000000011E-3</v>
      </c>
      <c r="F41" s="5">
        <v>1.1999999999999999E-3</v>
      </c>
      <c r="G41" s="6">
        <v>1.43E-2</v>
      </c>
      <c r="H41" s="14">
        <f>(1+F41)*(1+T11)*(1+V11)*(1+X11)-1</f>
        <v>1.4242659951182457E-3</v>
      </c>
      <c r="I41" s="15">
        <v>1.72E-2</v>
      </c>
    </row>
    <row r="42" spans="1:9" ht="14.25" x14ac:dyDescent="0.2">
      <c r="A42" s="87" t="s">
        <v>8</v>
      </c>
      <c r="B42" s="5">
        <f>(1+B12)*(1+D12)*(1+F12)-1</f>
        <v>9.9999999999988987E-5</v>
      </c>
      <c r="C42" s="6">
        <v>1E-4</v>
      </c>
      <c r="D42" s="14">
        <v>1E-4</v>
      </c>
      <c r="E42" s="14">
        <v>0</v>
      </c>
      <c r="F42" s="5">
        <v>0</v>
      </c>
      <c r="G42" s="6">
        <v>8.9999999999999998E-4</v>
      </c>
      <c r="H42" s="14">
        <f>(1+F42)*(1+T12)*(1+V12)*(1+X12)-1</f>
        <v>4.4895410000000968E-3</v>
      </c>
      <c r="I42" s="15">
        <v>3.1600000000000003E-2</v>
      </c>
    </row>
    <row r="43" spans="1:9" ht="14.25" x14ac:dyDescent="0.2">
      <c r="A43" s="87" t="s">
        <v>66</v>
      </c>
      <c r="B43" s="5">
        <f>(1+B13)*(1+D13)*(1+F13)-1</f>
        <v>9.9999999999988987E-5</v>
      </c>
      <c r="C43" s="6">
        <v>0</v>
      </c>
      <c r="D43" s="14">
        <v>8.9999999999999998E-4</v>
      </c>
      <c r="E43" s="14">
        <v>0</v>
      </c>
      <c r="F43" s="5">
        <v>7.000000000000001E-4</v>
      </c>
      <c r="G43" s="6">
        <v>3.4000000000000002E-3</v>
      </c>
      <c r="H43" s="14">
        <f>(1+F43)*(1+T13)*(1+V13)*(1+X13)-1</f>
        <v>7.7804459221941791E-4</v>
      </c>
      <c r="I43" s="15">
        <v>3.4999999999999996E-3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f>(1+F44)*(1+T14)*(1+V14)*(1+X14)-1</f>
        <v>2.6000000000081513E-5</v>
      </c>
      <c r="I44" s="15">
        <v>1E-3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f>(1+F45)*(1+T15)*(1+V15)*(1+X15)-1</f>
        <v>-2.4000000000024002E-5</v>
      </c>
      <c r="I45" s="15">
        <v>4.1999999999999997E-3</v>
      </c>
    </row>
    <row r="46" spans="1:9" ht="14.25" x14ac:dyDescent="0.2">
      <c r="A46" s="87" t="s">
        <v>12</v>
      </c>
      <c r="B46" s="5">
        <f>(1+B16)*(1+D16)*(1+F16)-1</f>
        <v>9.9999999999988987E-5</v>
      </c>
      <c r="C46" s="6">
        <v>0</v>
      </c>
      <c r="D46" s="14">
        <v>1E-4</v>
      </c>
      <c r="E46" s="14">
        <v>1E-4</v>
      </c>
      <c r="F46" s="5">
        <v>0</v>
      </c>
      <c r="G46" s="6">
        <v>0</v>
      </c>
      <c r="H46" s="14">
        <f>(1+F46)*(1+T16)*(1+V16)*(1+X16)-1</f>
        <v>0</v>
      </c>
      <c r="I46" s="15">
        <v>0</v>
      </c>
    </row>
    <row r="47" spans="1:9" ht="14.25" x14ac:dyDescent="0.2">
      <c r="A47" s="87" t="s">
        <v>13</v>
      </c>
      <c r="B47" s="5">
        <f>(1+B17)*(1+D17)*(1+F17)-1</f>
        <v>-1.0024997499991084E-4</v>
      </c>
      <c r="C47" s="6">
        <v>1E-4</v>
      </c>
      <c r="D47" s="14">
        <v>2.0000000000000001E-4</v>
      </c>
      <c r="E47" s="14">
        <v>8.0000000000000004E-4</v>
      </c>
      <c r="F47" s="5">
        <v>1E-4</v>
      </c>
      <c r="G47" s="6">
        <v>1.9E-3</v>
      </c>
      <c r="H47" s="14">
        <f>(1+F47)*(1+T17)*(1+V17)*(1+X17)-1</f>
        <v>1.7878994240638768E-4</v>
      </c>
      <c r="I47" s="15">
        <v>1.8E-3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8.0000000000000004E-4</v>
      </c>
      <c r="G48" s="6">
        <v>0</v>
      </c>
      <c r="H48" s="14">
        <f>(1+F48)*(1+T18)*(1+V18)*(1+X18)-1</f>
        <v>7.9999999999991189E-4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9.0017999999991716E-4</v>
      </c>
      <c r="C50" s="6">
        <v>2.8000000000000001E-2</v>
      </c>
      <c r="D50" s="14">
        <v>1.5E-3</v>
      </c>
      <c r="E50" s="14">
        <v>2.86E-2</v>
      </c>
      <c r="F50" s="5">
        <v>1.9E-3</v>
      </c>
      <c r="G50" s="6">
        <v>2.8900000000000002E-2</v>
      </c>
      <c r="H50" s="14">
        <f>(1+F50)*(1+T20)*(1+V20)*(1+X20)-1</f>
        <v>5.2676003955687278E-3</v>
      </c>
      <c r="I50" s="15">
        <v>1.54E-2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9" ht="14.25" x14ac:dyDescent="0.2">
      <c r="A54" s="87" t="s">
        <v>20</v>
      </c>
      <c r="B54" s="71">
        <f>(1+B24)*(1+D24)*(1+F24)-1</f>
        <v>0</v>
      </c>
      <c r="C54" s="70">
        <v>0</v>
      </c>
      <c r="D54" s="78">
        <v>0</v>
      </c>
      <c r="E54" s="78">
        <v>0</v>
      </c>
      <c r="F54" s="71">
        <v>0</v>
      </c>
      <c r="G54" s="70">
        <v>0</v>
      </c>
      <c r="H54" s="78">
        <f>(1+F54)*(1+T24)*(1+V24)*(1+X24)-1</f>
        <v>0</v>
      </c>
      <c r="I54" s="79">
        <v>0</v>
      </c>
    </row>
    <row r="55" spans="1:9" ht="15" x14ac:dyDescent="0.25">
      <c r="A55" s="88" t="s">
        <v>21</v>
      </c>
      <c r="B55" s="74">
        <f>SUM(B36:B54)</f>
        <v>2.5517493848999581E-2</v>
      </c>
      <c r="C55" s="75">
        <v>1</v>
      </c>
      <c r="D55" s="76">
        <f t="shared" ref="D55:I55" si="9">SUM(D36:D54)</f>
        <v>3.8800000000000001E-2</v>
      </c>
      <c r="E55" s="76">
        <f t="shared" si="9"/>
        <v>0.99999999999999989</v>
      </c>
      <c r="F55" s="74">
        <f t="shared" si="9"/>
        <v>5.8100000000000006E-2</v>
      </c>
      <c r="G55" s="75">
        <f t="shared" si="9"/>
        <v>1</v>
      </c>
      <c r="H55" s="77">
        <f t="shared" si="9"/>
        <v>6.9962539288000933E-2</v>
      </c>
      <c r="I55" s="77">
        <f t="shared" si="9"/>
        <v>0.99999999999999978</v>
      </c>
    </row>
    <row r="56" spans="1:9" ht="15" x14ac:dyDescent="0.25">
      <c r="A56" s="89" t="s">
        <v>28</v>
      </c>
      <c r="B56" s="10">
        <v>6158.8</v>
      </c>
      <c r="C56" s="11"/>
      <c r="D56" s="18">
        <v>9433.541692358247</v>
      </c>
      <c r="E56" s="11"/>
      <c r="F56" s="10">
        <v>14153</v>
      </c>
      <c r="G56" s="11"/>
      <c r="H56" s="18">
        <v>16945.554235445259</v>
      </c>
      <c r="I56" s="11"/>
    </row>
    <row r="57" spans="1:9" ht="14.25" x14ac:dyDescent="0.2">
      <c r="A57" s="86" t="s">
        <v>22</v>
      </c>
      <c r="B57" s="22">
        <v>2.2550000000000001E-2</v>
      </c>
      <c r="C57" s="23">
        <v>0.96560000000000001</v>
      </c>
      <c r="D57" s="29">
        <v>3.73E-2</v>
      </c>
      <c r="E57" s="29">
        <v>0.97389999999999999</v>
      </c>
      <c r="F57" s="22">
        <v>5.6600000000000004E-2</v>
      </c>
      <c r="G57" s="23">
        <v>0.97019999999999995</v>
      </c>
      <c r="H57" s="29">
        <v>6.480000000000001E-2</v>
      </c>
      <c r="I57" s="30">
        <v>0.96050000000000002</v>
      </c>
    </row>
    <row r="58" spans="1:9" ht="14.25" x14ac:dyDescent="0.2">
      <c r="A58" s="87" t="s">
        <v>23</v>
      </c>
      <c r="B58" s="71">
        <f>(1+B28)*(1+D28)*(1+F28)-1</f>
        <v>2.9019397760001731E-3</v>
      </c>
      <c r="C58" s="70">
        <v>3.44E-2</v>
      </c>
      <c r="D58" s="80">
        <v>1.5E-3</v>
      </c>
      <c r="E58" s="80">
        <v>2.6099999999999998E-2</v>
      </c>
      <c r="F58" s="81">
        <v>1.5E-3</v>
      </c>
      <c r="G58" s="70">
        <v>2.98E-2</v>
      </c>
      <c r="H58" s="78">
        <v>5.1999999999999998E-3</v>
      </c>
      <c r="I58" s="79">
        <v>3.95E-2</v>
      </c>
    </row>
    <row r="59" spans="1:9" ht="15" x14ac:dyDescent="0.25">
      <c r="A59" s="88" t="s">
        <v>21</v>
      </c>
      <c r="B59" s="74">
        <f>SUM(B57:B58)</f>
        <v>2.5451939776000174E-2</v>
      </c>
      <c r="C59" s="75">
        <v>1</v>
      </c>
      <c r="D59" s="76">
        <v>3.8800000000000001E-2</v>
      </c>
      <c r="E59" s="76">
        <v>1</v>
      </c>
      <c r="F59" s="74">
        <f>SUM(F57:F58)</f>
        <v>5.8100000000000006E-2</v>
      </c>
      <c r="G59" s="75">
        <f>SUM(G57:G58)</f>
        <v>1</v>
      </c>
      <c r="H59" s="76">
        <f>SUM(H57:H58)</f>
        <v>7.0000000000000007E-2</v>
      </c>
      <c r="I59" s="76">
        <f>SUM(I57:I58)</f>
        <v>1</v>
      </c>
    </row>
    <row r="60" spans="1:9" ht="14.25" x14ac:dyDescent="0.2">
      <c r="A60" s="86" t="s">
        <v>24</v>
      </c>
      <c r="B60" s="22">
        <v>2.1649999999999999E-2</v>
      </c>
      <c r="C60" s="23">
        <v>0.95520000000000005</v>
      </c>
      <c r="D60" s="29">
        <v>3.5900000000000001E-2</v>
      </c>
      <c r="E60" s="29">
        <v>0.96209999999999996</v>
      </c>
      <c r="F60" s="22">
        <v>5.5E-2</v>
      </c>
      <c r="G60" s="23">
        <v>0.95569999999999988</v>
      </c>
      <c r="H60" s="29">
        <v>6.2100000000000002E-2</v>
      </c>
      <c r="I60" s="30">
        <v>0.93459999999999999</v>
      </c>
    </row>
    <row r="61" spans="1:9" ht="14.25" x14ac:dyDescent="0.2">
      <c r="A61" s="87" t="s">
        <v>25</v>
      </c>
      <c r="B61" s="71">
        <f>(1+B31)*(1+D31)*(1+F31)-1</f>
        <v>3.8045716800001461E-3</v>
      </c>
      <c r="C61" s="70">
        <v>4.48E-2</v>
      </c>
      <c r="D61" s="80">
        <v>2.8999999999999998E-3</v>
      </c>
      <c r="E61" s="80">
        <v>3.7900000000000003E-2</v>
      </c>
      <c r="F61" s="81">
        <v>3.0999999999999999E-3</v>
      </c>
      <c r="G61" s="70">
        <v>4.4299999999999999E-2</v>
      </c>
      <c r="H61" s="78">
        <v>7.9000000000000008E-3</v>
      </c>
      <c r="I61" s="79">
        <v>6.54E-2</v>
      </c>
    </row>
    <row r="62" spans="1:9" ht="15" x14ac:dyDescent="0.25">
      <c r="A62" s="90" t="s">
        <v>21</v>
      </c>
      <c r="B62" s="132">
        <f>SUM(B60:B61)</f>
        <v>2.5454571680000145E-2</v>
      </c>
      <c r="C62" s="133">
        <v>1</v>
      </c>
      <c r="D62" s="134">
        <v>3.8800000000000001E-2</v>
      </c>
      <c r="E62" s="134">
        <v>1</v>
      </c>
      <c r="F62" s="132">
        <f>SUM(F60:F61)</f>
        <v>5.8099999999999999E-2</v>
      </c>
      <c r="G62" s="133">
        <f>SUM(G60:G61)</f>
        <v>0.99999999999999989</v>
      </c>
      <c r="H62" s="134">
        <f>SUM(H60:H61)</f>
        <v>7.0000000000000007E-2</v>
      </c>
      <c r="I62" s="134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52.5703125" customWidth="1"/>
    <col min="2" max="2" width="17.85546875" customWidth="1"/>
    <col min="3" max="3" width="16.7109375" customWidth="1"/>
    <col min="4" max="4" width="19.140625" customWidth="1"/>
    <col min="5" max="5" width="20.28515625" customWidth="1"/>
    <col min="6" max="6" width="22" customWidth="1"/>
    <col min="7" max="7" width="21.28515625" customWidth="1"/>
    <col min="8" max="8" width="19.85546875" customWidth="1"/>
    <col min="9" max="9" width="19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0</v>
      </c>
      <c r="C6" s="6">
        <v>2.2700000000000001E-2</v>
      </c>
      <c r="D6" s="14">
        <v>0</v>
      </c>
      <c r="E6" s="15">
        <v>4.3799999999999999E-2</v>
      </c>
      <c r="F6" s="5">
        <v>0</v>
      </c>
      <c r="G6" s="6">
        <v>1.6199999999999999E-2</v>
      </c>
      <c r="H6" s="14">
        <v>0</v>
      </c>
      <c r="I6" s="15">
        <v>1.9699999999999999E-2</v>
      </c>
      <c r="J6" s="5">
        <v>0</v>
      </c>
      <c r="K6" s="6">
        <v>1.77E-2</v>
      </c>
      <c r="L6" s="14">
        <v>0</v>
      </c>
      <c r="M6" s="14">
        <v>1.6399999999999998E-2</v>
      </c>
      <c r="N6" s="5">
        <v>0</v>
      </c>
      <c r="O6" s="6">
        <v>-9.0000000000000011E-3</v>
      </c>
      <c r="P6" s="14">
        <v>0</v>
      </c>
      <c r="Q6" s="15">
        <v>6.9500000000000006E-2</v>
      </c>
      <c r="R6" s="5">
        <v>0</v>
      </c>
      <c r="S6" s="6">
        <v>3.5699999999999996E-2</v>
      </c>
      <c r="T6" s="14">
        <v>0</v>
      </c>
      <c r="U6" s="15">
        <v>3.27E-2</v>
      </c>
      <c r="V6" s="5">
        <v>0</v>
      </c>
      <c r="W6" s="6">
        <v>7.5399999999999995E-2</v>
      </c>
      <c r="X6" s="35">
        <v>-1E-4</v>
      </c>
      <c r="Y6" s="36">
        <v>4.9299999999999997E-2</v>
      </c>
    </row>
    <row r="7" spans="1:25" ht="14.25" x14ac:dyDescent="0.2">
      <c r="A7" s="87" t="s">
        <v>3</v>
      </c>
      <c r="B7" s="5">
        <v>8.9999999999999998E-4</v>
      </c>
      <c r="C7" s="6">
        <v>0.97560000000000002</v>
      </c>
      <c r="D7" s="14">
        <v>8.0000000000000004E-4</v>
      </c>
      <c r="E7" s="15">
        <v>0.95420000000000005</v>
      </c>
      <c r="F7" s="5">
        <v>2.9999999999999997E-4</v>
      </c>
      <c r="G7" s="6">
        <v>0.98170000000000002</v>
      </c>
      <c r="H7" s="14">
        <v>-1E-4</v>
      </c>
      <c r="I7" s="15">
        <v>0.97809999999999997</v>
      </c>
      <c r="J7" s="5">
        <v>2.9999999999999997E-4</v>
      </c>
      <c r="K7" s="6">
        <v>0.98019999999999996</v>
      </c>
      <c r="L7" s="14">
        <v>5.0000000000000001E-4</v>
      </c>
      <c r="M7" s="14">
        <v>0.98360000000000003</v>
      </c>
      <c r="N7" s="5">
        <v>2.9999999999999997E-4</v>
      </c>
      <c r="O7" s="6">
        <v>1.0090000000000001</v>
      </c>
      <c r="P7" s="14">
        <v>4.0000000000000002E-4</v>
      </c>
      <c r="Q7" s="15">
        <v>0.93049999999999999</v>
      </c>
      <c r="R7" s="5">
        <v>1E-4</v>
      </c>
      <c r="S7" s="6">
        <v>0.96430000000000005</v>
      </c>
      <c r="T7" s="14">
        <v>1E-4</v>
      </c>
      <c r="U7" s="15">
        <v>0.96730000000000005</v>
      </c>
      <c r="V7" s="5">
        <v>2.0000000000000001E-4</v>
      </c>
      <c r="W7" s="6">
        <v>0.92459999999999998</v>
      </c>
      <c r="X7" s="35">
        <v>-2.0000000000000001E-4</v>
      </c>
      <c r="Y7" s="36">
        <v>0.95069999999999988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4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5">
        <v>0</v>
      </c>
      <c r="Y8" s="36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4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5">
        <v>0</v>
      </c>
      <c r="Y9" s="36">
        <v>0</v>
      </c>
    </row>
    <row r="10" spans="1:25" ht="14.25" x14ac:dyDescent="0.2">
      <c r="A10" s="87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4">
        <v>0</v>
      </c>
      <c r="N10" s="5">
        <v>0</v>
      </c>
      <c r="O10" s="6">
        <v>0</v>
      </c>
      <c r="P10" s="14">
        <v>0</v>
      </c>
      <c r="Q10" s="15">
        <v>0</v>
      </c>
      <c r="R10" s="5">
        <v>0</v>
      </c>
      <c r="S10" s="6">
        <v>0</v>
      </c>
      <c r="T10" s="14">
        <v>0</v>
      </c>
      <c r="U10" s="15">
        <v>0</v>
      </c>
      <c r="V10" s="5">
        <v>0</v>
      </c>
      <c r="W10" s="6">
        <v>0</v>
      </c>
      <c r="X10" s="35">
        <v>0</v>
      </c>
      <c r="Y10" s="36">
        <v>0</v>
      </c>
    </row>
    <row r="11" spans="1:25" ht="14.25" x14ac:dyDescent="0.2">
      <c r="A11" s="8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4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5">
        <v>0</v>
      </c>
      <c r="Y11" s="36">
        <v>0</v>
      </c>
    </row>
    <row r="12" spans="1:25" ht="14.25" x14ac:dyDescent="0.2">
      <c r="A12" s="8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4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5">
        <v>0</v>
      </c>
      <c r="Y12" s="36">
        <v>0</v>
      </c>
    </row>
    <row r="13" spans="1:25" ht="14.25" x14ac:dyDescent="0.2">
      <c r="A13" s="87" t="s">
        <v>66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4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5">
        <v>0</v>
      </c>
      <c r="Y13" s="36">
        <v>0</v>
      </c>
    </row>
    <row r="14" spans="1:25" ht="14.25" x14ac:dyDescent="0.2">
      <c r="A14" s="8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4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5">
        <v>0</v>
      </c>
      <c r="Y14" s="36">
        <v>0</v>
      </c>
    </row>
    <row r="15" spans="1:25" ht="14.25" x14ac:dyDescent="0.2">
      <c r="A15" s="8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4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5">
        <v>0</v>
      </c>
      <c r="Y15" s="36">
        <v>0</v>
      </c>
    </row>
    <row r="16" spans="1:25" ht="14.25" x14ac:dyDescent="0.2">
      <c r="A16" s="8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4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5">
        <v>0</v>
      </c>
      <c r="Y16" s="36">
        <v>0</v>
      </c>
    </row>
    <row r="17" spans="1:25" ht="14.25" x14ac:dyDescent="0.2">
      <c r="A17" s="8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4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5">
        <v>0</v>
      </c>
      <c r="Y17" s="36">
        <v>0</v>
      </c>
    </row>
    <row r="18" spans="1:25" ht="14.25" x14ac:dyDescent="0.2">
      <c r="A18" s="8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4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5">
        <v>0</v>
      </c>
      <c r="Y18" s="36">
        <v>0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2.0999999999999999E-3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4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5">
        <v>0</v>
      </c>
      <c r="Y19" s="36">
        <v>0</v>
      </c>
    </row>
    <row r="20" spans="1:25" ht="14.25" x14ac:dyDescent="0.2">
      <c r="A20" s="87" t="s">
        <v>16</v>
      </c>
      <c r="B20" s="5">
        <v>5.0000000000000001E-4</v>
      </c>
      <c r="C20" s="6">
        <v>1.6999999999999999E-3</v>
      </c>
      <c r="D20" s="14">
        <v>0</v>
      </c>
      <c r="E20" s="15">
        <v>2E-3</v>
      </c>
      <c r="F20" s="5">
        <v>0</v>
      </c>
      <c r="G20" s="6">
        <v>0</v>
      </c>
      <c r="H20" s="14">
        <v>0</v>
      </c>
      <c r="I20" s="15">
        <v>2.2000000000000001E-3</v>
      </c>
      <c r="J20" s="5">
        <v>0</v>
      </c>
      <c r="K20" s="6">
        <v>2.0999999999999999E-3</v>
      </c>
      <c r="L20" s="14">
        <v>-2.0000000000000001E-4</v>
      </c>
      <c r="M20" s="14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5">
        <v>0</v>
      </c>
      <c r="Y20" s="36">
        <v>0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4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5">
        <v>0</v>
      </c>
      <c r="Y21" s="36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4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5">
        <v>0</v>
      </c>
      <c r="Y22" s="36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4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5">
        <v>0</v>
      </c>
      <c r="Y23" s="36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4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5">
        <v>0</v>
      </c>
      <c r="Y24" s="36">
        <v>0</v>
      </c>
    </row>
    <row r="25" spans="1:25" ht="15" x14ac:dyDescent="0.25">
      <c r="A25" s="88" t="s">
        <v>21</v>
      </c>
      <c r="B25" s="8">
        <f t="shared" ref="B25:I25" si="0">SUM(B6:B24)</f>
        <v>1.4E-3</v>
      </c>
      <c r="C25" s="8">
        <f t="shared" si="0"/>
        <v>1</v>
      </c>
      <c r="D25" s="16">
        <f t="shared" si="0"/>
        <v>8.0000000000000004E-4</v>
      </c>
      <c r="E25" s="17">
        <f t="shared" si="0"/>
        <v>1</v>
      </c>
      <c r="F25" s="7">
        <f t="shared" si="0"/>
        <v>2.9999999999999997E-4</v>
      </c>
      <c r="G25" s="8">
        <f t="shared" si="0"/>
        <v>1</v>
      </c>
      <c r="H25" s="16">
        <f t="shared" si="0"/>
        <v>-1E-4</v>
      </c>
      <c r="I25" s="17">
        <f t="shared" si="0"/>
        <v>1</v>
      </c>
      <c r="J25" s="7">
        <f t="shared" ref="J25:Q25" si="1">SUM(J6:J24)</f>
        <v>2.9999999999999997E-4</v>
      </c>
      <c r="K25" s="8">
        <f t="shared" si="1"/>
        <v>1</v>
      </c>
      <c r="L25" s="16">
        <f t="shared" si="1"/>
        <v>3.0000000000000003E-4</v>
      </c>
      <c r="M25" s="16">
        <f t="shared" si="1"/>
        <v>1</v>
      </c>
      <c r="N25" s="7">
        <f t="shared" si="1"/>
        <v>2.9999999999999997E-4</v>
      </c>
      <c r="O25" s="7">
        <f t="shared" si="1"/>
        <v>1.0000000000000002</v>
      </c>
      <c r="P25" s="16">
        <f t="shared" si="1"/>
        <v>4.0000000000000002E-4</v>
      </c>
      <c r="Q25" s="16">
        <f t="shared" si="1"/>
        <v>1</v>
      </c>
      <c r="R25" s="7">
        <f t="shared" ref="R25:W25" si="2">SUM(R6:R24)</f>
        <v>1E-4</v>
      </c>
      <c r="S25" s="7">
        <f t="shared" si="2"/>
        <v>1</v>
      </c>
      <c r="T25" s="16">
        <f>SUM(T6:T24)</f>
        <v>1E-4</v>
      </c>
      <c r="U25" s="16">
        <f>SUM(U6:U24)</f>
        <v>1</v>
      </c>
      <c r="V25" s="7">
        <f t="shared" si="2"/>
        <v>2.0000000000000001E-4</v>
      </c>
      <c r="W25" s="7">
        <f t="shared" si="2"/>
        <v>1</v>
      </c>
      <c r="X25" s="43">
        <f>SUM(X6:X24)</f>
        <v>-3.0000000000000003E-4</v>
      </c>
      <c r="Y25" s="43">
        <v>1</v>
      </c>
    </row>
    <row r="26" spans="1:25" ht="15" x14ac:dyDescent="0.25">
      <c r="A26" s="89" t="s">
        <v>28</v>
      </c>
      <c r="B26" s="10">
        <v>93.650999999999996</v>
      </c>
      <c r="C26" s="11"/>
      <c r="D26" s="18">
        <v>42.2</v>
      </c>
      <c r="E26" s="11"/>
      <c r="F26" s="10">
        <v>13.6</v>
      </c>
      <c r="G26" s="11"/>
      <c r="H26" s="18">
        <v>-3.5</v>
      </c>
      <c r="I26" s="11"/>
      <c r="J26" s="10">
        <v>13.395787659917547</v>
      </c>
      <c r="K26" s="11"/>
      <c r="L26" s="18">
        <v>14.799756330580927</v>
      </c>
      <c r="M26" s="11"/>
      <c r="N26" s="10">
        <v>13.239338683158401</v>
      </c>
      <c r="O26" s="11"/>
      <c r="P26" s="18">
        <v>16.818798214848453</v>
      </c>
      <c r="Q26" s="11"/>
      <c r="R26" s="10">
        <v>6.6526512465499987</v>
      </c>
      <c r="S26" s="11"/>
      <c r="T26" s="18">
        <v>2.5838480366500005</v>
      </c>
      <c r="U26" s="11"/>
      <c r="V26" s="10">
        <v>6.8545710243999975</v>
      </c>
      <c r="W26" s="11"/>
      <c r="X26" s="44">
        <v>-10.383108490890002</v>
      </c>
      <c r="Y26" s="45"/>
    </row>
    <row r="27" spans="1:25" ht="14.25" x14ac:dyDescent="0.2">
      <c r="A27" s="86" t="s">
        <v>22</v>
      </c>
      <c r="B27" s="22">
        <v>1.4E-3</v>
      </c>
      <c r="C27" s="23">
        <v>1</v>
      </c>
      <c r="D27" s="29">
        <v>8.0000000000000004E-4</v>
      </c>
      <c r="E27" s="30">
        <v>1</v>
      </c>
      <c r="F27" s="22">
        <v>2.9999999999999997E-4</v>
      </c>
      <c r="G27" s="23">
        <v>1</v>
      </c>
      <c r="H27" s="29">
        <v>-1E-4</v>
      </c>
      <c r="I27" s="30">
        <v>1</v>
      </c>
      <c r="J27" s="22">
        <v>2.9999999999999997E-4</v>
      </c>
      <c r="K27" s="23">
        <v>1</v>
      </c>
      <c r="L27" s="29">
        <v>2.9999999999999997E-4</v>
      </c>
      <c r="M27" s="29">
        <v>1</v>
      </c>
      <c r="N27" s="22">
        <v>2.9999999999999997E-4</v>
      </c>
      <c r="O27" s="23">
        <v>1</v>
      </c>
      <c r="P27" s="29">
        <v>4.0000000000000002E-4</v>
      </c>
      <c r="Q27" s="30">
        <v>1</v>
      </c>
      <c r="R27" s="22">
        <v>1E-4</v>
      </c>
      <c r="S27" s="23">
        <v>1</v>
      </c>
      <c r="T27" s="29">
        <v>1E-4</v>
      </c>
      <c r="U27" s="30">
        <v>1</v>
      </c>
      <c r="V27" s="22">
        <v>2.0000000000000001E-4</v>
      </c>
      <c r="W27" s="23">
        <v>1</v>
      </c>
      <c r="X27" s="46">
        <v>-2.9999999999999997E-4</v>
      </c>
      <c r="Y27" s="47">
        <v>1</v>
      </c>
    </row>
    <row r="28" spans="1:25" ht="14.25" x14ac:dyDescent="0.2">
      <c r="A28" s="87" t="s">
        <v>23</v>
      </c>
      <c r="B28" s="5">
        <v>0</v>
      </c>
      <c r="C28" s="6">
        <v>0</v>
      </c>
      <c r="D28" s="14">
        <v>0</v>
      </c>
      <c r="E28" s="15">
        <v>0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29">
        <v>0</v>
      </c>
      <c r="M28" s="30">
        <v>0</v>
      </c>
      <c r="N28" s="5">
        <v>0</v>
      </c>
      <c r="O28" s="6">
        <v>0</v>
      </c>
      <c r="P28" s="14">
        <v>0</v>
      </c>
      <c r="Q28" s="15">
        <v>0</v>
      </c>
      <c r="R28" s="5">
        <v>0</v>
      </c>
      <c r="S28" s="6">
        <v>0</v>
      </c>
      <c r="T28" s="14">
        <v>0</v>
      </c>
      <c r="U28" s="15">
        <v>0</v>
      </c>
      <c r="V28" s="5">
        <v>0</v>
      </c>
      <c r="W28" s="6">
        <v>0</v>
      </c>
      <c r="X28" s="35">
        <v>0</v>
      </c>
      <c r="Y28" s="36">
        <v>0</v>
      </c>
    </row>
    <row r="29" spans="1:25" ht="15" x14ac:dyDescent="0.25">
      <c r="A29" s="88" t="s">
        <v>21</v>
      </c>
      <c r="B29" s="8">
        <f t="shared" ref="B29:G29" si="3">SUM(B27:B28)</f>
        <v>1.4E-3</v>
      </c>
      <c r="C29" s="8">
        <f t="shared" si="3"/>
        <v>1</v>
      </c>
      <c r="D29" s="16">
        <f t="shared" si="3"/>
        <v>8.0000000000000004E-4</v>
      </c>
      <c r="E29" s="17">
        <f t="shared" si="3"/>
        <v>1</v>
      </c>
      <c r="F29" s="24">
        <f t="shared" si="3"/>
        <v>2.9999999999999997E-4</v>
      </c>
      <c r="G29" s="8">
        <f t="shared" si="3"/>
        <v>1</v>
      </c>
      <c r="H29" s="16">
        <f>SUM(H27:H28)</f>
        <v>-1E-4</v>
      </c>
      <c r="I29" s="17">
        <f>SUM(I27:I28)</f>
        <v>1</v>
      </c>
      <c r="J29" s="24">
        <f>SUM(J27:J28)</f>
        <v>2.9999999999999997E-4</v>
      </c>
      <c r="K29" s="24">
        <f>SUM(K27:K28)</f>
        <v>1</v>
      </c>
      <c r="L29" s="16">
        <f t="shared" ref="L29:Q29" si="4">SUM(L27:L28)</f>
        <v>2.9999999999999997E-4</v>
      </c>
      <c r="M29" s="17">
        <f t="shared" si="4"/>
        <v>1</v>
      </c>
      <c r="N29" s="24">
        <f t="shared" si="4"/>
        <v>2.9999999999999997E-4</v>
      </c>
      <c r="O29" s="24">
        <f t="shared" si="4"/>
        <v>1</v>
      </c>
      <c r="P29" s="16">
        <f t="shared" si="4"/>
        <v>4.0000000000000002E-4</v>
      </c>
      <c r="Q29" s="16">
        <f t="shared" si="4"/>
        <v>1</v>
      </c>
      <c r="R29" s="24">
        <f t="shared" ref="R29:W29" si="5">SUM(R27:R28)</f>
        <v>1E-4</v>
      </c>
      <c r="S29" s="24">
        <f t="shared" si="5"/>
        <v>1</v>
      </c>
      <c r="T29" s="16">
        <f>SUM(T27:T28)</f>
        <v>1E-4</v>
      </c>
      <c r="U29" s="16">
        <f>SUM(U27:U28)</f>
        <v>1</v>
      </c>
      <c r="V29" s="24">
        <f t="shared" si="5"/>
        <v>2.0000000000000001E-4</v>
      </c>
      <c r="W29" s="24">
        <f t="shared" si="5"/>
        <v>1</v>
      </c>
      <c r="X29" s="43">
        <f>SUM(X27:X28)</f>
        <v>-2.9999999999999997E-4</v>
      </c>
      <c r="Y29" s="43">
        <v>1</v>
      </c>
    </row>
    <row r="30" spans="1:25" ht="14.25" x14ac:dyDescent="0.2">
      <c r="A30" s="86" t="s">
        <v>24</v>
      </c>
      <c r="B30" s="22">
        <v>6.9999999999999999E-4</v>
      </c>
      <c r="C30" s="23">
        <v>0.99829999999999997</v>
      </c>
      <c r="D30" s="29">
        <v>8.0000000000000004E-4</v>
      </c>
      <c r="E30" s="30">
        <v>1</v>
      </c>
      <c r="F30" s="22">
        <v>2.9999999999999997E-4</v>
      </c>
      <c r="G30" s="23">
        <v>0.99790000000000001</v>
      </c>
      <c r="H30" s="29">
        <v>-1E-4</v>
      </c>
      <c r="I30" s="30">
        <v>0.99780000000000002</v>
      </c>
      <c r="J30" s="22">
        <v>2.9999999999999997E-4</v>
      </c>
      <c r="K30" s="23">
        <v>0.99790000000000001</v>
      </c>
      <c r="L30" s="29">
        <v>5.0000000000000001E-4</v>
      </c>
      <c r="M30" s="29">
        <v>1</v>
      </c>
      <c r="N30" s="22">
        <v>2.9999999999999997E-4</v>
      </c>
      <c r="O30" s="23">
        <v>1</v>
      </c>
      <c r="P30" s="29">
        <v>4.0000000000000002E-4</v>
      </c>
      <c r="Q30" s="30">
        <v>1</v>
      </c>
      <c r="R30" s="22">
        <v>1E-4</v>
      </c>
      <c r="S30" s="23">
        <v>1</v>
      </c>
      <c r="T30" s="29">
        <v>1E-4</v>
      </c>
      <c r="U30" s="30">
        <v>1</v>
      </c>
      <c r="V30" s="22">
        <v>2.0000000000000001E-4</v>
      </c>
      <c r="W30" s="23">
        <v>1</v>
      </c>
      <c r="X30" s="46">
        <v>-2.9999999999999997E-4</v>
      </c>
      <c r="Y30" s="47">
        <v>1</v>
      </c>
    </row>
    <row r="31" spans="1:25" ht="14.25" x14ac:dyDescent="0.2">
      <c r="A31" s="87" t="s">
        <v>25</v>
      </c>
      <c r="B31" s="5">
        <v>6.9999999999999999E-4</v>
      </c>
      <c r="C31" s="6">
        <v>1.6999999999999999E-3</v>
      </c>
      <c r="D31" s="14">
        <v>0</v>
      </c>
      <c r="E31" s="15">
        <v>0</v>
      </c>
      <c r="F31" s="5">
        <v>0</v>
      </c>
      <c r="G31" s="6">
        <v>2.0999999999999999E-3</v>
      </c>
      <c r="H31" s="14">
        <v>0</v>
      </c>
      <c r="I31" s="15">
        <v>2.2000000000000001E-3</v>
      </c>
      <c r="J31" s="5">
        <v>0</v>
      </c>
      <c r="K31" s="6">
        <v>2.0999999999999999E-3</v>
      </c>
      <c r="L31" s="29">
        <v>-2.0000000000000001E-4</v>
      </c>
      <c r="M31" s="30">
        <v>0</v>
      </c>
      <c r="N31" s="5">
        <v>0</v>
      </c>
      <c r="O31" s="6">
        <v>0</v>
      </c>
      <c r="P31" s="14">
        <v>0</v>
      </c>
      <c r="Q31" s="15">
        <v>0</v>
      </c>
      <c r="R31" s="5">
        <v>0</v>
      </c>
      <c r="S31" s="6">
        <v>0</v>
      </c>
      <c r="T31" s="14">
        <v>0</v>
      </c>
      <c r="U31" s="15">
        <v>0</v>
      </c>
      <c r="V31" s="5">
        <v>0</v>
      </c>
      <c r="W31" s="6">
        <v>0</v>
      </c>
      <c r="X31" s="35">
        <v>0</v>
      </c>
      <c r="Y31" s="36">
        <v>0</v>
      </c>
    </row>
    <row r="32" spans="1:25" ht="15" x14ac:dyDescent="0.25">
      <c r="A32" s="90" t="s">
        <v>21</v>
      </c>
      <c r="B32" s="92">
        <f t="shared" ref="B32:G32" si="6">SUM(B30:B31)</f>
        <v>1.4E-3</v>
      </c>
      <c r="C32" s="92">
        <f t="shared" si="6"/>
        <v>1</v>
      </c>
      <c r="D32" s="93">
        <f t="shared" si="6"/>
        <v>8.0000000000000004E-4</v>
      </c>
      <c r="E32" s="94">
        <f t="shared" si="6"/>
        <v>1</v>
      </c>
      <c r="F32" s="91">
        <f t="shared" si="6"/>
        <v>2.9999999999999997E-4</v>
      </c>
      <c r="G32" s="92">
        <f t="shared" si="6"/>
        <v>1</v>
      </c>
      <c r="H32" s="93">
        <f>SUM(H30:H31)</f>
        <v>-1E-4</v>
      </c>
      <c r="I32" s="94">
        <f>SUM(I30:I31)</f>
        <v>1</v>
      </c>
      <c r="J32" s="91">
        <f>SUM(J30:J31)</f>
        <v>2.9999999999999997E-4</v>
      </c>
      <c r="K32" s="91">
        <f>SUM(K30:K31)</f>
        <v>1</v>
      </c>
      <c r="L32" s="93">
        <f t="shared" ref="L32:Q32" si="7">SUM(L30:L31)</f>
        <v>3.0000000000000003E-4</v>
      </c>
      <c r="M32" s="94">
        <f t="shared" si="7"/>
        <v>1</v>
      </c>
      <c r="N32" s="91">
        <f t="shared" si="7"/>
        <v>2.9999999999999997E-4</v>
      </c>
      <c r="O32" s="91">
        <f t="shared" si="7"/>
        <v>1</v>
      </c>
      <c r="P32" s="93">
        <f t="shared" si="7"/>
        <v>4.0000000000000002E-4</v>
      </c>
      <c r="Q32" s="93">
        <f t="shared" si="7"/>
        <v>1</v>
      </c>
      <c r="R32" s="91">
        <f t="shared" ref="R32:W32" si="8">SUM(R30:R31)</f>
        <v>1E-4</v>
      </c>
      <c r="S32" s="91">
        <f t="shared" si="8"/>
        <v>1</v>
      </c>
      <c r="T32" s="93">
        <f>SUM(T30:T31)</f>
        <v>1E-4</v>
      </c>
      <c r="U32" s="93">
        <f>SUM(U30:U31)</f>
        <v>1</v>
      </c>
      <c r="V32" s="91">
        <f t="shared" si="8"/>
        <v>2.0000000000000001E-4</v>
      </c>
      <c r="W32" s="91">
        <f t="shared" si="8"/>
        <v>1</v>
      </c>
      <c r="X32" s="95">
        <f>SUM(X30:X31)</f>
        <v>-2.9999999999999997E-4</v>
      </c>
      <c r="Y32" s="95">
        <v>1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0</v>
      </c>
      <c r="C36" s="6">
        <v>1.6199999999999999E-2</v>
      </c>
      <c r="D36" s="14">
        <v>-8.9999999999999998E-4</v>
      </c>
      <c r="E36" s="14">
        <v>1.6399999999999998E-2</v>
      </c>
      <c r="F36" s="5">
        <v>-8.9999999999999998E-4</v>
      </c>
      <c r="G36" s="6">
        <v>3.5699999999999996E-2</v>
      </c>
      <c r="H36" s="14">
        <v>-1E-3</v>
      </c>
      <c r="I36" s="15">
        <v>4.9299999999999997E-2</v>
      </c>
    </row>
    <row r="37" spans="1:9" ht="14.25" x14ac:dyDescent="0.2">
      <c r="A37" s="87" t="s">
        <v>3</v>
      </c>
      <c r="B37" s="5">
        <f>(1+B7)*(1+D7)*(1+F7)-1</f>
        <v>2.0012302159997386E-3</v>
      </c>
      <c r="C37" s="6">
        <v>0.98170000000000002</v>
      </c>
      <c r="D37" s="14">
        <v>3.5999999999999999E-3</v>
      </c>
      <c r="E37" s="14">
        <v>0.98360000000000003</v>
      </c>
      <c r="F37" s="5">
        <v>4.4000000000000003E-3</v>
      </c>
      <c r="G37" s="6">
        <v>0.96430000000000005</v>
      </c>
      <c r="H37" s="14">
        <v>4.5000000000000005E-3</v>
      </c>
      <c r="I37" s="15">
        <v>0.95069999999999988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87" t="s">
        <v>6</v>
      </c>
      <c r="B40" s="5">
        <f>(1+B10)*(1+D10)*(1+F10)-1</f>
        <v>0</v>
      </c>
      <c r="C40" s="6">
        <v>0</v>
      </c>
      <c r="D40" s="14">
        <v>0</v>
      </c>
      <c r="E40" s="14">
        <v>0</v>
      </c>
      <c r="F40" s="5">
        <v>0</v>
      </c>
      <c r="G40" s="6">
        <v>0</v>
      </c>
      <c r="H40" s="14">
        <v>0</v>
      </c>
      <c r="I40" s="15">
        <v>0</v>
      </c>
    </row>
    <row r="41" spans="1:9" ht="14.25" x14ac:dyDescent="0.2">
      <c r="A41" s="87" t="s">
        <v>7</v>
      </c>
      <c r="B41" s="5">
        <f>(1+B11)*(1+D11)*(1+F11)-1</f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9" ht="14.25" x14ac:dyDescent="0.2">
      <c r="A42" s="87" t="s">
        <v>8</v>
      </c>
      <c r="B42" s="5">
        <f>(1+B12)*(1+D12)*(1+F12)-1</f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9" ht="14.25" x14ac:dyDescent="0.2">
      <c r="A43" s="87" t="s">
        <v>66</v>
      </c>
      <c r="B43" s="5">
        <f>(1+B13)*(1+D13)*(1+F13)-1</f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>
        <v>0</v>
      </c>
      <c r="I43" s="15">
        <v>0</v>
      </c>
    </row>
    <row r="44" spans="1:9" ht="14.25" x14ac:dyDescent="0.2">
      <c r="A44" s="87" t="s">
        <v>10</v>
      </c>
      <c r="B44" s="5">
        <f>(1+B14)*(1+D14)*(1+F14)-1</f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87" t="s">
        <v>11</v>
      </c>
      <c r="B45" s="5">
        <f>(1+B15)*(1+D15)*(1+F15)-1</f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87" t="s">
        <v>12</v>
      </c>
      <c r="B46" s="5">
        <f>(1+B16)*(1+D16)*(1+F16)-1</f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87" t="s">
        <v>13</v>
      </c>
      <c r="B47" s="5">
        <f>(1+B17)*(1+D17)*(1+F17)-1</f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87" t="s">
        <v>14</v>
      </c>
      <c r="B48" s="5">
        <f>(1+B18)*(1+D18)*(1+F18)-1</f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87" t="s">
        <v>15</v>
      </c>
      <c r="B49" s="5">
        <f>(1+B19)*(1+D19)*(1+F19)-1</f>
        <v>0</v>
      </c>
      <c r="C49" s="6">
        <v>2.0999999999999999E-3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87" t="s">
        <v>16</v>
      </c>
      <c r="B50" s="5">
        <f>(1+B20)*(1+D20)*(1+F20)-1</f>
        <v>4.9999999999994493E-4</v>
      </c>
      <c r="C50" s="6">
        <v>0</v>
      </c>
      <c r="D50" s="14">
        <v>4.0000000000000002E-4</v>
      </c>
      <c r="E50" s="14">
        <v>0</v>
      </c>
      <c r="F50" s="5">
        <v>4.0000000000000002E-4</v>
      </c>
      <c r="G50" s="6">
        <v>0</v>
      </c>
      <c r="H50" s="14">
        <v>2.9999999999999997E-4</v>
      </c>
      <c r="I50" s="15">
        <v>0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88" t="s">
        <v>21</v>
      </c>
      <c r="B55" s="24">
        <f>SUM(B36:B54)</f>
        <v>2.5012302159996835E-3</v>
      </c>
      <c r="C55" s="8">
        <v>1</v>
      </c>
      <c r="D55" s="16">
        <f t="shared" ref="D55:I55" si="9">SUM(D36:D54)</f>
        <v>3.1000000000000003E-3</v>
      </c>
      <c r="E55" s="16">
        <f t="shared" si="9"/>
        <v>1</v>
      </c>
      <c r="F55" s="24">
        <f t="shared" si="9"/>
        <v>3.9000000000000007E-3</v>
      </c>
      <c r="G55" s="7">
        <f t="shared" si="9"/>
        <v>1</v>
      </c>
      <c r="H55" s="17">
        <f t="shared" si="9"/>
        <v>3.8000000000000004E-3</v>
      </c>
      <c r="I55" s="17">
        <f t="shared" si="9"/>
        <v>0.99999999999999989</v>
      </c>
    </row>
    <row r="56" spans="1:9" ht="15" x14ac:dyDescent="0.25">
      <c r="A56" s="89" t="s">
        <v>28</v>
      </c>
      <c r="B56" s="10">
        <v>149.4</v>
      </c>
      <c r="C56" s="11"/>
      <c r="D56" s="18">
        <v>174.06818181961995</v>
      </c>
      <c r="E56" s="11"/>
      <c r="F56" s="10">
        <v>211</v>
      </c>
      <c r="G56" s="11"/>
      <c r="H56" s="18">
        <v>209.83427331119677</v>
      </c>
      <c r="I56" s="11"/>
    </row>
    <row r="57" spans="1:9" ht="14.25" x14ac:dyDescent="0.2">
      <c r="A57" s="86" t="s">
        <v>22</v>
      </c>
      <c r="B57" s="22">
        <f>(1+B27)*(1+D27)*(1+F27)-1</f>
        <v>2.5017803360001256E-3</v>
      </c>
      <c r="C57" s="23">
        <v>1</v>
      </c>
      <c r="D57" s="29">
        <v>3.0999999999999999E-3</v>
      </c>
      <c r="E57" s="29">
        <v>1</v>
      </c>
      <c r="F57" s="22">
        <v>3.9000000000000003E-3</v>
      </c>
      <c r="G57" s="23">
        <v>1</v>
      </c>
      <c r="H57" s="29">
        <v>3.8E-3</v>
      </c>
      <c r="I57" s="30">
        <v>1</v>
      </c>
    </row>
    <row r="58" spans="1:9" ht="14.25" x14ac:dyDescent="0.2">
      <c r="A58" s="87" t="s">
        <v>23</v>
      </c>
      <c r="B58" s="5">
        <f>(1+B28)*(1+D28)*(1+F28)-1</f>
        <v>0</v>
      </c>
      <c r="C58" s="6">
        <v>0</v>
      </c>
      <c r="D58" s="29">
        <v>0</v>
      </c>
      <c r="E58" s="29">
        <v>0</v>
      </c>
      <c r="F58" s="5">
        <v>0</v>
      </c>
      <c r="G58" s="6">
        <v>0</v>
      </c>
      <c r="H58" s="14">
        <v>0</v>
      </c>
      <c r="I58" s="15">
        <v>0</v>
      </c>
    </row>
    <row r="59" spans="1:9" ht="15" x14ac:dyDescent="0.25">
      <c r="A59" s="88" t="s">
        <v>21</v>
      </c>
      <c r="B59" s="24">
        <f>SUM(B57:B58)</f>
        <v>2.5017803360001256E-3</v>
      </c>
      <c r="C59" s="8">
        <v>1</v>
      </c>
      <c r="D59" s="16">
        <v>3.0999999999999999E-3</v>
      </c>
      <c r="E59" s="16">
        <v>1</v>
      </c>
      <c r="F59" s="24">
        <f>SUM(F57:F58)</f>
        <v>3.9000000000000003E-3</v>
      </c>
      <c r="G59" s="24">
        <f>SUM(G57:G58)</f>
        <v>1</v>
      </c>
      <c r="H59" s="16">
        <f>SUM(H57:H58)</f>
        <v>3.8E-3</v>
      </c>
      <c r="I59" s="16">
        <f>SUM(I57:I58)</f>
        <v>1</v>
      </c>
    </row>
    <row r="60" spans="1:9" ht="14.25" x14ac:dyDescent="0.2">
      <c r="A60" s="86" t="s">
        <v>24</v>
      </c>
      <c r="B60" s="22">
        <f>(1+B30)*(1+D30)*(1+F30)-1</f>
        <v>1.801010167999717E-3</v>
      </c>
      <c r="C60" s="23">
        <v>0.99790000000000001</v>
      </c>
      <c r="D60" s="29">
        <v>2.5000000000000001E-3</v>
      </c>
      <c r="E60" s="29">
        <v>1</v>
      </c>
      <c r="F60" s="22">
        <v>3.3E-3</v>
      </c>
      <c r="G60" s="23">
        <v>1</v>
      </c>
      <c r="H60" s="29">
        <v>3.3E-3</v>
      </c>
      <c r="I60" s="30">
        <v>1</v>
      </c>
    </row>
    <row r="61" spans="1:9" ht="14.25" x14ac:dyDescent="0.2">
      <c r="A61" s="87" t="s">
        <v>25</v>
      </c>
      <c r="B61" s="5">
        <f>(1+B31)*(1+D31)*(1+F31)-1</f>
        <v>6.9999999999992291E-4</v>
      </c>
      <c r="C61" s="6">
        <v>2.0999999999999999E-3</v>
      </c>
      <c r="D61" s="29">
        <v>5.9999999999999995E-4</v>
      </c>
      <c r="E61" s="29">
        <v>0</v>
      </c>
      <c r="F61" s="5">
        <v>5.9999999999999995E-4</v>
      </c>
      <c r="G61" s="6">
        <v>0</v>
      </c>
      <c r="H61" s="14">
        <v>5.0000000000000001E-4</v>
      </c>
      <c r="I61" s="15">
        <v>0</v>
      </c>
    </row>
    <row r="62" spans="1:9" ht="15" x14ac:dyDescent="0.25">
      <c r="A62" s="90" t="s">
        <v>21</v>
      </c>
      <c r="B62" s="91">
        <f>SUM(B60:B61)</f>
        <v>2.5010101679996399E-3</v>
      </c>
      <c r="C62" s="92">
        <v>1</v>
      </c>
      <c r="D62" s="93">
        <v>3.0999999999999999E-3</v>
      </c>
      <c r="E62" s="93">
        <v>1</v>
      </c>
      <c r="F62" s="91">
        <f>SUM(F60:F61)</f>
        <v>3.8999999999999998E-3</v>
      </c>
      <c r="G62" s="91">
        <f>SUM(G60:G61)</f>
        <v>1</v>
      </c>
      <c r="H62" s="93">
        <f>SUM(H60:H61)</f>
        <v>3.8E-3</v>
      </c>
      <c r="I62" s="93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1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9.5703125" customWidth="1"/>
    <col min="2" max="2" width="16.85546875" customWidth="1"/>
    <col min="3" max="3" width="18.85546875" customWidth="1"/>
    <col min="4" max="5" width="19.28515625" customWidth="1"/>
    <col min="6" max="6" width="22.140625" customWidth="1"/>
    <col min="7" max="7" width="20.85546875" customWidth="1"/>
    <col min="8" max="8" width="21.140625" customWidth="1"/>
    <col min="9" max="9" width="18.285156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135" t="s">
        <v>2</v>
      </c>
      <c r="B6" s="5">
        <v>3.0000000000000001E-3</v>
      </c>
      <c r="C6" s="6">
        <v>4.1700000000000001E-2</v>
      </c>
      <c r="D6" s="14">
        <v>-5.9999999999999995E-4</v>
      </c>
      <c r="E6" s="15">
        <v>7.4099999999999999E-2</v>
      </c>
      <c r="F6" s="5">
        <v>0</v>
      </c>
      <c r="G6" s="6">
        <v>5.4100000000000002E-2</v>
      </c>
      <c r="H6" s="14">
        <v>-2.0000000000000001E-4</v>
      </c>
      <c r="I6" s="15">
        <v>2.0299999999999999E-2</v>
      </c>
      <c r="J6" s="5">
        <v>2.9999999999999997E-4</v>
      </c>
      <c r="K6" s="6">
        <v>5.6800000000000003E-2</v>
      </c>
      <c r="L6" s="14">
        <v>-1E-3</v>
      </c>
      <c r="M6" s="15">
        <v>7.0499999999999993E-2</v>
      </c>
      <c r="N6" s="5">
        <v>4.0000000000000002E-4</v>
      </c>
      <c r="O6" s="6">
        <v>4.4999999999999998E-2</v>
      </c>
      <c r="P6" s="14">
        <v>5.0000000000000001E-4</v>
      </c>
      <c r="Q6" s="15">
        <v>3.27E-2</v>
      </c>
      <c r="R6" s="5">
        <v>7.000000000000001E-4</v>
      </c>
      <c r="S6" s="6">
        <v>3.7100000000000001E-2</v>
      </c>
      <c r="T6" s="14">
        <v>7.000000000000001E-4</v>
      </c>
      <c r="U6" s="15">
        <v>1.4800000000000001E-2</v>
      </c>
      <c r="V6" s="5">
        <v>-1E-4</v>
      </c>
      <c r="W6" s="6">
        <v>2.8199999999999999E-2</v>
      </c>
      <c r="X6" s="14">
        <v>4.9700000000000005E-4</v>
      </c>
      <c r="Y6" s="15">
        <v>1.2800000000000001E-2</v>
      </c>
    </row>
    <row r="7" spans="1:25" ht="14.25" x14ac:dyDescent="0.2">
      <c r="A7" s="87" t="s">
        <v>3</v>
      </c>
      <c r="B7" s="5">
        <v>3.0999999999999999E-3</v>
      </c>
      <c r="C7" s="6">
        <v>0.2135</v>
      </c>
      <c r="D7" s="14">
        <v>1.6999999999999999E-3</v>
      </c>
      <c r="E7" s="15">
        <v>0.21870000000000001</v>
      </c>
      <c r="F7" s="5">
        <v>1.8E-3</v>
      </c>
      <c r="G7" s="6">
        <v>0.2359</v>
      </c>
      <c r="H7" s="14">
        <v>8.0000000000000004E-4</v>
      </c>
      <c r="I7" s="15">
        <v>0.24429999999999999</v>
      </c>
      <c r="J7" s="5">
        <v>8.9999999999999998E-4</v>
      </c>
      <c r="K7" s="6">
        <v>0.23880000000000001</v>
      </c>
      <c r="L7" s="14">
        <v>1.7000000000000001E-3</v>
      </c>
      <c r="M7" s="15">
        <v>0.23430000000000001</v>
      </c>
      <c r="N7" s="5">
        <v>3.2000000000000002E-3</v>
      </c>
      <c r="O7" s="6">
        <v>0.22690000000000002</v>
      </c>
      <c r="P7" s="14">
        <v>1.4000000000000002E-3</v>
      </c>
      <c r="Q7" s="15">
        <v>0.26150000000000001</v>
      </c>
      <c r="R7" s="5">
        <v>8.0000000000000004E-4</v>
      </c>
      <c r="S7" s="6">
        <v>0.25819999999999999</v>
      </c>
      <c r="T7" s="14">
        <v>5.0000000000000001E-4</v>
      </c>
      <c r="U7" s="15">
        <v>0.25120000000000003</v>
      </c>
      <c r="V7" s="5">
        <v>2.9999999999999997E-4</v>
      </c>
      <c r="W7" s="6">
        <v>0.23949999999999999</v>
      </c>
      <c r="X7" s="14">
        <v>-1.93E-4</v>
      </c>
      <c r="Y7" s="15">
        <v>0.23399999999999999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3.0999999999999999E-3</v>
      </c>
      <c r="C10" s="6">
        <v>0.1822</v>
      </c>
      <c r="D10" s="14">
        <v>2.3999999999999998E-3</v>
      </c>
      <c r="E10" s="15">
        <v>0.17630000000000001</v>
      </c>
      <c r="F10" s="5">
        <v>2.2000000000000001E-3</v>
      </c>
      <c r="G10" s="6">
        <v>0.1736</v>
      </c>
      <c r="H10" s="14">
        <v>1.4E-3</v>
      </c>
      <c r="I10" s="15">
        <v>0.17480000000000001</v>
      </c>
      <c r="J10" s="5">
        <v>1E-4</v>
      </c>
      <c r="K10" s="6">
        <v>0.1653</v>
      </c>
      <c r="L10" s="14">
        <v>1E-3</v>
      </c>
      <c r="M10" s="15">
        <v>0.15640000000000001</v>
      </c>
      <c r="N10" s="5">
        <v>8.0000000000000004E-4</v>
      </c>
      <c r="O10" s="6">
        <v>0.15590000000000001</v>
      </c>
      <c r="P10" s="14">
        <v>1E-4</v>
      </c>
      <c r="Q10" s="15">
        <v>0.14660000000000001</v>
      </c>
      <c r="R10" s="5">
        <v>4.0000000000000002E-4</v>
      </c>
      <c r="S10" s="6">
        <v>0.1472</v>
      </c>
      <c r="T10" s="14">
        <v>1.7000000000000001E-3</v>
      </c>
      <c r="U10" s="15">
        <v>0.15340000000000001</v>
      </c>
      <c r="V10" s="5">
        <v>2.9999999999999997E-4</v>
      </c>
      <c r="W10" s="6">
        <v>0.1389</v>
      </c>
      <c r="X10" s="14">
        <v>3.3100000000000002E-4</v>
      </c>
      <c r="Y10" s="15">
        <v>0.13830000000000001</v>
      </c>
    </row>
    <row r="11" spans="1:25" ht="14.25" x14ac:dyDescent="0.2">
      <c r="A11" s="87" t="s">
        <v>7</v>
      </c>
      <c r="B11" s="5">
        <v>5.0000000000000001E-4</v>
      </c>
      <c r="C11" s="6">
        <v>0.01</v>
      </c>
      <c r="D11" s="14">
        <v>2.9999999999999997E-4</v>
      </c>
      <c r="E11" s="15">
        <v>9.9000000000000008E-3</v>
      </c>
      <c r="F11" s="5">
        <v>2.9999999999999997E-4</v>
      </c>
      <c r="G11" s="6">
        <v>0.01</v>
      </c>
      <c r="H11" s="14">
        <v>2.9999999999999997E-4</v>
      </c>
      <c r="I11" s="15">
        <v>1.01E-2</v>
      </c>
      <c r="J11" s="5">
        <v>-2.0000000000000001E-4</v>
      </c>
      <c r="K11" s="6">
        <v>1.0200000000000001E-2</v>
      </c>
      <c r="L11" s="14">
        <v>2.0000000000000001E-4</v>
      </c>
      <c r="M11" s="15">
        <v>2.5000000000000001E-3</v>
      </c>
      <c r="N11" s="5">
        <v>1E-4</v>
      </c>
      <c r="O11" s="6">
        <v>6.4000000000000003E-3</v>
      </c>
      <c r="P11" s="14">
        <v>0</v>
      </c>
      <c r="Q11" s="15">
        <v>6.3E-3</v>
      </c>
      <c r="R11" s="5">
        <v>1E-4</v>
      </c>
      <c r="S11" s="6">
        <v>6.4000000000000003E-3</v>
      </c>
      <c r="T11" s="14">
        <v>1E-4</v>
      </c>
      <c r="U11" s="15">
        <v>6.3E-3</v>
      </c>
      <c r="V11" s="5">
        <v>2.0000000000000001E-4</v>
      </c>
      <c r="W11" s="6">
        <v>6.1999999999999998E-3</v>
      </c>
      <c r="X11" s="14">
        <v>1E-4</v>
      </c>
      <c r="Y11" s="15">
        <v>9.3999999999999986E-3</v>
      </c>
    </row>
    <row r="12" spans="1:25" ht="14.25" x14ac:dyDescent="0.2">
      <c r="A12" s="87" t="s">
        <v>8</v>
      </c>
      <c r="B12" s="5">
        <v>8.0999999999999996E-3</v>
      </c>
      <c r="C12" s="6">
        <v>0.1993</v>
      </c>
      <c r="D12" s="14">
        <v>5.3E-3</v>
      </c>
      <c r="E12" s="15">
        <v>0.19650000000000001</v>
      </c>
      <c r="F12" s="5">
        <v>-4.7999999999999996E-3</v>
      </c>
      <c r="G12" s="6">
        <v>0.17649999999999999</v>
      </c>
      <c r="H12" s="15">
        <v>3.7000000000000002E-3</v>
      </c>
      <c r="I12" s="15">
        <v>0.19270000000000001</v>
      </c>
      <c r="J12" s="5">
        <v>1.5E-3</v>
      </c>
      <c r="K12" s="6">
        <v>0.18859999999999999</v>
      </c>
      <c r="L12" s="14">
        <v>8.1000000000000013E-3</v>
      </c>
      <c r="M12" s="15">
        <v>0.18010000000000001</v>
      </c>
      <c r="N12" s="5">
        <v>1.11E-2</v>
      </c>
      <c r="O12" s="6">
        <v>0.19420000000000001</v>
      </c>
      <c r="P12" s="14">
        <v>-8.8000000000000005E-3</v>
      </c>
      <c r="Q12" s="15">
        <v>0.18410000000000001</v>
      </c>
      <c r="R12" s="5">
        <v>5.6000000000000008E-3</v>
      </c>
      <c r="S12" s="6">
        <v>0.18780000000000002</v>
      </c>
      <c r="T12" s="14">
        <v>4.7999999999999996E-3</v>
      </c>
      <c r="U12" s="15">
        <v>0.19510000000000002</v>
      </c>
      <c r="V12" s="5">
        <v>2.0199999999999999E-2</v>
      </c>
      <c r="W12" s="6">
        <v>0.21289999999999998</v>
      </c>
      <c r="X12" s="14">
        <v>1E-4</v>
      </c>
      <c r="Y12" s="15">
        <v>0.24600000000000002</v>
      </c>
    </row>
    <row r="13" spans="1:25" ht="14.25" x14ac:dyDescent="0.2">
      <c r="A13" s="87" t="s">
        <v>66</v>
      </c>
      <c r="B13" s="5">
        <v>1.1900000000000001E-2</v>
      </c>
      <c r="C13" s="6">
        <v>0.2878</v>
      </c>
      <c r="D13" s="14">
        <v>5.7999999999999996E-3</v>
      </c>
      <c r="E13" s="15">
        <v>0.2472</v>
      </c>
      <c r="F13" s="5">
        <v>3.8E-3</v>
      </c>
      <c r="G13" s="6">
        <v>0.25950000000000001</v>
      </c>
      <c r="H13" s="14">
        <v>8.9999999999999993E-3</v>
      </c>
      <c r="I13" s="15">
        <v>0.26040000000000002</v>
      </c>
      <c r="J13" s="5">
        <v>-1.4200000000000001E-2</v>
      </c>
      <c r="K13" s="6">
        <v>0.24429999999999999</v>
      </c>
      <c r="L13" s="14">
        <v>7.9000000000000008E-3</v>
      </c>
      <c r="M13" s="15">
        <v>0.25739999999999996</v>
      </c>
      <c r="N13" s="5">
        <v>-9.4999999999999998E-3</v>
      </c>
      <c r="O13" s="6">
        <v>0.26550000000000001</v>
      </c>
      <c r="P13" s="14">
        <v>2.8000000000000004E-3</v>
      </c>
      <c r="Q13" s="15">
        <v>0.26890000000000003</v>
      </c>
      <c r="R13" s="5">
        <v>-1E-4</v>
      </c>
      <c r="S13" s="6">
        <v>0.26280000000000003</v>
      </c>
      <c r="T13" s="14">
        <v>1.06E-2</v>
      </c>
      <c r="U13" s="15">
        <v>0.27699999999999997</v>
      </c>
      <c r="V13" s="5">
        <v>4.0999999999999995E-3</v>
      </c>
      <c r="W13" s="6">
        <v>0.27239999999999998</v>
      </c>
      <c r="X13" s="14">
        <v>3.3630000000000001E-3</v>
      </c>
      <c r="Y13" s="15">
        <v>0.2697</v>
      </c>
    </row>
    <row r="14" spans="1:25" ht="14.25" x14ac:dyDescent="0.2">
      <c r="A14" s="87" t="s">
        <v>10</v>
      </c>
      <c r="B14" s="5">
        <v>-1E-4</v>
      </c>
      <c r="C14" s="6">
        <v>9.7999999999999997E-3</v>
      </c>
      <c r="D14" s="14">
        <v>4.0000000000000002E-4</v>
      </c>
      <c r="E14" s="15">
        <v>6.8999999999999999E-3</v>
      </c>
      <c r="F14" s="5">
        <v>4.0000000000000002E-4</v>
      </c>
      <c r="G14" s="6">
        <v>7.1000000000000004E-3</v>
      </c>
      <c r="H14" s="14">
        <v>4.0000000000000002E-4</v>
      </c>
      <c r="I14" s="15">
        <v>1.01E-2</v>
      </c>
      <c r="J14" s="5">
        <v>-1E-3</v>
      </c>
      <c r="K14" s="6">
        <v>9.4000000000000004E-3</v>
      </c>
      <c r="L14" s="14">
        <v>4.0000000000000002E-4</v>
      </c>
      <c r="M14" s="15">
        <v>9.3999999999999986E-3</v>
      </c>
      <c r="N14" s="5">
        <v>-1E-4</v>
      </c>
      <c r="O14" s="6">
        <v>9.300000000000001E-3</v>
      </c>
      <c r="P14" s="14">
        <v>-4.0000000000000002E-4</v>
      </c>
      <c r="Q14" s="15">
        <v>5.6999999999999993E-3</v>
      </c>
      <c r="R14" s="5">
        <v>1E-4</v>
      </c>
      <c r="S14" s="6">
        <v>5.6999999999999993E-3</v>
      </c>
      <c r="T14" s="14">
        <v>1E-3</v>
      </c>
      <c r="U14" s="15">
        <v>6.4000000000000003E-3</v>
      </c>
      <c r="V14" s="5">
        <v>-2.9999999999999997E-4</v>
      </c>
      <c r="W14" s="6">
        <v>5.7999999999999996E-3</v>
      </c>
      <c r="X14" s="14">
        <v>4.0000000000000002E-4</v>
      </c>
      <c r="Y14" s="15">
        <v>6.0000000000000001E-3</v>
      </c>
    </row>
    <row r="15" spans="1:25" ht="14.25" x14ac:dyDescent="0.2">
      <c r="A15" s="87" t="s">
        <v>11</v>
      </c>
      <c r="B15" s="5">
        <v>-8.0000000000000004E-4</v>
      </c>
      <c r="C15" s="6">
        <v>3.4500000000000003E-2</v>
      </c>
      <c r="D15" s="14">
        <v>4.0000000000000002E-4</v>
      </c>
      <c r="E15" s="15">
        <v>4.4699999999999997E-2</v>
      </c>
      <c r="F15" s="5">
        <v>5.0000000000000001E-4</v>
      </c>
      <c r="G15" s="6">
        <v>4.7399999999999998E-2</v>
      </c>
      <c r="H15" s="14">
        <v>1E-4</v>
      </c>
      <c r="I15" s="15">
        <v>5.57E-2</v>
      </c>
      <c r="J15" s="5">
        <v>2.9999999999999997E-4</v>
      </c>
      <c r="K15" s="6">
        <v>5.7700000000000001E-2</v>
      </c>
      <c r="L15" s="14">
        <v>-5.9999999999999995E-4</v>
      </c>
      <c r="M15" s="15">
        <v>5.5899999999999998E-2</v>
      </c>
      <c r="N15" s="5">
        <v>2.9999999999999997E-4</v>
      </c>
      <c r="O15" s="6">
        <v>5.7599999999999998E-2</v>
      </c>
      <c r="P15" s="14">
        <v>5.0000000000000001E-4</v>
      </c>
      <c r="Q15" s="15">
        <v>6.0499999999999998E-2</v>
      </c>
      <c r="R15" s="5">
        <v>-5.9999999999999995E-4</v>
      </c>
      <c r="S15" s="6">
        <v>5.9900000000000002E-2</v>
      </c>
      <c r="T15" s="14">
        <v>1E-4</v>
      </c>
      <c r="U15" s="15">
        <v>6.2899999999999998E-2</v>
      </c>
      <c r="V15" s="5">
        <v>4.0000000000000002E-4</v>
      </c>
      <c r="W15" s="6">
        <v>6.13E-2</v>
      </c>
      <c r="X15" s="14">
        <v>1.1999999999999999E-3</v>
      </c>
      <c r="Y15" s="15">
        <v>6.2699999999999992E-2</v>
      </c>
    </row>
    <row r="16" spans="1:25" ht="14.25" x14ac:dyDescent="0.2">
      <c r="A16" s="87" t="s">
        <v>12</v>
      </c>
      <c r="B16" s="5">
        <v>1E-4</v>
      </c>
      <c r="C16" s="6">
        <v>2.0000000000000001E-4</v>
      </c>
      <c r="D16" s="14">
        <v>2.0000000000000001E-4</v>
      </c>
      <c r="E16" s="15">
        <v>2.0000000000000001E-4</v>
      </c>
      <c r="F16" s="5">
        <v>2.0000000000000001E-4</v>
      </c>
      <c r="G16" s="6">
        <v>2.0000000000000001E-4</v>
      </c>
      <c r="H16" s="14">
        <v>1E-4</v>
      </c>
      <c r="I16" s="15">
        <v>2.0000000000000001E-4</v>
      </c>
      <c r="J16" s="5">
        <v>-2.0000000000000001E-4</v>
      </c>
      <c r="K16" s="6">
        <v>2.0000000000000001E-4</v>
      </c>
      <c r="L16" s="14">
        <v>2.0000000000000001E-4</v>
      </c>
      <c r="M16" s="15">
        <v>2.0000000000000001E-4</v>
      </c>
      <c r="N16" s="5">
        <v>1E-4</v>
      </c>
      <c r="O16" s="6">
        <v>2.0000000000000001E-4</v>
      </c>
      <c r="P16" s="14">
        <v>0</v>
      </c>
      <c r="Q16" s="15">
        <v>2.0000000000000001E-4</v>
      </c>
      <c r="R16" s="5">
        <v>0</v>
      </c>
      <c r="S16" s="6">
        <v>2.0000000000000001E-4</v>
      </c>
      <c r="T16" s="14">
        <v>1E-4</v>
      </c>
      <c r="U16" s="15">
        <v>2.0000000000000001E-4</v>
      </c>
      <c r="V16" s="5">
        <v>1E-4</v>
      </c>
      <c r="W16" s="6">
        <v>2.0000000000000001E-4</v>
      </c>
      <c r="X16" s="14">
        <v>1.26E-4</v>
      </c>
      <c r="Y16" s="15">
        <v>2.9999999999999997E-4</v>
      </c>
    </row>
    <row r="17" spans="1:25" ht="14.25" x14ac:dyDescent="0.2">
      <c r="A17" s="87" t="s">
        <v>13</v>
      </c>
      <c r="B17" s="5">
        <v>2.3E-3</v>
      </c>
      <c r="C17" s="6">
        <v>5.1999999999999998E-3</v>
      </c>
      <c r="D17" s="14">
        <v>-1E-3</v>
      </c>
      <c r="E17" s="15">
        <v>5.1000000000000004E-3</v>
      </c>
      <c r="F17" s="5">
        <v>-5.0000000000000001E-4</v>
      </c>
      <c r="G17" s="6">
        <v>4.5999999999999999E-3</v>
      </c>
      <c r="H17" s="14">
        <v>5.0000000000000001E-4</v>
      </c>
      <c r="I17" s="15">
        <v>6.1999999999999998E-3</v>
      </c>
      <c r="J17" s="5">
        <v>-1.1999999999999999E-3</v>
      </c>
      <c r="K17" s="6">
        <v>1.8E-3</v>
      </c>
      <c r="L17" s="14">
        <v>5.0000000000000001E-4</v>
      </c>
      <c r="M17" s="15">
        <v>5.8999999999999999E-3</v>
      </c>
      <c r="N17" s="5">
        <v>1.7000000000000001E-3</v>
      </c>
      <c r="O17" s="6">
        <v>8.0000000000000002E-3</v>
      </c>
      <c r="P17" s="14">
        <v>-1.5E-3</v>
      </c>
      <c r="Q17" s="15">
        <v>5.6000000000000008E-3</v>
      </c>
      <c r="R17" s="5">
        <v>1E-3</v>
      </c>
      <c r="S17" s="6">
        <v>7.0999999999999995E-3</v>
      </c>
      <c r="T17" s="14">
        <v>-2.5000000000000001E-3</v>
      </c>
      <c r="U17" s="15">
        <v>5.1999999999999998E-3</v>
      </c>
      <c r="V17" s="5">
        <v>2E-3</v>
      </c>
      <c r="W17" s="6">
        <v>7.8000000000000005E-3</v>
      </c>
      <c r="X17" s="14">
        <v>-7.2000000000000005E-4</v>
      </c>
      <c r="Y17" s="15">
        <v>6.8999999999999999E-3</v>
      </c>
    </row>
    <row r="18" spans="1:25" ht="14.25" x14ac:dyDescent="0.2">
      <c r="A18" s="87" t="s">
        <v>14</v>
      </c>
      <c r="B18" s="5">
        <v>1E-4</v>
      </c>
      <c r="C18" s="6">
        <v>2.0000000000000001E-4</v>
      </c>
      <c r="D18" s="14">
        <v>-8.0000000000000004E-4</v>
      </c>
      <c r="E18" s="15">
        <v>6.9999999999999999E-4</v>
      </c>
      <c r="F18" s="5">
        <v>-4.0000000000000002E-4</v>
      </c>
      <c r="G18" s="6">
        <v>2.9999999999999997E-4</v>
      </c>
      <c r="H18" s="14">
        <v>-5.0000000000000001E-4</v>
      </c>
      <c r="I18" s="15">
        <v>0</v>
      </c>
      <c r="J18" s="5">
        <v>5.9999999999999995E-4</v>
      </c>
      <c r="K18" s="6">
        <v>1.5E-3</v>
      </c>
      <c r="L18" s="14">
        <v>1E-4</v>
      </c>
      <c r="M18" s="15">
        <v>8.0000000000000004E-4</v>
      </c>
      <c r="N18" s="5">
        <v>-5.9999999999999995E-4</v>
      </c>
      <c r="O18" s="6">
        <v>4.0000000000000002E-4</v>
      </c>
      <c r="P18" s="14">
        <v>1.4000000000000002E-3</v>
      </c>
      <c r="Q18" s="15">
        <v>7.000000000000001E-4</v>
      </c>
      <c r="R18" s="5">
        <v>-4.0000000000000002E-4</v>
      </c>
      <c r="S18" s="6">
        <v>8.0000000000000004E-4</v>
      </c>
      <c r="T18" s="14">
        <v>-4.0000000000000002E-4</v>
      </c>
      <c r="U18" s="15">
        <v>5.9999999999999995E-4</v>
      </c>
      <c r="V18" s="5">
        <v>-8.0000000000000004E-4</v>
      </c>
      <c r="W18" s="6">
        <v>5.9999999999999995E-4</v>
      </c>
      <c r="X18" s="14">
        <v>-3.8099999999999999E-4</v>
      </c>
      <c r="Y18" s="15">
        <v>7.000000000000001E-4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2.0000000000000001E-4</v>
      </c>
      <c r="C20" s="6">
        <v>1.5599999999999999E-2</v>
      </c>
      <c r="D20" s="14">
        <v>4.0000000000000002E-4</v>
      </c>
      <c r="E20" s="15">
        <v>1.9699999999999999E-2</v>
      </c>
      <c r="F20" s="5">
        <v>2.0000000000000001E-4</v>
      </c>
      <c r="G20" s="6">
        <v>3.0800000000000001E-2</v>
      </c>
      <c r="H20" s="14">
        <v>4.0000000000000002E-4</v>
      </c>
      <c r="I20" s="15">
        <v>2.52E-2</v>
      </c>
      <c r="J20" s="5">
        <v>-2.0000000000000001E-4</v>
      </c>
      <c r="K20" s="6">
        <v>2.5399999999999999E-2</v>
      </c>
      <c r="L20" s="14">
        <v>5.0000000000000001E-4</v>
      </c>
      <c r="M20" s="15">
        <v>2.6600000000000002E-2</v>
      </c>
      <c r="N20" s="5">
        <v>5.9999999999999995E-4</v>
      </c>
      <c r="O20" s="6">
        <v>3.0600000000000002E-2</v>
      </c>
      <c r="P20" s="14">
        <v>-1E-4</v>
      </c>
      <c r="Q20" s="15">
        <v>2.7200000000000002E-2</v>
      </c>
      <c r="R20" s="5">
        <v>1E-4</v>
      </c>
      <c r="S20" s="6">
        <v>2.6800000000000001E-2</v>
      </c>
      <c r="T20" s="14">
        <v>1E-4</v>
      </c>
      <c r="U20" s="15">
        <v>2.69E-2</v>
      </c>
      <c r="V20" s="5">
        <v>2.9999999999999997E-4</v>
      </c>
      <c r="W20" s="6">
        <v>2.6200000000000001E-2</v>
      </c>
      <c r="X20" s="14">
        <v>2.7599999999999999E-3</v>
      </c>
      <c r="Y20" s="15">
        <v>1.32E-2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G25" si="0">SUM(B6:B24)</f>
        <v>3.15E-2</v>
      </c>
      <c r="C25" s="8">
        <f t="shared" si="0"/>
        <v>1</v>
      </c>
      <c r="D25" s="16">
        <f t="shared" si="0"/>
        <v>1.4499999999999996E-2</v>
      </c>
      <c r="E25" s="17">
        <f t="shared" si="0"/>
        <v>1</v>
      </c>
      <c r="F25" s="7">
        <f t="shared" si="0"/>
        <v>3.7000000000000002E-3</v>
      </c>
      <c r="G25" s="8">
        <f t="shared" si="0"/>
        <v>1</v>
      </c>
      <c r="H25" s="16">
        <f t="shared" ref="H25:O25" si="1">SUM(H6:H24)</f>
        <v>1.5999999999999997E-2</v>
      </c>
      <c r="I25" s="17">
        <f t="shared" si="1"/>
        <v>1</v>
      </c>
      <c r="J25" s="7">
        <f t="shared" si="1"/>
        <v>-1.3300000000000001E-2</v>
      </c>
      <c r="K25" s="7">
        <f t="shared" si="1"/>
        <v>0.99999999999999978</v>
      </c>
      <c r="L25" s="16">
        <f t="shared" si="1"/>
        <v>1.9000000000000003E-2</v>
      </c>
      <c r="M25" s="17">
        <f t="shared" si="1"/>
        <v>0.99999999999999989</v>
      </c>
      <c r="N25" s="7">
        <f t="shared" si="1"/>
        <v>8.1000000000000013E-3</v>
      </c>
      <c r="O25" s="7">
        <f t="shared" si="1"/>
        <v>1</v>
      </c>
      <c r="P25" s="16">
        <f t="shared" ref="P25:W25" si="2">SUM(P6:P24)</f>
        <v>-4.1000000000000003E-3</v>
      </c>
      <c r="Q25" s="16">
        <f t="shared" si="2"/>
        <v>1.0000000000000002</v>
      </c>
      <c r="R25" s="7">
        <f t="shared" si="2"/>
        <v>7.7000000000000002E-3</v>
      </c>
      <c r="S25" s="7">
        <f t="shared" si="2"/>
        <v>1</v>
      </c>
      <c r="T25" s="16">
        <f>SUM(T6:T24)</f>
        <v>1.6799999999999999E-2</v>
      </c>
      <c r="U25" s="16">
        <f>SUM(U6:U24)</f>
        <v>0.99999999999999989</v>
      </c>
      <c r="V25" s="7">
        <f t="shared" si="2"/>
        <v>2.6699999999999998E-2</v>
      </c>
      <c r="W25" s="7">
        <f t="shared" si="2"/>
        <v>1</v>
      </c>
      <c r="X25" s="16">
        <f>SUM(X6:X24)</f>
        <v>7.5829999999999995E-3</v>
      </c>
      <c r="Y25" s="16">
        <f>SUM(Y6:Y24)</f>
        <v>1.0000000000000002</v>
      </c>
    </row>
    <row r="26" spans="1:25" ht="15" x14ac:dyDescent="0.25">
      <c r="A26" s="89" t="s">
        <v>28</v>
      </c>
      <c r="B26" s="10">
        <v>7473.5690000000004</v>
      </c>
      <c r="C26" s="11"/>
      <c r="D26" s="18">
        <v>3536</v>
      </c>
      <c r="E26" s="11"/>
      <c r="F26" s="10">
        <v>387.1</v>
      </c>
      <c r="G26" s="11"/>
      <c r="H26" s="18">
        <v>3992</v>
      </c>
      <c r="I26" s="11"/>
      <c r="J26" s="10">
        <v>-3295.2190293334925</v>
      </c>
      <c r="K26" s="11"/>
      <c r="L26" s="18">
        <v>4830.5935383143169</v>
      </c>
      <c r="M26" s="11"/>
      <c r="N26" s="10">
        <v>2085.6739333779797</v>
      </c>
      <c r="O26" s="11"/>
      <c r="P26" s="18">
        <v>-1023.8344992484081</v>
      </c>
      <c r="Q26" s="11"/>
      <c r="R26" s="10">
        <v>1954.5352232220603</v>
      </c>
      <c r="S26" s="11"/>
      <c r="T26" s="18">
        <v>4321.1251064792705</v>
      </c>
      <c r="U26" s="11"/>
      <c r="V26" s="10">
        <v>7012.5915950099607</v>
      </c>
      <c r="W26" s="11"/>
      <c r="X26" s="18">
        <v>2052.4620053702297</v>
      </c>
      <c r="Y26" s="11"/>
    </row>
    <row r="27" spans="1:25" ht="14.25" x14ac:dyDescent="0.2">
      <c r="A27" s="86" t="s">
        <v>22</v>
      </c>
      <c r="B27" s="22">
        <v>2.2700000000000001E-2</v>
      </c>
      <c r="C27" s="23">
        <v>0.75419999999999998</v>
      </c>
      <c r="D27" s="29">
        <v>6.7999999999999996E-3</v>
      </c>
      <c r="E27" s="30">
        <v>0.75849999999999995</v>
      </c>
      <c r="F27" s="22">
        <v>-1.4E-3</v>
      </c>
      <c r="G27" s="23">
        <v>0.74350000000000005</v>
      </c>
      <c r="H27" s="29">
        <v>1.2200000000000001E-2</v>
      </c>
      <c r="I27" s="30">
        <v>0.75309999999999999</v>
      </c>
      <c r="J27" s="22">
        <v>-1.6000000000000001E-3</v>
      </c>
      <c r="K27" s="23">
        <v>0.77829999999999999</v>
      </c>
      <c r="L27" s="29">
        <v>1.2800000000000001E-2</v>
      </c>
      <c r="M27" s="30">
        <v>0.77560000000000007</v>
      </c>
      <c r="N27" s="22">
        <v>9.4999999999999998E-3</v>
      </c>
      <c r="O27" s="23">
        <v>0.74690000000000001</v>
      </c>
      <c r="P27" s="29">
        <v>-2.3E-3</v>
      </c>
      <c r="Q27" s="30">
        <v>0.76469999999999994</v>
      </c>
      <c r="R27" s="22">
        <v>1.1599999999999999E-2</v>
      </c>
      <c r="S27" s="23">
        <v>0.76680000000000004</v>
      </c>
      <c r="T27" s="29">
        <v>7.1999999999999998E-3</v>
      </c>
      <c r="U27" s="30">
        <v>0.74620000000000009</v>
      </c>
      <c r="V27" s="22">
        <v>2.4300000000000002E-2</v>
      </c>
      <c r="W27" s="23">
        <v>0.75260000000000005</v>
      </c>
      <c r="X27" s="29">
        <v>1.9E-3</v>
      </c>
      <c r="Y27" s="30">
        <v>0.74569999999999992</v>
      </c>
    </row>
    <row r="28" spans="1:25" ht="14.25" x14ac:dyDescent="0.2">
      <c r="A28" s="87" t="s">
        <v>23</v>
      </c>
      <c r="B28" s="5">
        <v>8.8000000000000005E-3</v>
      </c>
      <c r="C28" s="6">
        <v>0.24579999999999999</v>
      </c>
      <c r="D28" s="14">
        <v>7.7000000000000002E-3</v>
      </c>
      <c r="E28" s="15">
        <v>0.24149999999999999</v>
      </c>
      <c r="F28" s="5">
        <v>5.1000000000000004E-3</v>
      </c>
      <c r="G28" s="6">
        <v>0.25650000000000001</v>
      </c>
      <c r="H28" s="14">
        <v>3.8E-3</v>
      </c>
      <c r="I28" s="15">
        <v>0.24690000000000001</v>
      </c>
      <c r="J28" s="5">
        <v>-1.17E-2</v>
      </c>
      <c r="K28" s="6">
        <v>0.22170000000000001</v>
      </c>
      <c r="L28" s="14">
        <v>6.1999999999999998E-3</v>
      </c>
      <c r="M28" s="15">
        <v>0.22440000000000002</v>
      </c>
      <c r="N28" s="5">
        <v>-1.4000000000000002E-3</v>
      </c>
      <c r="O28" s="6">
        <v>0.25309999999999999</v>
      </c>
      <c r="P28" s="14">
        <v>-1.8E-3</v>
      </c>
      <c r="Q28" s="15">
        <v>0.23530000000000001</v>
      </c>
      <c r="R28" s="5">
        <v>-3.9000000000000003E-3</v>
      </c>
      <c r="S28" s="6">
        <v>0.23319999999999999</v>
      </c>
      <c r="T28" s="14">
        <v>9.5999999999999992E-3</v>
      </c>
      <c r="U28" s="15">
        <v>0.25379999999999997</v>
      </c>
      <c r="V28" s="5">
        <v>2.3999999999999998E-3</v>
      </c>
      <c r="W28" s="6">
        <v>0.24739999999999998</v>
      </c>
      <c r="X28" s="14">
        <v>5.6999999999999993E-3</v>
      </c>
      <c r="Y28" s="15">
        <v>0.25429999999999997</v>
      </c>
    </row>
    <row r="29" spans="1:25" ht="15" x14ac:dyDescent="0.25">
      <c r="A29" s="88" t="s">
        <v>21</v>
      </c>
      <c r="B29" s="24">
        <f t="shared" ref="B29:G29" si="3">SUM(B27:B28)</f>
        <v>3.15E-2</v>
      </c>
      <c r="C29" s="8">
        <f t="shared" si="3"/>
        <v>1</v>
      </c>
      <c r="D29" s="16">
        <f t="shared" si="3"/>
        <v>1.4499999999999999E-2</v>
      </c>
      <c r="E29" s="17">
        <f t="shared" si="3"/>
        <v>1</v>
      </c>
      <c r="F29" s="24">
        <f t="shared" si="3"/>
        <v>3.7000000000000002E-3</v>
      </c>
      <c r="G29" s="8">
        <f t="shared" si="3"/>
        <v>1</v>
      </c>
      <c r="H29" s="16">
        <f>SUM(H27:H28)</f>
        <v>1.6E-2</v>
      </c>
      <c r="I29" s="17">
        <v>1</v>
      </c>
      <c r="J29" s="24">
        <f t="shared" ref="J29:O29" si="4">SUM(J27:J28)</f>
        <v>-1.3300000000000001E-2</v>
      </c>
      <c r="K29" s="24">
        <f t="shared" si="4"/>
        <v>1</v>
      </c>
      <c r="L29" s="16">
        <f>SUM(L27:L28)</f>
        <v>1.9E-2</v>
      </c>
      <c r="M29" s="17">
        <v>1</v>
      </c>
      <c r="N29" s="24">
        <f t="shared" si="4"/>
        <v>8.0999999999999996E-3</v>
      </c>
      <c r="O29" s="24">
        <f t="shared" si="4"/>
        <v>1</v>
      </c>
      <c r="P29" s="16">
        <f>SUM(P27:P28)</f>
        <v>-4.0999999999999995E-3</v>
      </c>
      <c r="Q29" s="17">
        <f>SUM(Q27:Q28)</f>
        <v>1</v>
      </c>
      <c r="R29" s="24">
        <f t="shared" ref="R29:W29" si="5">SUM(R27:R28)</f>
        <v>7.6999999999999985E-3</v>
      </c>
      <c r="S29" s="24">
        <f t="shared" si="5"/>
        <v>1</v>
      </c>
      <c r="T29" s="16">
        <f>SUM(T27:T28)</f>
        <v>1.6799999999999999E-2</v>
      </c>
      <c r="U29" s="17">
        <f>SUM(U27:U28)</f>
        <v>1</v>
      </c>
      <c r="V29" s="24">
        <f t="shared" si="5"/>
        <v>2.6700000000000002E-2</v>
      </c>
      <c r="W29" s="24">
        <f t="shared" si="5"/>
        <v>1</v>
      </c>
      <c r="X29" s="16">
        <f>SUM(X27:X28)</f>
        <v>7.5999999999999991E-3</v>
      </c>
      <c r="Y29" s="17">
        <f>SUM(Y27:Y28)</f>
        <v>0.99999999999999989</v>
      </c>
    </row>
    <row r="30" spans="1:25" ht="14.25" x14ac:dyDescent="0.2">
      <c r="A30" s="86" t="s">
        <v>24</v>
      </c>
      <c r="B30" s="22">
        <v>2.7699999999999999E-2</v>
      </c>
      <c r="C30" s="23">
        <v>0.93110000000000004</v>
      </c>
      <c r="D30" s="29">
        <v>1.34E-2</v>
      </c>
      <c r="E30" s="30">
        <v>0.92110000000000003</v>
      </c>
      <c r="F30" s="22">
        <v>1.8E-3</v>
      </c>
      <c r="G30" s="23">
        <v>0.90759999999999996</v>
      </c>
      <c r="H30" s="29">
        <v>1.4500000000000001E-2</v>
      </c>
      <c r="I30" s="30">
        <v>0.90439999999999998</v>
      </c>
      <c r="J30" s="22">
        <v>-1.01E-2</v>
      </c>
      <c r="K30" s="23">
        <v>0.90369999999999995</v>
      </c>
      <c r="L30" s="29">
        <v>1.72E-2</v>
      </c>
      <c r="M30" s="30">
        <v>0.9104000000000001</v>
      </c>
      <c r="N30" s="22">
        <v>4.0000000000000001E-3</v>
      </c>
      <c r="O30" s="23">
        <v>0.89769999999999994</v>
      </c>
      <c r="P30" s="29">
        <v>-3.0000000000000001E-3</v>
      </c>
      <c r="Q30" s="30">
        <v>0.89959999999999996</v>
      </c>
      <c r="R30" s="22">
        <v>7.1999999999999998E-3</v>
      </c>
      <c r="S30" s="23">
        <v>0.89879999999999993</v>
      </c>
      <c r="T30" s="29">
        <v>1.8799999999999997E-2</v>
      </c>
      <c r="U30" s="30">
        <v>0.89849999999999997</v>
      </c>
      <c r="V30" s="22">
        <v>7.8000000000000005E-3</v>
      </c>
      <c r="W30" s="23">
        <v>0.88379999999999992</v>
      </c>
      <c r="X30" s="29">
        <v>5.6000000000000008E-3</v>
      </c>
      <c r="Y30" s="30">
        <v>0.87319999999999998</v>
      </c>
    </row>
    <row r="31" spans="1:25" ht="14.25" x14ac:dyDescent="0.2">
      <c r="A31" s="87" t="s">
        <v>25</v>
      </c>
      <c r="B31" s="5">
        <v>3.8E-3</v>
      </c>
      <c r="C31" s="6">
        <v>6.8900000000000003E-2</v>
      </c>
      <c r="D31" s="14">
        <v>1.1000000000000001E-3</v>
      </c>
      <c r="E31" s="15">
        <v>7.8899999999999998E-2</v>
      </c>
      <c r="F31" s="5">
        <v>1.9E-3</v>
      </c>
      <c r="G31" s="6">
        <v>9.2399999999999996E-2</v>
      </c>
      <c r="H31" s="14">
        <v>1.5E-3</v>
      </c>
      <c r="I31" s="15">
        <v>9.5600000000000004E-2</v>
      </c>
      <c r="J31" s="5">
        <v>-3.2000000000000002E-3</v>
      </c>
      <c r="K31" s="6">
        <v>9.6299999999999997E-2</v>
      </c>
      <c r="L31" s="14">
        <v>1.8E-3</v>
      </c>
      <c r="M31" s="15">
        <v>8.9600000000000013E-2</v>
      </c>
      <c r="N31" s="5">
        <v>4.0999999999999995E-3</v>
      </c>
      <c r="O31" s="6">
        <v>0.1023</v>
      </c>
      <c r="P31" s="14">
        <v>-1.1000000000000001E-3</v>
      </c>
      <c r="Q31" s="15">
        <v>0.10039999999999999</v>
      </c>
      <c r="R31" s="5">
        <v>5.0000000000000001E-4</v>
      </c>
      <c r="S31" s="6">
        <v>0.1012</v>
      </c>
      <c r="T31" s="14">
        <v>-2E-3</v>
      </c>
      <c r="U31" s="15">
        <v>0.10150000000000001</v>
      </c>
      <c r="V31" s="5">
        <v>1.89E-2</v>
      </c>
      <c r="W31" s="6">
        <v>0.1162</v>
      </c>
      <c r="X31" s="14">
        <v>2E-3</v>
      </c>
      <c r="Y31" s="15">
        <v>0.1268</v>
      </c>
    </row>
    <row r="32" spans="1:25" ht="15" x14ac:dyDescent="0.25">
      <c r="A32" s="90" t="s">
        <v>21</v>
      </c>
      <c r="B32" s="91">
        <f t="shared" ref="B32:G32" si="6">SUM(B30:B31)</f>
        <v>3.15E-2</v>
      </c>
      <c r="C32" s="92">
        <f t="shared" si="6"/>
        <v>1</v>
      </c>
      <c r="D32" s="93">
        <f t="shared" si="6"/>
        <v>1.4500000000000001E-2</v>
      </c>
      <c r="E32" s="94">
        <f t="shared" si="6"/>
        <v>1</v>
      </c>
      <c r="F32" s="91">
        <f t="shared" si="6"/>
        <v>3.7000000000000002E-3</v>
      </c>
      <c r="G32" s="92">
        <f t="shared" si="6"/>
        <v>1</v>
      </c>
      <c r="H32" s="93">
        <f>SUM(H30:H31)</f>
        <v>1.6E-2</v>
      </c>
      <c r="I32" s="94">
        <v>1</v>
      </c>
      <c r="J32" s="91">
        <f t="shared" ref="J32:O32" si="7">SUM(J30:J31)</f>
        <v>-1.3299999999999999E-2</v>
      </c>
      <c r="K32" s="91">
        <f t="shared" si="7"/>
        <v>1</v>
      </c>
      <c r="L32" s="93">
        <f>SUM(L30:L31)</f>
        <v>1.9E-2</v>
      </c>
      <c r="M32" s="94">
        <v>1</v>
      </c>
      <c r="N32" s="91">
        <f t="shared" si="7"/>
        <v>8.0999999999999996E-3</v>
      </c>
      <c r="O32" s="91">
        <f t="shared" si="7"/>
        <v>1</v>
      </c>
      <c r="P32" s="93">
        <f>SUM(P30:P31)</f>
        <v>-4.1000000000000003E-3</v>
      </c>
      <c r="Q32" s="94">
        <f>SUM(Q30:Q31)</f>
        <v>1</v>
      </c>
      <c r="R32" s="91">
        <f t="shared" ref="R32:W32" si="8">SUM(R30:R31)</f>
        <v>7.7000000000000002E-3</v>
      </c>
      <c r="S32" s="91">
        <f t="shared" si="8"/>
        <v>0.99999999999999989</v>
      </c>
      <c r="T32" s="93">
        <f>SUM(T30:T31)</f>
        <v>1.6799999999999995E-2</v>
      </c>
      <c r="U32" s="94">
        <f>SUM(U30:U31)</f>
        <v>1</v>
      </c>
      <c r="V32" s="91">
        <f t="shared" si="8"/>
        <v>2.6700000000000002E-2</v>
      </c>
      <c r="W32" s="91">
        <f t="shared" si="8"/>
        <v>0.99999999999999989</v>
      </c>
      <c r="X32" s="93">
        <f>SUM(X30:X31)</f>
        <v>7.6000000000000009E-3</v>
      </c>
      <c r="Y32" s="94">
        <f>SUM(Y30:Y31)</f>
        <v>1</v>
      </c>
    </row>
    <row r="33" spans="1:13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13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13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13" ht="14.25" x14ac:dyDescent="0.2">
      <c r="A36" s="86" t="s">
        <v>2</v>
      </c>
      <c r="B36" s="5">
        <v>2.4499999999999999E-3</v>
      </c>
      <c r="C36" s="6">
        <v>5.4100000000000002E-2</v>
      </c>
      <c r="D36" s="14">
        <v>1.4000000000000002E-3</v>
      </c>
      <c r="E36" s="14">
        <v>7.0499999999999993E-2</v>
      </c>
      <c r="F36" s="5">
        <v>3.0999999999999999E-3</v>
      </c>
      <c r="G36" s="6">
        <v>3.7100000000000001E-2</v>
      </c>
      <c r="H36" s="14">
        <v>4.4999999999999997E-3</v>
      </c>
      <c r="I36" s="15">
        <v>1.2800000000000001E-2</v>
      </c>
      <c r="M36" s="73"/>
    </row>
    <row r="37" spans="1:13" ht="14.25" x14ac:dyDescent="0.2">
      <c r="A37" s="87" t="s">
        <v>3</v>
      </c>
      <c r="B37" s="5">
        <v>6.7000000000000002E-3</v>
      </c>
      <c r="C37" s="6">
        <v>0.2359</v>
      </c>
      <c r="D37" s="14">
        <v>1.0200000000000001E-2</v>
      </c>
      <c r="E37" s="14">
        <v>0.23430000000000001</v>
      </c>
      <c r="F37" s="5">
        <v>1.5700000000000002E-2</v>
      </c>
      <c r="G37" s="6">
        <v>0.25819999999999999</v>
      </c>
      <c r="H37" s="14">
        <v>1.67E-2</v>
      </c>
      <c r="I37" s="15">
        <v>0.23399999999999999</v>
      </c>
    </row>
    <row r="38" spans="1:13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13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13" ht="14.25" x14ac:dyDescent="0.2">
      <c r="A40" s="87" t="s">
        <v>6</v>
      </c>
      <c r="B40" s="5">
        <v>7.7999999999999996E-3</v>
      </c>
      <c r="C40" s="6">
        <v>0.1736</v>
      </c>
      <c r="D40" s="14">
        <v>1.0200000000000001E-2</v>
      </c>
      <c r="E40" s="14">
        <v>0.15640000000000001</v>
      </c>
      <c r="F40" s="5">
        <v>1.1599999999999999E-2</v>
      </c>
      <c r="G40" s="6">
        <v>0.1472</v>
      </c>
      <c r="H40" s="14">
        <v>1.44E-2</v>
      </c>
      <c r="I40" s="15">
        <v>0.13830000000000001</v>
      </c>
    </row>
    <row r="41" spans="1:13" ht="14.25" x14ac:dyDescent="0.2">
      <c r="A41" s="87" t="s">
        <v>7</v>
      </c>
      <c r="B41" s="5">
        <v>1.14E-3</v>
      </c>
      <c r="C41" s="6">
        <v>0.01</v>
      </c>
      <c r="D41" s="14">
        <v>1.6000000000000001E-3</v>
      </c>
      <c r="E41" s="14">
        <v>2.5000000000000001E-3</v>
      </c>
      <c r="F41" s="5">
        <v>1.9E-3</v>
      </c>
      <c r="G41" s="6">
        <v>6.4000000000000003E-3</v>
      </c>
      <c r="H41" s="14">
        <v>2.5999999999999999E-3</v>
      </c>
      <c r="I41" s="15">
        <v>9.3999999999999986E-3</v>
      </c>
    </row>
    <row r="42" spans="1:13" ht="14.25" x14ac:dyDescent="0.2">
      <c r="A42" s="87" t="s">
        <v>8</v>
      </c>
      <c r="B42" s="5">
        <v>8.6999999999999994E-3</v>
      </c>
      <c r="C42" s="6">
        <v>0.17649999999999999</v>
      </c>
      <c r="D42" s="14">
        <v>2.2200000000000001E-2</v>
      </c>
      <c r="E42" s="14">
        <v>0.18010000000000001</v>
      </c>
      <c r="F42" s="5">
        <v>3.0299999999999997E-2</v>
      </c>
      <c r="G42" s="6">
        <v>0.18780000000000002</v>
      </c>
      <c r="H42" s="14">
        <f>(1+F42)*(1+T12)*(1+V12)*(1+X12)-1</f>
        <v>5.6263013627788627E-2</v>
      </c>
      <c r="I42" s="15">
        <v>0.24600000000000002</v>
      </c>
    </row>
    <row r="43" spans="1:13" ht="14.25" x14ac:dyDescent="0.2">
      <c r="A43" s="87" t="s">
        <v>66</v>
      </c>
      <c r="B43" s="5">
        <v>2.1700000000000001E-2</v>
      </c>
      <c r="C43" s="6">
        <v>0.25950000000000001</v>
      </c>
      <c r="D43" s="14">
        <v>2.4399999999999998E-2</v>
      </c>
      <c r="E43" s="14">
        <v>0.25739999999999996</v>
      </c>
      <c r="F43" s="5">
        <v>1.7299999999999999E-2</v>
      </c>
      <c r="G43" s="6">
        <v>0.26280000000000003</v>
      </c>
      <c r="H43" s="14">
        <v>3.6499999999999998E-2</v>
      </c>
      <c r="I43" s="15">
        <v>0.2697</v>
      </c>
    </row>
    <row r="44" spans="1:13" ht="14.25" x14ac:dyDescent="0.2">
      <c r="A44" s="87" t="s">
        <v>10</v>
      </c>
      <c r="B44" s="5">
        <f>(1+B14)*(1+D14)*(1+F14)-1</f>
        <v>7.000799840000127E-4</v>
      </c>
      <c r="C44" s="6">
        <v>7.1000000000000004E-3</v>
      </c>
      <c r="D44" s="14">
        <v>7.000000000000001E-4</v>
      </c>
      <c r="E44" s="14">
        <v>9.3999999999999986E-3</v>
      </c>
      <c r="F44" s="5">
        <v>2.9999999999999997E-4</v>
      </c>
      <c r="G44" s="6">
        <v>5.6999999999999993E-3</v>
      </c>
      <c r="H44" s="14">
        <v>1.6000000000000001E-3</v>
      </c>
      <c r="I44" s="15">
        <v>6.0000000000000001E-3</v>
      </c>
    </row>
    <row r="45" spans="1:13" ht="14.25" x14ac:dyDescent="0.2">
      <c r="A45" s="87" t="s">
        <v>11</v>
      </c>
      <c r="B45" s="5">
        <f>(1+B15)*(1+D15)*(1+F15)-1</f>
        <v>9.9479839999805364E-5</v>
      </c>
      <c r="C45" s="6">
        <v>4.7399999999999998E-2</v>
      </c>
      <c r="D45" s="14">
        <v>0</v>
      </c>
      <c r="E45" s="14">
        <v>5.5899999999999998E-2</v>
      </c>
      <c r="F45" s="5">
        <v>2.9999999999999997E-4</v>
      </c>
      <c r="G45" s="6">
        <v>5.9900000000000002E-2</v>
      </c>
      <c r="H45" s="14">
        <v>2.3E-3</v>
      </c>
      <c r="I45" s="15">
        <v>6.2699999999999992E-2</v>
      </c>
    </row>
    <row r="46" spans="1:13" ht="14.25" x14ac:dyDescent="0.2">
      <c r="A46" s="87" t="s">
        <v>12</v>
      </c>
      <c r="B46" s="5">
        <f>(1+B16)*(1+D16)*(1+F16)-1</f>
        <v>5.0008000400003638E-4</v>
      </c>
      <c r="C46" s="6">
        <v>2.0000000000000001E-4</v>
      </c>
      <c r="D46" s="14">
        <v>5.9999999999999995E-4</v>
      </c>
      <c r="E46" s="14">
        <v>2.0000000000000001E-4</v>
      </c>
      <c r="F46" s="5">
        <v>8.0000000000000004E-4</v>
      </c>
      <c r="G46" s="6">
        <v>2.0000000000000001E-4</v>
      </c>
      <c r="H46" s="14">
        <v>1.6000000000000001E-3</v>
      </c>
      <c r="I46" s="15">
        <v>2.9999999999999997E-4</v>
      </c>
    </row>
    <row r="47" spans="1:13" ht="14.25" x14ac:dyDescent="0.2">
      <c r="A47" s="87" t="s">
        <v>13</v>
      </c>
      <c r="B47" s="5">
        <v>8.4000000000000003E-4</v>
      </c>
      <c r="C47" s="6">
        <v>4.5999999999999999E-3</v>
      </c>
      <c r="D47" s="14">
        <v>8.0000000000000004E-4</v>
      </c>
      <c r="E47" s="14">
        <v>5.8999999999999999E-3</v>
      </c>
      <c r="F47" s="5">
        <v>2E-3</v>
      </c>
      <c r="G47" s="6">
        <v>7.0999999999999995E-3</v>
      </c>
      <c r="H47" s="14">
        <v>1.1999999999999999E-3</v>
      </c>
      <c r="I47" s="15">
        <v>6.8999999999999999E-3</v>
      </c>
    </row>
    <row r="48" spans="1:13" ht="14.25" x14ac:dyDescent="0.2">
      <c r="A48" s="87" t="s">
        <v>14</v>
      </c>
      <c r="B48" s="5">
        <f>(1+B18)*(1+D18)*(1+F18)-1</f>
        <v>-1.0997999679999149E-3</v>
      </c>
      <c r="C48" s="6">
        <v>2.9999999999999997E-4</v>
      </c>
      <c r="D48" s="14">
        <v>-8.9999999999999998E-4</v>
      </c>
      <c r="E48" s="14">
        <v>8.0000000000000004E-4</v>
      </c>
      <c r="F48" s="5">
        <v>-4.0000000000000002E-4</v>
      </c>
      <c r="G48" s="6">
        <v>8.0000000000000004E-4</v>
      </c>
      <c r="H48" s="14">
        <v>-1.6000000000000001E-3</v>
      </c>
      <c r="I48" s="15">
        <v>7.000000000000001E-4</v>
      </c>
    </row>
    <row r="49" spans="1:10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10" ht="14.25" x14ac:dyDescent="0.2">
      <c r="A50" s="87" t="s">
        <v>16</v>
      </c>
      <c r="B50" s="5">
        <v>8.9999999999999998E-4</v>
      </c>
      <c r="C50" s="6">
        <v>3.0800000000000001E-2</v>
      </c>
      <c r="D50" s="14">
        <v>1.9E-3</v>
      </c>
      <c r="E50" s="14">
        <v>2.6600000000000002E-2</v>
      </c>
      <c r="F50" s="5">
        <v>2.8000000000000004E-3</v>
      </c>
      <c r="G50" s="6">
        <v>2.6800000000000001E-2</v>
      </c>
      <c r="H50" s="14">
        <f>(1+F50)*(1+T20)*(1+V20)*(1+X20)-1</f>
        <v>5.9699852582317803E-3</v>
      </c>
      <c r="I50" s="15">
        <v>1.32E-2</v>
      </c>
    </row>
    <row r="51" spans="1:10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10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10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10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10" ht="15" x14ac:dyDescent="0.25">
      <c r="A55" s="88" t="s">
        <v>21</v>
      </c>
      <c r="B55" s="24">
        <f>SUM(B36:B54)</f>
        <v>5.0429839859999936E-2</v>
      </c>
      <c r="C55" s="8">
        <v>1</v>
      </c>
      <c r="D55" s="16">
        <f t="shared" ref="D55:I55" si="9">SUM(D36:D54)</f>
        <v>7.3100000000000012E-2</v>
      </c>
      <c r="E55" s="16">
        <f t="shared" si="9"/>
        <v>0.99999999999999989</v>
      </c>
      <c r="F55" s="24">
        <f t="shared" si="9"/>
        <v>8.5699999999999985E-2</v>
      </c>
      <c r="G55" s="8">
        <f t="shared" si="9"/>
        <v>1</v>
      </c>
      <c r="H55" s="17">
        <f>SUM(H36:H54)</f>
        <v>0.14203299888602039</v>
      </c>
      <c r="I55" s="17">
        <f t="shared" si="9"/>
        <v>1.0000000000000002</v>
      </c>
    </row>
    <row r="56" spans="1:10" ht="15" x14ac:dyDescent="0.25">
      <c r="A56" s="89" t="s">
        <v>28</v>
      </c>
      <c r="B56" s="10">
        <v>11396.7</v>
      </c>
      <c r="C56" s="11"/>
      <c r="D56" s="18">
        <v>16924.03538326385</v>
      </c>
      <c r="E56" s="11"/>
      <c r="F56" s="10">
        <v>19940</v>
      </c>
      <c r="G56" s="11"/>
      <c r="H56" s="18">
        <v>33326.587734484223</v>
      </c>
      <c r="I56" s="11"/>
    </row>
    <row r="57" spans="1:10" ht="14.25" x14ac:dyDescent="0.2">
      <c r="A57" s="86" t="s">
        <v>22</v>
      </c>
      <c r="B57" s="22">
        <v>2.8500000000000001E-2</v>
      </c>
      <c r="C57" s="23">
        <v>0.74350000000000005</v>
      </c>
      <c r="D57" s="29">
        <v>5.6100000000000004E-2</v>
      </c>
      <c r="E57" s="29">
        <v>0.77560000000000007</v>
      </c>
      <c r="F57" s="5">
        <v>7.8899999999999998E-2</v>
      </c>
      <c r="G57" s="23">
        <v>0.76680000000000004</v>
      </c>
      <c r="H57" s="29">
        <v>0.11599999999999999</v>
      </c>
      <c r="I57" s="30">
        <v>0.74569999999999992</v>
      </c>
    </row>
    <row r="58" spans="1:10" ht="14.25" x14ac:dyDescent="0.2">
      <c r="A58" s="87" t="s">
        <v>23</v>
      </c>
      <c r="B58" s="5">
        <v>2.1899999999999999E-2</v>
      </c>
      <c r="C58" s="6">
        <v>0.25650000000000001</v>
      </c>
      <c r="D58" s="29">
        <v>1.7000000000000001E-2</v>
      </c>
      <c r="E58" s="29">
        <v>0.22440000000000002</v>
      </c>
      <c r="F58" s="5">
        <v>6.8000000000000005E-3</v>
      </c>
      <c r="G58" s="6">
        <v>0.23319999999999999</v>
      </c>
      <c r="H58" s="14">
        <v>2.6000000000000002E-2</v>
      </c>
      <c r="I58" s="15">
        <v>0.25429999999999997</v>
      </c>
    </row>
    <row r="59" spans="1:10" ht="15" x14ac:dyDescent="0.25">
      <c r="A59" s="88" t="s">
        <v>21</v>
      </c>
      <c r="B59" s="24">
        <f>SUM(B57:B58)</f>
        <v>5.04E-2</v>
      </c>
      <c r="C59" s="8">
        <v>1</v>
      </c>
      <c r="D59" s="16">
        <v>7.3099999999999998E-2</v>
      </c>
      <c r="E59" s="16">
        <v>1</v>
      </c>
      <c r="F59" s="24">
        <f>SUM(F57:F58)</f>
        <v>8.5699999999999998E-2</v>
      </c>
      <c r="G59" s="8">
        <f>SUM(G57:G58)</f>
        <v>1</v>
      </c>
      <c r="H59" s="16">
        <f>SUM(H57:H58)</f>
        <v>0.14199999999999999</v>
      </c>
      <c r="I59" s="16">
        <f>SUM(I57:I58)</f>
        <v>0.99999999999999989</v>
      </c>
      <c r="J59" s="32"/>
    </row>
    <row r="60" spans="1:10" ht="14.25" x14ac:dyDescent="0.2">
      <c r="A60" s="86" t="s">
        <v>24</v>
      </c>
      <c r="B60" s="22">
        <v>4.3549999999999998E-2</v>
      </c>
      <c r="C60" s="23">
        <v>0.90759999999999996</v>
      </c>
      <c r="D60" s="29">
        <v>6.9599999999999995E-2</v>
      </c>
      <c r="E60" s="29">
        <v>0.9104000000000001</v>
      </c>
      <c r="F60" s="22">
        <v>8.0299999999999996E-2</v>
      </c>
      <c r="G60" s="23">
        <v>0.89879999999999993</v>
      </c>
      <c r="H60" s="29">
        <v>0.1164</v>
      </c>
      <c r="I60" s="30">
        <v>0.87319999999999998</v>
      </c>
    </row>
    <row r="61" spans="1:10" ht="14.25" x14ac:dyDescent="0.2">
      <c r="A61" s="87" t="s">
        <v>25</v>
      </c>
      <c r="B61" s="5">
        <f>(1+B31)*(1+D31)*(1+F31)-1</f>
        <v>6.8134979420000352E-3</v>
      </c>
      <c r="C61" s="6">
        <v>9.2399999999999996E-2</v>
      </c>
      <c r="D61" s="29">
        <v>3.4999999999999996E-3</v>
      </c>
      <c r="E61" s="29">
        <v>8.9600000000000013E-2</v>
      </c>
      <c r="F61" s="5">
        <v>5.4000000000000003E-3</v>
      </c>
      <c r="G61" s="6">
        <v>0.1012</v>
      </c>
      <c r="H61" s="29">
        <v>2.5600000000000001E-2</v>
      </c>
      <c r="I61" s="15">
        <v>0.1268</v>
      </c>
    </row>
    <row r="62" spans="1:10" ht="15" x14ac:dyDescent="0.25">
      <c r="A62" s="90" t="s">
        <v>21</v>
      </c>
      <c r="B62" s="91">
        <f>SUM(B60:B61)</f>
        <v>5.0363497942000034E-2</v>
      </c>
      <c r="C62" s="92">
        <v>1</v>
      </c>
      <c r="D62" s="93">
        <v>7.3099999999999998E-2</v>
      </c>
      <c r="E62" s="93">
        <v>1</v>
      </c>
      <c r="F62" s="91">
        <f>SUM(F60:F61)</f>
        <v>8.5699999999999998E-2</v>
      </c>
      <c r="G62" s="92">
        <f>SUM(G60:G61)</f>
        <v>0.99999999999999989</v>
      </c>
      <c r="H62" s="93">
        <f>SUM(H60:H61)</f>
        <v>0.14200000000000002</v>
      </c>
      <c r="I62" s="93">
        <f>SUM(I60:I61)</f>
        <v>1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rightToLeft="1" zoomScaleNormal="100" workbookViewId="0">
      <pane xSplit="1" topLeftCell="B1" activePane="topRight" state="frozen"/>
      <selection activeCell="M41" sqref="M41"/>
      <selection pane="topRight" activeCell="A5" sqref="A5"/>
    </sheetView>
  </sheetViews>
  <sheetFormatPr defaultColWidth="0" defaultRowHeight="12.75" zeroHeight="1" x14ac:dyDescent="0.2"/>
  <cols>
    <col min="1" max="1" width="48.7109375" customWidth="1"/>
    <col min="2" max="2" width="23.140625" customWidth="1"/>
    <col min="3" max="3" width="19.28515625" customWidth="1"/>
    <col min="4" max="5" width="22.28515625" customWidth="1"/>
    <col min="6" max="6" width="23.140625" customWidth="1"/>
    <col min="7" max="7" width="19.42578125" customWidth="1"/>
    <col min="8" max="8" width="22.14062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38</v>
      </c>
    </row>
    <row r="3" spans="1:25" ht="15" x14ac:dyDescent="0.25">
      <c r="A3" s="104" t="s">
        <v>67</v>
      </c>
      <c r="B3" s="100" t="s">
        <v>68</v>
      </c>
      <c r="C3" s="100" t="s">
        <v>69</v>
      </c>
      <c r="D3" s="101" t="s">
        <v>70</v>
      </c>
      <c r="E3" s="101" t="s">
        <v>71</v>
      </c>
      <c r="F3" s="100" t="s">
        <v>72</v>
      </c>
      <c r="G3" s="100" t="s">
        <v>73</v>
      </c>
      <c r="H3" s="101" t="s">
        <v>74</v>
      </c>
      <c r="I3" s="101" t="s">
        <v>75</v>
      </c>
      <c r="J3" s="100" t="s">
        <v>76</v>
      </c>
      <c r="K3" s="100" t="s">
        <v>77</v>
      </c>
      <c r="L3" s="101" t="s">
        <v>78</v>
      </c>
      <c r="M3" s="101" t="s">
        <v>79</v>
      </c>
      <c r="N3" s="100" t="s">
        <v>80</v>
      </c>
      <c r="O3" s="100" t="s">
        <v>81</v>
      </c>
      <c r="P3" s="101" t="s">
        <v>82</v>
      </c>
      <c r="Q3" s="101" t="s">
        <v>83</v>
      </c>
      <c r="R3" s="100" t="s">
        <v>84</v>
      </c>
      <c r="S3" s="100" t="s">
        <v>85</v>
      </c>
      <c r="T3" s="101" t="s">
        <v>86</v>
      </c>
      <c r="U3" s="101" t="s">
        <v>87</v>
      </c>
      <c r="V3" s="100" t="s">
        <v>88</v>
      </c>
      <c r="W3" s="100" t="s">
        <v>89</v>
      </c>
      <c r="X3" s="101" t="s">
        <v>90</v>
      </c>
      <c r="Y3" s="101" t="s">
        <v>91</v>
      </c>
    </row>
    <row r="4" spans="1:25" ht="15" x14ac:dyDescent="0.25">
      <c r="A4" s="104" t="s">
        <v>32</v>
      </c>
      <c r="B4" s="100">
        <f>'קרן ט '!B4</f>
        <v>43466</v>
      </c>
      <c r="C4" s="100">
        <f>'קרן ט '!C4</f>
        <v>43466</v>
      </c>
      <c r="D4" s="101">
        <f>'קרן ט '!D4</f>
        <v>43497</v>
      </c>
      <c r="E4" s="101">
        <f>'קרן ט '!E4</f>
        <v>43497</v>
      </c>
      <c r="F4" s="100">
        <f>'קרן ט '!F4:G4</f>
        <v>43525</v>
      </c>
      <c r="G4" s="100">
        <f>'קרן ט '!G4:H4</f>
        <v>43525</v>
      </c>
      <c r="H4" s="101">
        <f>'קרן ט '!H4</f>
        <v>43556</v>
      </c>
      <c r="I4" s="101">
        <f>'קרן ט '!I4</f>
        <v>43556</v>
      </c>
      <c r="J4" s="100">
        <f>'קרן ט '!J4:K4</f>
        <v>43586</v>
      </c>
      <c r="K4" s="100">
        <f>'קרן ט '!K4:L4</f>
        <v>43586</v>
      </c>
      <c r="L4" s="101">
        <f>'קרן ט '!L4:M4</f>
        <v>43617</v>
      </c>
      <c r="M4" s="101">
        <f>'קרן ט '!M4:N4</f>
        <v>43617</v>
      </c>
      <c r="N4" s="100">
        <f>'קרן ט '!N4:O4</f>
        <v>43647</v>
      </c>
      <c r="O4" s="100">
        <f>'קרן ט '!O4:P4</f>
        <v>43647</v>
      </c>
      <c r="P4" s="101">
        <f>'קרן ט '!P4:Q4</f>
        <v>43678</v>
      </c>
      <c r="Q4" s="101">
        <f>'קרן ט '!Q4:R4</f>
        <v>43678</v>
      </c>
      <c r="R4" s="100">
        <f>'קרן ט '!R4:S4</f>
        <v>43709</v>
      </c>
      <c r="S4" s="100">
        <f>'קרן ט '!S4:T4</f>
        <v>43709</v>
      </c>
      <c r="T4" s="101">
        <f>'קרן ט '!T4:U4</f>
        <v>43739</v>
      </c>
      <c r="U4" s="101">
        <f>'קרן ט '!U4:V4</f>
        <v>43739</v>
      </c>
      <c r="V4" s="100">
        <f>'קרן ט '!V4:W4</f>
        <v>43770</v>
      </c>
      <c r="W4" s="100">
        <f>'קרן ט '!W4:X4</f>
        <v>43770</v>
      </c>
      <c r="X4" s="101">
        <f>'קרן ט '!X4:Y4</f>
        <v>43800</v>
      </c>
      <c r="Y4" s="101">
        <f>'קרן ט '!Y4:Z4</f>
        <v>43800</v>
      </c>
    </row>
    <row r="5" spans="1:25" ht="28.5" x14ac:dyDescent="0.2">
      <c r="A5" s="85"/>
      <c r="B5" s="96" t="s">
        <v>27</v>
      </c>
      <c r="C5" s="97" t="s">
        <v>1</v>
      </c>
      <c r="D5" s="98" t="s">
        <v>27</v>
      </c>
      <c r="E5" s="99" t="s">
        <v>1</v>
      </c>
      <c r="F5" s="96" t="s">
        <v>27</v>
      </c>
      <c r="G5" s="97" t="s">
        <v>1</v>
      </c>
      <c r="H5" s="98" t="s">
        <v>0</v>
      </c>
      <c r="I5" s="99" t="s">
        <v>1</v>
      </c>
      <c r="J5" s="96" t="s">
        <v>0</v>
      </c>
      <c r="K5" s="97" t="s">
        <v>1</v>
      </c>
      <c r="L5" s="98" t="s">
        <v>0</v>
      </c>
      <c r="M5" s="99" t="s">
        <v>1</v>
      </c>
      <c r="N5" s="96" t="s">
        <v>0</v>
      </c>
      <c r="O5" s="97" t="s">
        <v>1</v>
      </c>
      <c r="P5" s="98" t="s">
        <v>0</v>
      </c>
      <c r="Q5" s="99" t="s">
        <v>1</v>
      </c>
      <c r="R5" s="96" t="s">
        <v>0</v>
      </c>
      <c r="S5" s="97" t="s">
        <v>1</v>
      </c>
      <c r="T5" s="98" t="s">
        <v>0</v>
      </c>
      <c r="U5" s="99" t="s">
        <v>1</v>
      </c>
      <c r="V5" s="96" t="s">
        <v>0</v>
      </c>
      <c r="W5" s="97" t="s">
        <v>1</v>
      </c>
      <c r="X5" s="98" t="s">
        <v>0</v>
      </c>
      <c r="Y5" s="99" t="s">
        <v>1</v>
      </c>
    </row>
    <row r="6" spans="1:25" ht="14.25" x14ac:dyDescent="0.2">
      <c r="A6" s="86" t="s">
        <v>2</v>
      </c>
      <c r="B6" s="5">
        <v>2.7000000000000001E-3</v>
      </c>
      <c r="C6" s="6">
        <v>6.3E-3</v>
      </c>
      <c r="D6" s="14">
        <v>-1.1999999999999999E-3</v>
      </c>
      <c r="E6" s="15">
        <v>6.2799999999999995E-2</v>
      </c>
      <c r="F6" s="5">
        <v>0</v>
      </c>
      <c r="G6" s="6">
        <v>5.5100000000000003E-2</v>
      </c>
      <c r="H6" s="14">
        <v>-2.0000000000000001E-4</v>
      </c>
      <c r="I6" s="15">
        <v>2.24E-2</v>
      </c>
      <c r="J6" s="5">
        <v>2.9999999999999997E-4</v>
      </c>
      <c r="K6" s="6">
        <v>6.6699999999999995E-2</v>
      </c>
      <c r="L6" s="14">
        <v>-8.9999999999999998E-4</v>
      </c>
      <c r="M6" s="15">
        <v>6.7900000000000002E-2</v>
      </c>
      <c r="N6" s="5">
        <v>2.9999999999999997E-4</v>
      </c>
      <c r="O6" s="6">
        <v>8.1900000000000001E-2</v>
      </c>
      <c r="P6" s="14">
        <v>4.0000000000000002E-4</v>
      </c>
      <c r="Q6" s="15">
        <v>5.7700000000000001E-2</v>
      </c>
      <c r="R6" s="5">
        <v>7.000000000000001E-4</v>
      </c>
      <c r="S6" s="6">
        <v>6.5100000000000005E-2</v>
      </c>
      <c r="T6" s="14">
        <v>5.9999999999999995E-4</v>
      </c>
      <c r="U6" s="15">
        <v>3.4599999999999999E-2</v>
      </c>
      <c r="V6" s="5">
        <v>-1E-4</v>
      </c>
      <c r="W6" s="6">
        <v>3.9399999999999998E-2</v>
      </c>
      <c r="X6" s="14">
        <v>2.0000000000000001E-4</v>
      </c>
      <c r="Y6" s="15">
        <v>2.12E-2</v>
      </c>
    </row>
    <row r="7" spans="1:25" ht="14.25" x14ac:dyDescent="0.2">
      <c r="A7" s="87" t="s">
        <v>3</v>
      </c>
      <c r="B7" s="5">
        <v>3.3999999999999998E-3</v>
      </c>
      <c r="C7" s="6">
        <v>0.27050000000000002</v>
      </c>
      <c r="D7" s="14">
        <v>1.8E-3</v>
      </c>
      <c r="E7" s="15">
        <v>0.24840000000000001</v>
      </c>
      <c r="F7" s="5">
        <v>1.8E-3</v>
      </c>
      <c r="G7" s="6">
        <v>0.2571</v>
      </c>
      <c r="H7" s="14">
        <v>8.0000000000000004E-4</v>
      </c>
      <c r="I7" s="15">
        <v>0.26379999999999998</v>
      </c>
      <c r="J7" s="5">
        <v>1E-3</v>
      </c>
      <c r="K7" s="6">
        <v>0.24579999999999999</v>
      </c>
      <c r="L7" s="14">
        <v>1.9E-3</v>
      </c>
      <c r="M7" s="15">
        <v>0.2447</v>
      </c>
      <c r="N7" s="5">
        <v>3.3E-3</v>
      </c>
      <c r="O7" s="6">
        <v>0.24679999999999999</v>
      </c>
      <c r="P7" s="14">
        <v>1.1999999999999999E-3</v>
      </c>
      <c r="Q7" s="15">
        <v>0.29330000000000001</v>
      </c>
      <c r="R7" s="5">
        <v>8.9999999999999998E-4</v>
      </c>
      <c r="S7" s="6">
        <v>0.2797</v>
      </c>
      <c r="T7" s="14">
        <v>5.0000000000000001E-4</v>
      </c>
      <c r="U7" s="15">
        <v>0.2833</v>
      </c>
      <c r="V7" s="5">
        <v>2.0000000000000001E-4</v>
      </c>
      <c r="W7" s="6">
        <v>0.27649999999999997</v>
      </c>
      <c r="X7" s="14">
        <v>1E-4</v>
      </c>
      <c r="Y7" s="15">
        <v>0.27710000000000001</v>
      </c>
    </row>
    <row r="8" spans="1:25" ht="14.25" x14ac:dyDescent="0.2">
      <c r="A8" s="8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8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87" t="s">
        <v>6</v>
      </c>
      <c r="B10" s="5">
        <v>3.0999999999999999E-3</v>
      </c>
      <c r="C10" s="6">
        <v>0.19420000000000001</v>
      </c>
      <c r="D10" s="14">
        <v>2.5000000000000001E-3</v>
      </c>
      <c r="E10" s="15">
        <v>0.18609999999999999</v>
      </c>
      <c r="F10" s="5">
        <v>2.3E-3</v>
      </c>
      <c r="G10" s="6">
        <v>0.1822</v>
      </c>
      <c r="H10" s="14">
        <v>1.4E-3</v>
      </c>
      <c r="I10" s="15">
        <v>0.1837</v>
      </c>
      <c r="J10" s="5">
        <v>1E-4</v>
      </c>
      <c r="K10" s="6">
        <v>0.17380000000000001</v>
      </c>
      <c r="L10" s="14">
        <v>1.1000000000000001E-3</v>
      </c>
      <c r="M10" s="15">
        <v>0.1681</v>
      </c>
      <c r="N10" s="5">
        <v>8.9999999999999998E-4</v>
      </c>
      <c r="O10" s="6">
        <v>0.15759999999999999</v>
      </c>
      <c r="P10" s="14">
        <v>0</v>
      </c>
      <c r="Q10" s="15">
        <v>0.1472</v>
      </c>
      <c r="R10" s="5">
        <v>2.9999999999999997E-4</v>
      </c>
      <c r="S10" s="6">
        <v>0.14949999999999999</v>
      </c>
      <c r="T10" s="14">
        <v>1.6000000000000001E-3</v>
      </c>
      <c r="U10" s="15">
        <v>0.15620000000000001</v>
      </c>
      <c r="V10" s="5">
        <v>2.9999999999999997E-4</v>
      </c>
      <c r="W10" s="6">
        <v>0.1431</v>
      </c>
      <c r="X10" s="14">
        <v>3.3399999999999999E-4</v>
      </c>
      <c r="Y10" s="15">
        <v>0.14480000000000001</v>
      </c>
    </row>
    <row r="11" spans="1:25" ht="14.25" x14ac:dyDescent="0.2">
      <c r="A11" s="87" t="s">
        <v>7</v>
      </c>
      <c r="B11" s="5">
        <v>4.0000000000000002E-4</v>
      </c>
      <c r="C11" s="6">
        <v>1.0699999999999999E-2</v>
      </c>
      <c r="D11" s="14">
        <v>2.9999999999999997E-4</v>
      </c>
      <c r="E11" s="15">
        <v>1.06E-2</v>
      </c>
      <c r="F11" s="5">
        <v>2.9999999999999997E-4</v>
      </c>
      <c r="G11" s="6">
        <v>1.06E-2</v>
      </c>
      <c r="H11" s="14">
        <v>2.9999999999999997E-4</v>
      </c>
      <c r="I11" s="15">
        <v>1.06E-2</v>
      </c>
      <c r="J11" s="5">
        <v>-2.0000000000000001E-4</v>
      </c>
      <c r="K11" s="6">
        <v>1.0800000000000001E-2</v>
      </c>
      <c r="L11" s="14">
        <v>2.9999999999999997E-4</v>
      </c>
      <c r="M11" s="15">
        <v>3.0999999999999999E-3</v>
      </c>
      <c r="N11" s="5">
        <v>1E-4</v>
      </c>
      <c r="O11" s="6">
        <v>6.8999999999999999E-3</v>
      </c>
      <c r="P11" s="14">
        <v>0</v>
      </c>
      <c r="Q11" s="15">
        <v>6.8999999999999999E-3</v>
      </c>
      <c r="R11" s="5">
        <v>1E-4</v>
      </c>
      <c r="S11" s="6">
        <v>6.9999999999999993E-3</v>
      </c>
      <c r="T11" s="14">
        <v>1E-4</v>
      </c>
      <c r="U11" s="15">
        <v>6.8999999999999999E-3</v>
      </c>
      <c r="V11" s="5">
        <v>2.0000000000000001E-4</v>
      </c>
      <c r="W11" s="6">
        <v>6.8000000000000005E-3</v>
      </c>
      <c r="X11" s="14">
        <v>-4.3000000000000002E-5</v>
      </c>
      <c r="Y11" s="15">
        <v>1.03E-2</v>
      </c>
    </row>
    <row r="12" spans="1:25" ht="14.25" x14ac:dyDescent="0.2">
      <c r="A12" s="87" t="s">
        <v>8</v>
      </c>
      <c r="B12" s="5">
        <v>7.0000000000000001E-3</v>
      </c>
      <c r="C12" s="6">
        <v>0.1799</v>
      </c>
      <c r="D12" s="14">
        <v>4.4999999999999997E-3</v>
      </c>
      <c r="E12" s="15">
        <v>0.16900000000000001</v>
      </c>
      <c r="F12" s="5">
        <v>-4.0000000000000001E-3</v>
      </c>
      <c r="G12" s="6">
        <v>0.1517</v>
      </c>
      <c r="H12" s="14">
        <v>3.2000000000000002E-3</v>
      </c>
      <c r="I12" s="15">
        <v>0.16819999999999999</v>
      </c>
      <c r="J12" s="5">
        <v>1.4E-3</v>
      </c>
      <c r="K12" s="6">
        <v>0.16569999999999999</v>
      </c>
      <c r="L12" s="14">
        <v>6.3E-3</v>
      </c>
      <c r="M12" s="15">
        <v>0.16070000000000001</v>
      </c>
      <c r="N12" s="5">
        <v>9.7999999999999997E-3</v>
      </c>
      <c r="O12" s="6">
        <v>0.16350000000000001</v>
      </c>
      <c r="P12" s="14">
        <v>-7.7000000000000002E-3</v>
      </c>
      <c r="Q12" s="15">
        <v>0.15490000000000001</v>
      </c>
      <c r="R12" s="5">
        <v>4.7999999999999996E-3</v>
      </c>
      <c r="S12" s="6">
        <v>0.1598</v>
      </c>
      <c r="T12" s="14">
        <v>3.9000000000000003E-3</v>
      </c>
      <c r="U12" s="15">
        <v>0.16600000000000001</v>
      </c>
      <c r="V12" s="5">
        <v>1.8799999999999997E-2</v>
      </c>
      <c r="W12" s="6">
        <v>0.18410000000000001</v>
      </c>
      <c r="X12" s="14">
        <v>1.2999999999999999E-3</v>
      </c>
      <c r="Y12" s="15">
        <v>0.21739999999999998</v>
      </c>
    </row>
    <row r="13" spans="1:25" ht="14.25" x14ac:dyDescent="0.2">
      <c r="A13" s="87" t="s">
        <v>66</v>
      </c>
      <c r="B13" s="5">
        <v>1.04E-2</v>
      </c>
      <c r="C13" s="6">
        <v>0.27479999999999999</v>
      </c>
      <c r="D13" s="14">
        <v>5.5999999999999999E-3</v>
      </c>
      <c r="E13" s="15">
        <v>0.2477</v>
      </c>
      <c r="F13" s="5">
        <v>3.7000000000000002E-3</v>
      </c>
      <c r="G13" s="6">
        <v>0.25659999999999999</v>
      </c>
      <c r="H13" s="14">
        <v>8.3000000000000001E-3</v>
      </c>
      <c r="I13" s="15">
        <v>0.25729999999999997</v>
      </c>
      <c r="J13" s="5">
        <v>-1.29E-2</v>
      </c>
      <c r="K13" s="6">
        <v>0.2437</v>
      </c>
      <c r="L13" s="14">
        <v>7.7000000000000002E-3</v>
      </c>
      <c r="M13" s="15">
        <v>0.25890000000000002</v>
      </c>
      <c r="N13" s="5">
        <v>-8.3000000000000001E-3</v>
      </c>
      <c r="O13" s="6">
        <v>0.24590000000000001</v>
      </c>
      <c r="P13" s="14">
        <v>2.2000000000000001E-3</v>
      </c>
      <c r="Q13" s="15">
        <v>0.248</v>
      </c>
      <c r="R13" s="5">
        <v>-2.9999999999999997E-4</v>
      </c>
      <c r="S13" s="6">
        <v>0.24590000000000001</v>
      </c>
      <c r="T13" s="14">
        <v>9.1000000000000004E-3</v>
      </c>
      <c r="U13" s="15">
        <v>0.25850000000000001</v>
      </c>
      <c r="V13" s="5">
        <v>3.4999999999999996E-3</v>
      </c>
      <c r="W13" s="6">
        <v>0.2555</v>
      </c>
      <c r="X13" s="14">
        <v>3.2000000000000002E-3</v>
      </c>
      <c r="Y13" s="15">
        <v>0.2447</v>
      </c>
    </row>
    <row r="14" spans="1:25" ht="14.25" x14ac:dyDescent="0.2">
      <c r="A14" s="87" t="s">
        <v>10</v>
      </c>
      <c r="B14" s="5">
        <v>-1E-4</v>
      </c>
      <c r="C14" s="6">
        <v>8.6E-3</v>
      </c>
      <c r="D14" s="14">
        <v>2.9999999999999997E-4</v>
      </c>
      <c r="E14" s="15">
        <v>6.0000000000000001E-3</v>
      </c>
      <c r="F14" s="5">
        <v>2.9999999999999997E-4</v>
      </c>
      <c r="G14" s="6">
        <v>6.1000000000000004E-3</v>
      </c>
      <c r="H14" s="14">
        <v>2.9999999999999997E-4</v>
      </c>
      <c r="I14" s="15">
        <v>8.8999999999999999E-3</v>
      </c>
      <c r="J14" s="5">
        <v>-8.9999999999999998E-4</v>
      </c>
      <c r="K14" s="6">
        <v>8.3000000000000001E-3</v>
      </c>
      <c r="L14" s="14">
        <v>4.0000000000000002E-4</v>
      </c>
      <c r="M14" s="15">
        <v>8.3999999999999995E-3</v>
      </c>
      <c r="N14" s="5">
        <v>-1E-4</v>
      </c>
      <c r="O14" s="6">
        <v>7.8000000000000005E-3</v>
      </c>
      <c r="P14" s="14">
        <v>-4.0000000000000002E-4</v>
      </c>
      <c r="Q14" s="15">
        <v>4.8999999999999998E-3</v>
      </c>
      <c r="R14" s="5">
        <v>1E-4</v>
      </c>
      <c r="S14" s="6">
        <v>4.8999999999999998E-3</v>
      </c>
      <c r="T14" s="14">
        <v>8.0000000000000004E-4</v>
      </c>
      <c r="U14" s="15">
        <v>5.5000000000000005E-3</v>
      </c>
      <c r="V14" s="5">
        <v>-2.9999999999999997E-4</v>
      </c>
      <c r="W14" s="6">
        <v>5.0000000000000001E-3</v>
      </c>
      <c r="X14" s="14">
        <v>2.23E-4</v>
      </c>
      <c r="Y14" s="15">
        <v>5.3E-3</v>
      </c>
    </row>
    <row r="15" spans="1:25" ht="14.25" x14ac:dyDescent="0.2">
      <c r="A15" s="87" t="s">
        <v>11</v>
      </c>
      <c r="B15" s="5">
        <v>-8.0000000000000004E-4</v>
      </c>
      <c r="C15" s="6">
        <v>3.44E-2</v>
      </c>
      <c r="D15" s="14">
        <v>4.0000000000000002E-4</v>
      </c>
      <c r="E15" s="15">
        <v>4.4400000000000002E-2</v>
      </c>
      <c r="F15" s="5">
        <v>5.0000000000000001E-4</v>
      </c>
      <c r="G15" s="6">
        <v>4.6800000000000001E-2</v>
      </c>
      <c r="H15" s="14">
        <v>1E-4</v>
      </c>
      <c r="I15" s="15">
        <v>5.5100000000000003E-2</v>
      </c>
      <c r="J15" s="5">
        <v>2.9999999999999997E-4</v>
      </c>
      <c r="K15" s="6">
        <v>5.7299999999999997E-2</v>
      </c>
      <c r="L15" s="14">
        <v>-5.0000000000000001E-4</v>
      </c>
      <c r="M15" s="15">
        <v>5.6299999999999996E-2</v>
      </c>
      <c r="N15" s="5">
        <v>2.9999999999999997E-4</v>
      </c>
      <c r="O15" s="6">
        <v>5.4400000000000004E-2</v>
      </c>
      <c r="P15" s="14">
        <v>4.0000000000000002E-4</v>
      </c>
      <c r="Q15" s="15">
        <v>5.6900000000000006E-2</v>
      </c>
      <c r="R15" s="5">
        <v>-5.0000000000000001E-4</v>
      </c>
      <c r="S15" s="6">
        <v>5.6900000000000006E-2</v>
      </c>
      <c r="T15" s="14">
        <v>1E-4</v>
      </c>
      <c r="U15" s="15">
        <v>5.9699999999999996E-2</v>
      </c>
      <c r="V15" s="5">
        <v>4.0000000000000002E-4</v>
      </c>
      <c r="W15" s="6">
        <v>5.8600000000000006E-2</v>
      </c>
      <c r="X15" s="14">
        <v>9.9799999999999997E-4</v>
      </c>
      <c r="Y15" s="15">
        <v>6.0499999999999998E-2</v>
      </c>
    </row>
    <row r="16" spans="1:25" ht="14.25" x14ac:dyDescent="0.2">
      <c r="A16" s="87" t="s">
        <v>12</v>
      </c>
      <c r="B16" s="5">
        <v>0</v>
      </c>
      <c r="C16" s="6">
        <v>2.0000000000000001E-4</v>
      </c>
      <c r="D16" s="14">
        <v>2.0000000000000001E-4</v>
      </c>
      <c r="E16" s="15">
        <v>2.0000000000000001E-4</v>
      </c>
      <c r="F16" s="5">
        <v>1E-4</v>
      </c>
      <c r="G16" s="6">
        <v>2.0000000000000001E-4</v>
      </c>
      <c r="H16" s="14">
        <v>1E-4</v>
      </c>
      <c r="I16" s="15">
        <v>2.0000000000000001E-4</v>
      </c>
      <c r="J16" s="5">
        <v>-2.0000000000000001E-4</v>
      </c>
      <c r="K16" s="6">
        <v>2.0000000000000001E-4</v>
      </c>
      <c r="L16" s="14">
        <v>2.9999999999999997E-4</v>
      </c>
      <c r="M16" s="15">
        <v>2.0000000000000001E-4</v>
      </c>
      <c r="N16" s="5">
        <v>1E-4</v>
      </c>
      <c r="O16" s="6">
        <v>2.0000000000000001E-4</v>
      </c>
      <c r="P16" s="14">
        <v>-1E-4</v>
      </c>
      <c r="Q16" s="15">
        <v>2.0000000000000001E-4</v>
      </c>
      <c r="R16" s="5">
        <v>0</v>
      </c>
      <c r="S16" s="6">
        <v>1E-4</v>
      </c>
      <c r="T16" s="14">
        <v>1E-4</v>
      </c>
      <c r="U16" s="15">
        <v>1E-4</v>
      </c>
      <c r="V16" s="5">
        <v>1E-4</v>
      </c>
      <c r="W16" s="6">
        <v>1E-4</v>
      </c>
      <c r="X16" s="14">
        <v>1.05E-4</v>
      </c>
      <c r="Y16" s="15">
        <v>2.0000000000000001E-4</v>
      </c>
    </row>
    <row r="17" spans="1:25" ht="14.25" x14ac:dyDescent="0.2">
      <c r="A17" s="87" t="s">
        <v>13</v>
      </c>
      <c r="B17" s="5">
        <v>1.6000000000000001E-3</v>
      </c>
      <c r="C17" s="6">
        <v>4.7000000000000002E-3</v>
      </c>
      <c r="D17" s="14">
        <v>-6.9999999999999999E-4</v>
      </c>
      <c r="E17" s="15">
        <v>4.8999999999999998E-3</v>
      </c>
      <c r="F17" s="5">
        <v>-2.9999999999999997E-4</v>
      </c>
      <c r="G17" s="6">
        <v>4.4999999999999997E-3</v>
      </c>
      <c r="H17" s="14">
        <v>5.0000000000000001E-4</v>
      </c>
      <c r="I17" s="15">
        <v>6.0000000000000001E-3</v>
      </c>
      <c r="J17" s="5">
        <v>-8.9999999999999998E-4</v>
      </c>
      <c r="K17" s="6">
        <v>1.9E-3</v>
      </c>
      <c r="L17" s="14">
        <v>4.0000000000000002E-4</v>
      </c>
      <c r="M17" s="15">
        <v>5.1999999999999998E-3</v>
      </c>
      <c r="N17" s="5">
        <v>1.5E-3</v>
      </c>
      <c r="O17" s="6">
        <v>6.8000000000000005E-3</v>
      </c>
      <c r="P17" s="14">
        <v>-1.2999999999999999E-3</v>
      </c>
      <c r="Q17" s="15">
        <v>4.4000000000000003E-3</v>
      </c>
      <c r="R17" s="5">
        <v>8.0000000000000004E-4</v>
      </c>
      <c r="S17" s="6">
        <v>5.7999999999999996E-3</v>
      </c>
      <c r="T17" s="14">
        <v>-2.2000000000000001E-3</v>
      </c>
      <c r="U17" s="15">
        <v>4.1999999999999997E-3</v>
      </c>
      <c r="V17" s="5">
        <v>1.7000000000000001E-3</v>
      </c>
      <c r="W17" s="6">
        <v>6.5000000000000006E-3</v>
      </c>
      <c r="X17" s="14">
        <v>-6.1899999999999998E-4</v>
      </c>
      <c r="Y17" s="15">
        <v>6.0999999999999995E-3</v>
      </c>
    </row>
    <row r="18" spans="1:25" ht="14.25" x14ac:dyDescent="0.2">
      <c r="A18" s="87" t="s">
        <v>14</v>
      </c>
      <c r="B18" s="5">
        <v>1E-4</v>
      </c>
      <c r="C18" s="6">
        <v>2.0000000000000001E-4</v>
      </c>
      <c r="D18" s="14">
        <v>-8.9999999999999998E-4</v>
      </c>
      <c r="E18" s="15">
        <v>6.9999999999999999E-4</v>
      </c>
      <c r="F18" s="5">
        <v>-4.0000000000000002E-4</v>
      </c>
      <c r="G18" s="6">
        <v>2.0000000000000001E-4</v>
      </c>
      <c r="H18" s="14">
        <v>-4.0000000000000002E-4</v>
      </c>
      <c r="I18" s="15">
        <v>0</v>
      </c>
      <c r="J18" s="5">
        <v>6.9999999999999999E-4</v>
      </c>
      <c r="K18" s="6">
        <v>1.6999999999999999E-3</v>
      </c>
      <c r="L18" s="14">
        <v>1E-4</v>
      </c>
      <c r="M18" s="15">
        <v>8.0000000000000004E-4</v>
      </c>
      <c r="N18" s="5">
        <v>-5.9999999999999995E-4</v>
      </c>
      <c r="O18" s="6">
        <v>4.0000000000000002E-4</v>
      </c>
      <c r="P18" s="14">
        <v>1.4000000000000002E-3</v>
      </c>
      <c r="Q18" s="15">
        <v>1.1000000000000001E-3</v>
      </c>
      <c r="R18" s="5">
        <v>-5.9999999999999995E-4</v>
      </c>
      <c r="S18" s="6">
        <v>1E-3</v>
      </c>
      <c r="T18" s="14">
        <v>-5.0000000000000001E-4</v>
      </c>
      <c r="U18" s="15">
        <v>5.9999999999999995E-4</v>
      </c>
      <c r="V18" s="5">
        <v>-8.0000000000000004E-4</v>
      </c>
      <c r="W18" s="6">
        <v>5.0000000000000001E-4</v>
      </c>
      <c r="X18" s="14">
        <v>-3.3500000000000001E-4</v>
      </c>
      <c r="Y18" s="15">
        <v>5.9999999999999995E-4</v>
      </c>
    </row>
    <row r="19" spans="1:25" ht="14.25" x14ac:dyDescent="0.2">
      <c r="A19" s="8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87" t="s">
        <v>16</v>
      </c>
      <c r="B20" s="5">
        <v>2.9999999999999997E-4</v>
      </c>
      <c r="C20" s="6">
        <v>1.55E-2</v>
      </c>
      <c r="D20" s="14">
        <v>5.9999999999999995E-4</v>
      </c>
      <c r="E20" s="15">
        <v>1.9199999999999998E-2</v>
      </c>
      <c r="F20" s="5">
        <v>2.0000000000000001E-4</v>
      </c>
      <c r="G20" s="6">
        <v>2.8899999999999999E-2</v>
      </c>
      <c r="H20" s="14">
        <v>5.0000000000000001E-4</v>
      </c>
      <c r="I20" s="15">
        <v>2.3800000000000002E-2</v>
      </c>
      <c r="J20" s="5">
        <v>-2.9999999999999997E-4</v>
      </c>
      <c r="K20" s="6">
        <v>2.41E-2</v>
      </c>
      <c r="L20" s="14">
        <v>7.000000000000001E-4</v>
      </c>
      <c r="M20" s="15">
        <v>2.5699999999999997E-2</v>
      </c>
      <c r="N20" s="5">
        <v>5.9999999999999995E-4</v>
      </c>
      <c r="O20" s="6">
        <v>2.7799999999999998E-2</v>
      </c>
      <c r="P20" s="14">
        <v>1E-4</v>
      </c>
      <c r="Q20" s="15">
        <v>2.4500000000000001E-2</v>
      </c>
      <c r="R20" s="5">
        <v>-1E-4</v>
      </c>
      <c r="S20" s="6">
        <v>2.4300000000000002E-2</v>
      </c>
      <c r="T20" s="14">
        <v>1E-4</v>
      </c>
      <c r="U20" s="15">
        <v>2.4399999999999998E-2</v>
      </c>
      <c r="V20" s="5">
        <v>1E-4</v>
      </c>
      <c r="W20" s="6">
        <v>2.3900000000000001E-2</v>
      </c>
      <c r="X20" s="14">
        <v>2.63E-3</v>
      </c>
      <c r="Y20" s="15">
        <v>1.18E-2</v>
      </c>
    </row>
    <row r="21" spans="1:25" ht="14.25" x14ac:dyDescent="0.2">
      <c r="A21" s="8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8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8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8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88" t="s">
        <v>21</v>
      </c>
      <c r="B25" s="7">
        <f t="shared" ref="B25:L25" si="0">SUM(B6:B24)</f>
        <v>2.8100000000000003E-2</v>
      </c>
      <c r="C25" s="8">
        <f t="shared" si="0"/>
        <v>1.0000000000000002</v>
      </c>
      <c r="D25" s="16">
        <f t="shared" si="0"/>
        <v>1.3400000000000002E-2</v>
      </c>
      <c r="E25" s="17">
        <f t="shared" si="0"/>
        <v>1.0000000000000002</v>
      </c>
      <c r="F25" s="7">
        <f t="shared" si="0"/>
        <v>4.4999999999999997E-3</v>
      </c>
      <c r="G25" s="8">
        <f t="shared" si="0"/>
        <v>0.99999999999999989</v>
      </c>
      <c r="H25" s="16">
        <f t="shared" si="0"/>
        <v>1.49E-2</v>
      </c>
      <c r="I25" s="17">
        <f>SUM(I6:I24)</f>
        <v>1</v>
      </c>
      <c r="J25" s="7">
        <f t="shared" si="0"/>
        <v>-1.1600000000000001E-2</v>
      </c>
      <c r="K25" s="8">
        <f t="shared" si="0"/>
        <v>1</v>
      </c>
      <c r="L25" s="16">
        <f t="shared" si="0"/>
        <v>1.78E-2</v>
      </c>
      <c r="M25" s="17">
        <f>SUM(M6:M24)</f>
        <v>1</v>
      </c>
      <c r="N25" s="7">
        <f>SUM(N6:N24)</f>
        <v>7.899999999999999E-3</v>
      </c>
      <c r="O25" s="7">
        <f>SUM(O6:O24)</f>
        <v>1</v>
      </c>
      <c r="P25" s="16">
        <f>SUM(P6:P24)</f>
        <v>-3.8E-3</v>
      </c>
      <c r="Q25" s="16">
        <f>SUM(Q6:Q24)</f>
        <v>0.99999999999999989</v>
      </c>
      <c r="R25" s="7">
        <f t="shared" ref="R25:W25" si="1">SUM(R6:R24)</f>
        <v>6.1999999999999998E-3</v>
      </c>
      <c r="S25" s="7">
        <f t="shared" si="1"/>
        <v>1.0000000000000002</v>
      </c>
      <c r="T25" s="16">
        <f>SUM(T6:T24)</f>
        <v>1.4199999999999997E-2</v>
      </c>
      <c r="U25" s="16">
        <f>SUM(U6:U24)</f>
        <v>0.99999999999999989</v>
      </c>
      <c r="V25" s="7">
        <f t="shared" si="1"/>
        <v>2.4099999999999996E-2</v>
      </c>
      <c r="W25" s="7">
        <f t="shared" si="1"/>
        <v>0.99999999999999989</v>
      </c>
      <c r="X25" s="16">
        <f>SUM(X6:X24)</f>
        <v>8.0929999999999995E-3</v>
      </c>
      <c r="Y25" s="16">
        <f>SUM(Y6:Y24)</f>
        <v>1</v>
      </c>
    </row>
    <row r="26" spans="1:25" ht="15" x14ac:dyDescent="0.25">
      <c r="A26" s="89" t="s">
        <v>28</v>
      </c>
      <c r="B26" s="10">
        <v>2133.9679999999998</v>
      </c>
      <c r="C26" s="11"/>
      <c r="D26" s="18">
        <v>1025.8</v>
      </c>
      <c r="E26" s="11"/>
      <c r="F26" s="10">
        <v>943.5</v>
      </c>
      <c r="G26" s="11"/>
      <c r="H26" s="18">
        <v>652.20000000000005</v>
      </c>
      <c r="I26" s="11"/>
      <c r="J26" s="10">
        <v>-916.02932038871234</v>
      </c>
      <c r="K26" s="11"/>
      <c r="L26" s="18">
        <v>1412.7158494518071</v>
      </c>
      <c r="M26" s="11"/>
      <c r="N26" s="10">
        <v>647.08877878257397</v>
      </c>
      <c r="O26" s="11"/>
      <c r="P26" s="18">
        <v>-316.79053458986249</v>
      </c>
      <c r="Q26" s="11"/>
      <c r="R26" s="10">
        <v>523.23078680823983</v>
      </c>
      <c r="S26" s="11"/>
      <c r="T26" s="18">
        <v>1220.9784939485098</v>
      </c>
      <c r="U26" s="11"/>
      <c r="V26" s="10">
        <v>2103.4374887764602</v>
      </c>
      <c r="W26" s="11"/>
      <c r="X26" s="18">
        <v>727.6790363938602</v>
      </c>
      <c r="Y26" s="11"/>
    </row>
    <row r="27" spans="1:25" ht="14.25" x14ac:dyDescent="0.2">
      <c r="A27" s="86" t="s">
        <v>22</v>
      </c>
      <c r="B27" s="22">
        <v>0.02</v>
      </c>
      <c r="C27" s="23">
        <v>0.76229999999999998</v>
      </c>
      <c r="D27" s="29">
        <v>6.3E-3</v>
      </c>
      <c r="E27" s="30">
        <v>0.77039999999999997</v>
      </c>
      <c r="F27" s="22">
        <v>-2.9999999999999997E-4</v>
      </c>
      <c r="G27" s="23">
        <v>0.75860000000000005</v>
      </c>
      <c r="H27" s="29">
        <v>1.12E-2</v>
      </c>
      <c r="I27" s="30">
        <v>0.76719999999999999</v>
      </c>
      <c r="J27" s="22">
        <v>-1E-3</v>
      </c>
      <c r="K27" s="23">
        <v>0.78939999999999999</v>
      </c>
      <c r="L27" s="29">
        <v>1.1399999999999999E-2</v>
      </c>
      <c r="M27" s="30">
        <v>0.78410000000000002</v>
      </c>
      <c r="N27" s="22">
        <v>9.0000000000000011E-3</v>
      </c>
      <c r="O27" s="23">
        <v>0.77190000000000003</v>
      </c>
      <c r="P27" s="29">
        <v>-2.3E-3</v>
      </c>
      <c r="Q27" s="30">
        <v>0.7883</v>
      </c>
      <c r="R27" s="22">
        <v>1.01E-2</v>
      </c>
      <c r="S27" s="23">
        <v>0.78680000000000005</v>
      </c>
      <c r="T27" s="29">
        <v>5.7999999999999996E-3</v>
      </c>
      <c r="U27" s="30">
        <v>0.76790000000000003</v>
      </c>
      <c r="V27" s="22">
        <v>2.2099999999999998E-2</v>
      </c>
      <c r="W27" s="23">
        <v>0.77280000000000004</v>
      </c>
      <c r="X27" s="29">
        <v>2.3E-3</v>
      </c>
      <c r="Y27" s="30">
        <v>0.76529999999999998</v>
      </c>
    </row>
    <row r="28" spans="1:25" ht="14.25" x14ac:dyDescent="0.2">
      <c r="A28" s="87" t="s">
        <v>23</v>
      </c>
      <c r="B28" s="5">
        <v>8.0999999999999996E-3</v>
      </c>
      <c r="C28" s="6">
        <v>0.23769999999999999</v>
      </c>
      <c r="D28" s="14">
        <v>7.1000000000000004E-3</v>
      </c>
      <c r="E28" s="15">
        <v>0.2296</v>
      </c>
      <c r="F28" s="5">
        <v>4.7999999999999996E-3</v>
      </c>
      <c r="G28" s="6">
        <v>0.2414</v>
      </c>
      <c r="H28" s="14">
        <v>3.7000000000000002E-3</v>
      </c>
      <c r="I28" s="15">
        <v>0.23280000000000001</v>
      </c>
      <c r="J28" s="5">
        <v>-1.06E-2</v>
      </c>
      <c r="K28" s="6">
        <v>0.21060000000000001</v>
      </c>
      <c r="L28" s="14">
        <v>6.4000000000000003E-3</v>
      </c>
      <c r="M28" s="15">
        <v>0.21590000000000001</v>
      </c>
      <c r="N28" s="5">
        <v>-1.1000000000000001E-3</v>
      </c>
      <c r="O28" s="6">
        <v>0.2281</v>
      </c>
      <c r="P28" s="14">
        <v>-1.5E-3</v>
      </c>
      <c r="Q28" s="15">
        <v>0.21170000000000003</v>
      </c>
      <c r="R28" s="5">
        <v>-3.9000000000000003E-3</v>
      </c>
      <c r="S28" s="6">
        <v>0.2132</v>
      </c>
      <c r="T28" s="14">
        <v>8.3999999999999995E-3</v>
      </c>
      <c r="U28" s="15">
        <v>0.2321</v>
      </c>
      <c r="V28" s="5">
        <v>2E-3</v>
      </c>
      <c r="W28" s="6">
        <v>0.22719999999999999</v>
      </c>
      <c r="X28" s="14">
        <v>5.7999999999999996E-3</v>
      </c>
      <c r="Y28" s="15">
        <v>0.23469999999999999</v>
      </c>
    </row>
    <row r="29" spans="1:25" ht="15" x14ac:dyDescent="0.25">
      <c r="A29" s="88" t="s">
        <v>21</v>
      </c>
      <c r="B29" s="24">
        <f t="shared" ref="B29:G29" si="2">SUM(B27:B28)</f>
        <v>2.81E-2</v>
      </c>
      <c r="C29" s="8">
        <f t="shared" si="2"/>
        <v>1</v>
      </c>
      <c r="D29" s="16">
        <f t="shared" si="2"/>
        <v>1.34E-2</v>
      </c>
      <c r="E29" s="17">
        <f t="shared" si="2"/>
        <v>1</v>
      </c>
      <c r="F29" s="24">
        <f t="shared" si="2"/>
        <v>4.4999999999999997E-3</v>
      </c>
      <c r="G29" s="8">
        <f t="shared" si="2"/>
        <v>1</v>
      </c>
      <c r="H29" s="16">
        <f t="shared" ref="H29:M29" si="3">SUM(H27:H28)</f>
        <v>1.49E-2</v>
      </c>
      <c r="I29" s="17">
        <f t="shared" si="3"/>
        <v>1</v>
      </c>
      <c r="J29" s="24">
        <f t="shared" si="3"/>
        <v>-1.1599999999999999E-2</v>
      </c>
      <c r="K29" s="24">
        <f t="shared" si="3"/>
        <v>1</v>
      </c>
      <c r="L29" s="16">
        <f t="shared" si="3"/>
        <v>1.78E-2</v>
      </c>
      <c r="M29" s="17">
        <f t="shared" si="3"/>
        <v>1</v>
      </c>
      <c r="N29" s="24">
        <f>SUM(N27:N28)</f>
        <v>7.9000000000000008E-3</v>
      </c>
      <c r="O29" s="24">
        <f>SUM(O27:O28)</f>
        <v>1</v>
      </c>
      <c r="P29" s="16">
        <f>SUM(P27:P28)</f>
        <v>-3.8E-3</v>
      </c>
      <c r="Q29" s="17">
        <f>SUM(Q27:Q28)</f>
        <v>1</v>
      </c>
      <c r="R29" s="24">
        <f t="shared" ref="R29:W29" si="4">SUM(R27:R28)</f>
        <v>6.1999999999999989E-3</v>
      </c>
      <c r="S29" s="24">
        <f t="shared" si="4"/>
        <v>1</v>
      </c>
      <c r="T29" s="16">
        <f>SUM(T27:T28)</f>
        <v>1.4199999999999999E-2</v>
      </c>
      <c r="U29" s="17">
        <f>SUM(U27:U28)</f>
        <v>1</v>
      </c>
      <c r="V29" s="24">
        <f t="shared" si="4"/>
        <v>2.4099999999999996E-2</v>
      </c>
      <c r="W29" s="24">
        <f t="shared" si="4"/>
        <v>1</v>
      </c>
      <c r="X29" s="16">
        <f>SUM(X27:X28)</f>
        <v>8.0999999999999996E-3</v>
      </c>
      <c r="Y29" s="17">
        <f>SUM(Y27:Y28)</f>
        <v>1</v>
      </c>
    </row>
    <row r="30" spans="1:25" ht="14.25" x14ac:dyDescent="0.2">
      <c r="A30" s="86" t="s">
        <v>24</v>
      </c>
      <c r="B30" s="22">
        <v>2.52E-2</v>
      </c>
      <c r="C30" s="23">
        <v>0.93130000000000002</v>
      </c>
      <c r="D30" s="29">
        <v>1.2E-2</v>
      </c>
      <c r="E30" s="30">
        <v>0.9214</v>
      </c>
      <c r="F30" s="22">
        <v>2.3999999999999998E-3</v>
      </c>
      <c r="G30" s="23">
        <v>0.90949999999999998</v>
      </c>
      <c r="H30" s="29">
        <v>1.35E-2</v>
      </c>
      <c r="I30" s="30">
        <v>0.90580000000000005</v>
      </c>
      <c r="J30" s="22">
        <v>-8.8999999999999999E-3</v>
      </c>
      <c r="K30" s="23">
        <v>0.90439999999999998</v>
      </c>
      <c r="L30" s="29">
        <v>1.5800000000000002E-2</v>
      </c>
      <c r="M30" s="30">
        <v>0.91020000000000001</v>
      </c>
      <c r="N30" s="22">
        <v>4.0000000000000001E-3</v>
      </c>
      <c r="O30" s="23">
        <v>0.90359999999999996</v>
      </c>
      <c r="P30" s="29">
        <v>-2.8000000000000004E-3</v>
      </c>
      <c r="Q30" s="30">
        <v>0.90560000000000007</v>
      </c>
      <c r="R30" s="22">
        <v>5.7999999999999996E-3</v>
      </c>
      <c r="S30" s="23">
        <v>0.90410000000000001</v>
      </c>
      <c r="T30" s="29">
        <v>1.5900000000000001E-2</v>
      </c>
      <c r="U30" s="30">
        <v>0.90379999999999994</v>
      </c>
      <c r="V30" s="22">
        <v>6.1999999999999998E-3</v>
      </c>
      <c r="W30" s="23">
        <v>0.8891</v>
      </c>
      <c r="X30" s="29">
        <v>5.6000000000000008E-3</v>
      </c>
      <c r="Y30" s="30">
        <v>0.87659999999999993</v>
      </c>
    </row>
    <row r="31" spans="1:25" ht="14.25" x14ac:dyDescent="0.2">
      <c r="A31" s="87" t="s">
        <v>25</v>
      </c>
      <c r="B31" s="5">
        <v>2.8999999999999998E-3</v>
      </c>
      <c r="C31" s="6">
        <v>6.8699999999999997E-2</v>
      </c>
      <c r="D31" s="14">
        <v>1.4E-3</v>
      </c>
      <c r="E31" s="15">
        <v>7.8600000000000003E-2</v>
      </c>
      <c r="F31" s="5">
        <v>2.0999999999999999E-3</v>
      </c>
      <c r="G31" s="6">
        <v>9.0499999999999997E-2</v>
      </c>
      <c r="H31" s="14">
        <v>1.4E-3</v>
      </c>
      <c r="I31" s="15">
        <v>9.4200000000000006E-2</v>
      </c>
      <c r="J31" s="5">
        <v>-2.7000000000000001E-3</v>
      </c>
      <c r="K31" s="6">
        <v>9.5600000000000004E-2</v>
      </c>
      <c r="L31" s="14">
        <v>2E-3</v>
      </c>
      <c r="M31" s="15">
        <v>8.9800000000000005E-2</v>
      </c>
      <c r="N31" s="5">
        <v>3.9000000000000003E-3</v>
      </c>
      <c r="O31" s="6">
        <v>9.64E-2</v>
      </c>
      <c r="P31" s="14">
        <v>-1E-3</v>
      </c>
      <c r="Q31" s="15">
        <v>9.4399999999999998E-2</v>
      </c>
      <c r="R31" s="5">
        <v>4.0000000000000002E-4</v>
      </c>
      <c r="S31" s="6">
        <v>9.5899999999999999E-2</v>
      </c>
      <c r="T31" s="14">
        <v>-1.7000000000000001E-3</v>
      </c>
      <c r="U31" s="15">
        <v>9.6199999999999994E-2</v>
      </c>
      <c r="V31" s="5">
        <v>1.7899999999999999E-2</v>
      </c>
      <c r="W31" s="6">
        <v>0.1109</v>
      </c>
      <c r="X31" s="14">
        <v>2.5000000000000001E-3</v>
      </c>
      <c r="Y31" s="15">
        <v>0.1234</v>
      </c>
    </row>
    <row r="32" spans="1:25" ht="15" x14ac:dyDescent="0.25">
      <c r="A32" s="90" t="s">
        <v>21</v>
      </c>
      <c r="B32" s="91">
        <f t="shared" ref="B32:G32" si="5">SUM(B30:B31)</f>
        <v>2.81E-2</v>
      </c>
      <c r="C32" s="92">
        <f t="shared" si="5"/>
        <v>1</v>
      </c>
      <c r="D32" s="93">
        <f t="shared" si="5"/>
        <v>1.34E-2</v>
      </c>
      <c r="E32" s="94">
        <f t="shared" si="5"/>
        <v>1</v>
      </c>
      <c r="F32" s="91">
        <f t="shared" si="5"/>
        <v>4.4999999999999997E-3</v>
      </c>
      <c r="G32" s="92">
        <f t="shared" si="5"/>
        <v>1</v>
      </c>
      <c r="H32" s="93">
        <f t="shared" ref="H32:M32" si="6">SUM(H30:H31)</f>
        <v>1.49E-2</v>
      </c>
      <c r="I32" s="94">
        <f t="shared" si="6"/>
        <v>1</v>
      </c>
      <c r="J32" s="91">
        <f t="shared" si="6"/>
        <v>-1.1599999999999999E-2</v>
      </c>
      <c r="K32" s="91">
        <f t="shared" si="6"/>
        <v>1</v>
      </c>
      <c r="L32" s="93">
        <f t="shared" si="6"/>
        <v>1.7800000000000003E-2</v>
      </c>
      <c r="M32" s="94">
        <f t="shared" si="6"/>
        <v>1</v>
      </c>
      <c r="N32" s="91">
        <f>SUM(N30:N31)</f>
        <v>7.9000000000000008E-3</v>
      </c>
      <c r="O32" s="91">
        <f>SUM(O30:O31)</f>
        <v>1</v>
      </c>
      <c r="P32" s="93">
        <f>SUM(P30:P31)</f>
        <v>-3.8000000000000004E-3</v>
      </c>
      <c r="Q32" s="94">
        <f>SUM(Q30:Q31)</f>
        <v>1</v>
      </c>
      <c r="R32" s="91">
        <f t="shared" ref="R32:W32" si="7">SUM(R30:R31)</f>
        <v>6.1999999999999998E-3</v>
      </c>
      <c r="S32" s="91">
        <f t="shared" si="7"/>
        <v>1</v>
      </c>
      <c r="T32" s="93">
        <f>SUM(T30:T31)</f>
        <v>1.4200000000000001E-2</v>
      </c>
      <c r="U32" s="94">
        <f>SUM(U30:U31)</f>
        <v>0.99999999999999989</v>
      </c>
      <c r="V32" s="91">
        <f t="shared" si="7"/>
        <v>2.41E-2</v>
      </c>
      <c r="W32" s="91">
        <f t="shared" si="7"/>
        <v>1</v>
      </c>
      <c r="X32" s="93">
        <f>SUM(X30:X31)</f>
        <v>8.1000000000000013E-3</v>
      </c>
      <c r="Y32" s="94">
        <f>SUM(Y30:Y31)</f>
        <v>0.99999999999999989</v>
      </c>
    </row>
    <row r="33" spans="1:9" ht="15" x14ac:dyDescent="0.25">
      <c r="A33" s="104" t="s">
        <v>67</v>
      </c>
      <c r="B33" s="100" t="s">
        <v>68</v>
      </c>
      <c r="C33" s="100" t="s">
        <v>69</v>
      </c>
      <c r="D33" s="101" t="s">
        <v>70</v>
      </c>
      <c r="E33" s="101" t="s">
        <v>71</v>
      </c>
      <c r="F33" s="100" t="s">
        <v>72</v>
      </c>
      <c r="G33" s="100" t="s">
        <v>73</v>
      </c>
      <c r="H33" s="101" t="s">
        <v>74</v>
      </c>
      <c r="I33" s="101" t="s">
        <v>75</v>
      </c>
    </row>
    <row r="34" spans="1:9" ht="15" x14ac:dyDescent="0.25">
      <c r="A34" s="104" t="s">
        <v>29</v>
      </c>
      <c r="B34" s="100" t="str">
        <f>'קרן ט '!B34</f>
        <v>ינואר - מרץ 2019</v>
      </c>
      <c r="C34" s="100" t="str">
        <f>'קרן ט '!C34</f>
        <v>ינואר - מרץ 2019</v>
      </c>
      <c r="D34" s="101" t="str">
        <f>'קרן ט '!D34:E34</f>
        <v>ינואר - יוני 2019</v>
      </c>
      <c r="E34" s="101" t="str">
        <f>'קרן ט '!E34:F34</f>
        <v>ינואר - יוני 2019</v>
      </c>
      <c r="F34" s="100" t="str">
        <f>'קרן ט '!F34:G34</f>
        <v>ינואר - ספטמבר 2019</v>
      </c>
      <c r="G34" s="100" t="str">
        <f>'קרן ט '!G34:H34</f>
        <v>ינואר - ספטמבר 2019</v>
      </c>
      <c r="H34" s="101" t="str">
        <f>'קרן ט '!H34:I34</f>
        <v>ינואר - דצמבר 2019</v>
      </c>
      <c r="I34" s="101" t="str">
        <f>'קרן ט '!I34:J34</f>
        <v>ינואר - דצמבר 2019</v>
      </c>
    </row>
    <row r="35" spans="1:9" ht="14.25" x14ac:dyDescent="0.2">
      <c r="A35" s="105"/>
      <c r="B35" s="96" t="s">
        <v>0</v>
      </c>
      <c r="C35" s="97" t="s">
        <v>1</v>
      </c>
      <c r="D35" s="98" t="s">
        <v>0</v>
      </c>
      <c r="E35" s="99" t="s">
        <v>1</v>
      </c>
      <c r="F35" s="96" t="s">
        <v>0</v>
      </c>
      <c r="G35" s="97" t="s">
        <v>1</v>
      </c>
      <c r="H35" s="98" t="s">
        <v>0</v>
      </c>
      <c r="I35" s="99" t="s">
        <v>1</v>
      </c>
    </row>
    <row r="36" spans="1:9" ht="14.25" x14ac:dyDescent="0.2">
      <c r="A36" s="86" t="s">
        <v>2</v>
      </c>
      <c r="B36" s="5">
        <f>(1+B6)*(1+D6)*(1+F6)-1</f>
        <v>1.4967599999999859E-3</v>
      </c>
      <c r="C36" s="6">
        <v>5.5100000000000003E-2</v>
      </c>
      <c r="D36" s="14">
        <v>8.0000000000000004E-4</v>
      </c>
      <c r="E36" s="15">
        <v>6.7900000000000002E-2</v>
      </c>
      <c r="F36" s="5">
        <v>2.3E-3</v>
      </c>
      <c r="G36" s="6">
        <v>6.5100000000000005E-2</v>
      </c>
      <c r="H36" s="14">
        <v>3.5999999999999999E-3</v>
      </c>
      <c r="I36" s="15">
        <v>2.12E-2</v>
      </c>
    </row>
    <row r="37" spans="1:9" ht="14.25" x14ac:dyDescent="0.2">
      <c r="A37" s="87" t="s">
        <v>3</v>
      </c>
      <c r="B37" s="5">
        <f>(1+B7)*(1+D7)*(1+F7)-1</f>
        <v>7.015491016000297E-3</v>
      </c>
      <c r="C37" s="6">
        <v>0.2571</v>
      </c>
      <c r="D37" s="14">
        <v>1.0800000000000001E-2</v>
      </c>
      <c r="E37" s="15">
        <v>0.2447</v>
      </c>
      <c r="F37" s="5">
        <v>1.6299999999999999E-2</v>
      </c>
      <c r="G37" s="6">
        <v>0.2797</v>
      </c>
      <c r="H37" s="14">
        <v>1.7299999999999999E-2</v>
      </c>
      <c r="I37" s="15">
        <v>0.27710000000000001</v>
      </c>
    </row>
    <row r="38" spans="1:9" ht="14.25" x14ac:dyDescent="0.2">
      <c r="A38" s="87" t="s">
        <v>4</v>
      </c>
      <c r="B38" s="5">
        <f>(1+B8)*(1+D8)*(1+F8)-1</f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f>(1+F38)*(1+T8)*(1+V8)*(1+X8)-1</f>
        <v>0</v>
      </c>
      <c r="I38" s="15">
        <v>0</v>
      </c>
    </row>
    <row r="39" spans="1:9" ht="14.25" x14ac:dyDescent="0.2">
      <c r="A39" s="87" t="s">
        <v>5</v>
      </c>
      <c r="B39" s="5">
        <f>(1+B9)*(1+D9)*(1+F9)-1</f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f>(1+F39)*(1+T9)*(1+V9)*(1+X9)-1</f>
        <v>0</v>
      </c>
      <c r="I39" s="15">
        <v>0</v>
      </c>
    </row>
    <row r="40" spans="1:9" ht="14.25" x14ac:dyDescent="0.2">
      <c r="A40" s="87" t="s">
        <v>6</v>
      </c>
      <c r="B40" s="5">
        <v>8.0000000000000002E-3</v>
      </c>
      <c r="C40" s="6">
        <v>0.1822</v>
      </c>
      <c r="D40" s="14">
        <v>1.06E-2</v>
      </c>
      <c r="E40" s="15">
        <v>0.1681</v>
      </c>
      <c r="F40" s="5">
        <v>1.1899999999999999E-2</v>
      </c>
      <c r="G40" s="6">
        <v>0.14949999999999999</v>
      </c>
      <c r="H40" s="14">
        <v>1.47E-2</v>
      </c>
      <c r="I40" s="15">
        <v>0.14480000000000001</v>
      </c>
    </row>
    <row r="41" spans="1:9" ht="14.25" x14ac:dyDescent="0.2">
      <c r="A41" s="87" t="s">
        <v>7</v>
      </c>
      <c r="B41" s="5">
        <f>(1+B11)*(1+D11)*(1+F11)-1</f>
        <v>1.0003300359997525E-3</v>
      </c>
      <c r="C41" s="6">
        <v>1.06E-2</v>
      </c>
      <c r="D41" s="14">
        <v>1.6000000000000001E-3</v>
      </c>
      <c r="E41" s="15">
        <v>3.0999999999999999E-3</v>
      </c>
      <c r="F41" s="5">
        <v>1.9E-3</v>
      </c>
      <c r="G41" s="6">
        <v>6.9999999999999993E-3</v>
      </c>
      <c r="H41" s="14">
        <v>2.5999999999999999E-3</v>
      </c>
      <c r="I41" s="15">
        <v>1.03E-2</v>
      </c>
    </row>
    <row r="42" spans="1:9" ht="14.25" x14ac:dyDescent="0.2">
      <c r="A42" s="87" t="s">
        <v>8</v>
      </c>
      <c r="B42" s="5">
        <v>7.6E-3</v>
      </c>
      <c r="C42" s="6">
        <v>0.1517</v>
      </c>
      <c r="D42" s="14">
        <v>1.8700000000000001E-2</v>
      </c>
      <c r="E42" s="15">
        <v>0.16070000000000001</v>
      </c>
      <c r="F42" s="5">
        <v>2.5699999999999997E-2</v>
      </c>
      <c r="G42" s="6">
        <v>0.1598</v>
      </c>
      <c r="H42" s="14">
        <f>(1+F42)*(1+T12)*(1+V12)*(1+X12)-1</f>
        <v>5.0422370496621127E-2</v>
      </c>
      <c r="I42" s="15">
        <v>0.21739999999999998</v>
      </c>
    </row>
    <row r="43" spans="1:9" ht="14.25" x14ac:dyDescent="0.2">
      <c r="A43" s="87" t="s">
        <v>66</v>
      </c>
      <c r="B43" s="5">
        <v>1.9900000000000001E-2</v>
      </c>
      <c r="C43" s="6">
        <v>0.25659999999999999</v>
      </c>
      <c r="D43" s="14">
        <v>2.29E-2</v>
      </c>
      <c r="E43" s="15">
        <v>0.25890000000000002</v>
      </c>
      <c r="F43" s="5">
        <v>1.6200000000000003E-2</v>
      </c>
      <c r="G43" s="6">
        <v>0.24590000000000001</v>
      </c>
      <c r="H43" s="14">
        <v>3.2899999999999999E-2</v>
      </c>
      <c r="I43" s="15">
        <v>0.2447</v>
      </c>
    </row>
    <row r="44" spans="1:9" ht="14.25" x14ac:dyDescent="0.2">
      <c r="A44" s="87" t="s">
        <v>10</v>
      </c>
      <c r="B44" s="5">
        <f>(1+B14)*(1+D14)*(1+F14)-1</f>
        <v>5.0002999099985068E-4</v>
      </c>
      <c r="C44" s="6">
        <v>6.1000000000000004E-3</v>
      </c>
      <c r="D44" s="14">
        <v>7.000000000000001E-4</v>
      </c>
      <c r="E44" s="15">
        <v>8.3999999999999995E-3</v>
      </c>
      <c r="F44" s="5">
        <v>4.0000000000000002E-4</v>
      </c>
      <c r="G44" s="6">
        <v>4.8999999999999998E-3</v>
      </c>
      <c r="H44" s="14">
        <v>1.6000000000000001E-3</v>
      </c>
      <c r="I44" s="15">
        <v>5.3E-3</v>
      </c>
    </row>
    <row r="45" spans="1:9" ht="14.25" x14ac:dyDescent="0.2">
      <c r="A45" s="87" t="s">
        <v>11</v>
      </c>
      <c r="B45" s="5">
        <f>(1+B15)*(1+D15)*(1+F15)-1</f>
        <v>9.9479839999805364E-5</v>
      </c>
      <c r="C45" s="6">
        <v>4.6800000000000001E-2</v>
      </c>
      <c r="D45" s="14">
        <v>-1E-4</v>
      </c>
      <c r="E45" s="15">
        <v>5.6299999999999996E-2</v>
      </c>
      <c r="F45" s="5">
        <v>2.0000000000000001E-4</v>
      </c>
      <c r="G45" s="6">
        <v>5.6900000000000006E-2</v>
      </c>
      <c r="H45" s="14">
        <v>2.0999999999999999E-3</v>
      </c>
      <c r="I45" s="15">
        <v>6.0499999999999998E-2</v>
      </c>
    </row>
    <row r="46" spans="1:9" ht="14.25" x14ac:dyDescent="0.2">
      <c r="A46" s="87" t="s">
        <v>12</v>
      </c>
      <c r="B46" s="5">
        <f>(1+B16)*(1+D16)*(1+F16)-1</f>
        <v>3.0002000000006745E-4</v>
      </c>
      <c r="C46" s="6">
        <v>2.0000000000000001E-4</v>
      </c>
      <c r="D46" s="14">
        <v>5.9999999999999995E-4</v>
      </c>
      <c r="E46" s="15">
        <v>2.0000000000000001E-4</v>
      </c>
      <c r="F46" s="5">
        <v>7.000000000000001E-4</v>
      </c>
      <c r="G46" s="6">
        <v>1E-4</v>
      </c>
      <c r="H46" s="14">
        <v>1.1999999999999999E-3</v>
      </c>
      <c r="I46" s="15">
        <v>2.0000000000000001E-4</v>
      </c>
    </row>
    <row r="47" spans="1:9" ht="14.25" x14ac:dyDescent="0.2">
      <c r="A47" s="87" t="s">
        <v>13</v>
      </c>
      <c r="B47" s="5">
        <f>(1+B17)*(1+D17)*(1+F17)-1</f>
        <v>5.9861033600006053E-4</v>
      </c>
      <c r="C47" s="6">
        <v>4.4999999999999997E-3</v>
      </c>
      <c r="D47" s="14">
        <v>5.9999999999999995E-4</v>
      </c>
      <c r="E47" s="15">
        <v>5.1999999999999998E-3</v>
      </c>
      <c r="F47" s="5">
        <v>1.7000000000000001E-3</v>
      </c>
      <c r="G47" s="6">
        <v>5.7999999999999996E-3</v>
      </c>
      <c r="H47" s="14">
        <f>(1+F47)*(1+T17)*(1+V17)*(1+X17)-1</f>
        <v>5.7566368714567773E-4</v>
      </c>
      <c r="I47" s="15">
        <v>6.0999999999999995E-3</v>
      </c>
    </row>
    <row r="48" spans="1:9" ht="14.25" x14ac:dyDescent="0.2">
      <c r="A48" s="87" t="s">
        <v>14</v>
      </c>
      <c r="B48" s="5">
        <f>(1+B18)*(1+D18)*(1+F18)-1</f>
        <v>-1.1997699639999526E-3</v>
      </c>
      <c r="C48" s="6">
        <v>2.0000000000000001E-4</v>
      </c>
      <c r="D48" s="14">
        <v>-7.000000000000001E-4</v>
      </c>
      <c r="E48" s="15">
        <v>8.0000000000000004E-4</v>
      </c>
      <c r="F48" s="5">
        <v>-5.9999999999999995E-4</v>
      </c>
      <c r="G48" s="6">
        <v>1E-3</v>
      </c>
      <c r="H48" s="14">
        <f>(1+F48)*(1+T18)*(1+V18)*(1+X18)-1</f>
        <v>-2.233184135219668E-3</v>
      </c>
      <c r="I48" s="15">
        <v>5.9999999999999995E-4</v>
      </c>
    </row>
    <row r="49" spans="1:9" ht="14.25" x14ac:dyDescent="0.2">
      <c r="A49" s="87" t="s">
        <v>15</v>
      </c>
      <c r="B49" s="5">
        <f>(1+B19)*(1+D19)*(1+F19)-1</f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f>(1+F49)*(1+T19)*(1+V19)*(1+X19)-1</f>
        <v>0</v>
      </c>
      <c r="I49" s="15">
        <v>0</v>
      </c>
    </row>
    <row r="50" spans="1:9" ht="14.25" x14ac:dyDescent="0.2">
      <c r="A50" s="87" t="s">
        <v>16</v>
      </c>
      <c r="B50" s="5">
        <v>1.14E-3</v>
      </c>
      <c r="C50" s="6">
        <v>2.8899999999999999E-2</v>
      </c>
      <c r="D50" s="14">
        <v>1.9E-3</v>
      </c>
      <c r="E50" s="15">
        <v>2.5699999999999997E-2</v>
      </c>
      <c r="F50" s="5">
        <v>2.7000000000000001E-3</v>
      </c>
      <c r="G50" s="6">
        <v>2.4300000000000002E-2</v>
      </c>
      <c r="H50" s="14">
        <f>(1+F50)*(1+T20)*(1+V20)*(1+X20)-1</f>
        <v>5.5381784735708539E-3</v>
      </c>
      <c r="I50" s="15">
        <v>1.18E-2</v>
      </c>
    </row>
    <row r="51" spans="1:9" ht="14.25" x14ac:dyDescent="0.2">
      <c r="A51" s="87" t="s">
        <v>17</v>
      </c>
      <c r="B51" s="5">
        <f>(1+B21)*(1+D21)*(1+F21)-1</f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f>(1+F51)*(1+T21)*(1+V21)*(1+X21)-1</f>
        <v>0</v>
      </c>
      <c r="I51" s="15">
        <v>0</v>
      </c>
    </row>
    <row r="52" spans="1:9" ht="14.25" x14ac:dyDescent="0.2">
      <c r="A52" s="87" t="s">
        <v>18</v>
      </c>
      <c r="B52" s="5">
        <f>(1+B22)*(1+D22)*(1+F22)-1</f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f>(1+F52)*(1+T22)*(1+V22)*(1+X22)-1</f>
        <v>0</v>
      </c>
      <c r="I52" s="15">
        <v>0</v>
      </c>
    </row>
    <row r="53" spans="1:9" ht="14.25" x14ac:dyDescent="0.2">
      <c r="A53" s="87" t="s">
        <v>19</v>
      </c>
      <c r="B53" s="5">
        <f>(1+B23)*(1+D23)*(1+F23)-1</f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f>(1+F53)*(1+T23)*(1+V23)*(1+X23)-1</f>
        <v>0</v>
      </c>
      <c r="I53" s="15">
        <v>0</v>
      </c>
    </row>
    <row r="54" spans="1:9" ht="14.25" x14ac:dyDescent="0.2">
      <c r="A54" s="87" t="s">
        <v>20</v>
      </c>
      <c r="B54" s="5">
        <f>(1+B24)*(1+D24)*(1+F24)-1</f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f>(1+F54)*(1+T24)*(1+V24)*(1+X24)-1</f>
        <v>0</v>
      </c>
      <c r="I54" s="15">
        <v>0</v>
      </c>
    </row>
    <row r="55" spans="1:9" ht="15" x14ac:dyDescent="0.25">
      <c r="A55" s="88" t="s">
        <v>21</v>
      </c>
      <c r="B55" s="24">
        <f>SUM(B36:B54)</f>
        <v>4.6450951254999873E-2</v>
      </c>
      <c r="C55" s="8">
        <v>0.99999999999999989</v>
      </c>
      <c r="D55" s="16">
        <f t="shared" ref="D55:I55" si="8">SUM(D36:D54)</f>
        <v>6.8400000000000002E-2</v>
      </c>
      <c r="E55" s="17">
        <f t="shared" si="8"/>
        <v>1</v>
      </c>
      <c r="F55" s="24">
        <f t="shared" si="8"/>
        <v>7.9399999999999998E-2</v>
      </c>
      <c r="G55" s="24">
        <f t="shared" si="8"/>
        <v>1.0000000000000002</v>
      </c>
      <c r="H55" s="17">
        <f>SUM(H36:H54)</f>
        <v>0.130303028522118</v>
      </c>
      <c r="I55" s="17">
        <f t="shared" si="8"/>
        <v>1</v>
      </c>
    </row>
    <row r="56" spans="1:9" ht="15" x14ac:dyDescent="0.25">
      <c r="A56" s="89" t="s">
        <v>28</v>
      </c>
      <c r="B56" s="10">
        <v>4103.2</v>
      </c>
      <c r="C56" s="11"/>
      <c r="D56" s="18">
        <v>5252.1009523036364</v>
      </c>
      <c r="E56" s="11"/>
      <c r="F56" s="10">
        <v>6106</v>
      </c>
      <c r="G56" s="11"/>
      <c r="H56" s="18">
        <v>10157.724677821558</v>
      </c>
      <c r="I56" s="11"/>
    </row>
    <row r="57" spans="1:9" ht="14.25" x14ac:dyDescent="0.2">
      <c r="A57" s="86" t="s">
        <v>22</v>
      </c>
      <c r="B57" s="22">
        <v>2.63E-2</v>
      </c>
      <c r="C57" s="23">
        <v>0.75860000000000005</v>
      </c>
      <c r="D57" s="29">
        <v>5.1699999999999996E-2</v>
      </c>
      <c r="E57" s="30">
        <v>0.78410000000000002</v>
      </c>
      <c r="F57" s="22">
        <v>7.22E-2</v>
      </c>
      <c r="G57" s="23">
        <v>0.78680000000000005</v>
      </c>
      <c r="H57" s="29">
        <v>0.1056</v>
      </c>
      <c r="I57" s="30">
        <v>0.76529999999999998</v>
      </c>
    </row>
    <row r="58" spans="1:9" ht="14.25" x14ac:dyDescent="0.2">
      <c r="A58" s="87" t="s">
        <v>23</v>
      </c>
      <c r="B58" s="5">
        <v>2.0199999999999999E-2</v>
      </c>
      <c r="C58" s="6">
        <v>0.2414</v>
      </c>
      <c r="D58" s="14">
        <v>1.67E-2</v>
      </c>
      <c r="E58" s="15">
        <v>0.21590000000000001</v>
      </c>
      <c r="F58" s="5">
        <v>7.1999999999999998E-3</v>
      </c>
      <c r="G58" s="6">
        <v>0.2132</v>
      </c>
      <c r="H58" s="14">
        <v>2.4700000000000003E-2</v>
      </c>
      <c r="I58" s="15">
        <v>0.23469999999999999</v>
      </c>
    </row>
    <row r="59" spans="1:9" ht="15" x14ac:dyDescent="0.25">
      <c r="A59" s="88" t="s">
        <v>21</v>
      </c>
      <c r="B59" s="24">
        <f>SUM(B57:B58)</f>
        <v>4.65E-2</v>
      </c>
      <c r="C59" s="8">
        <v>1</v>
      </c>
      <c r="D59" s="16">
        <v>6.8399999999999989E-2</v>
      </c>
      <c r="E59" s="17">
        <v>1</v>
      </c>
      <c r="F59" s="24">
        <f>SUM(F57:F58)</f>
        <v>7.9399999999999998E-2</v>
      </c>
      <c r="G59" s="8">
        <f>SUM(G57:G58)</f>
        <v>1</v>
      </c>
      <c r="H59" s="16">
        <f>SUM(H57:H58)</f>
        <v>0.1303</v>
      </c>
      <c r="I59" s="16">
        <f>SUM(I57:I58)</f>
        <v>1</v>
      </c>
    </row>
    <row r="60" spans="1:9" ht="14.25" x14ac:dyDescent="0.2">
      <c r="A60" s="86" t="s">
        <v>24</v>
      </c>
      <c r="B60" s="22">
        <v>4.0099999999999997E-2</v>
      </c>
      <c r="C60" s="23">
        <v>0.90949999999999998</v>
      </c>
      <c r="D60" s="29">
        <v>6.4600000000000005E-2</v>
      </c>
      <c r="E60" s="30">
        <v>0.91020000000000001</v>
      </c>
      <c r="F60" s="22">
        <v>7.400000000000001E-2</v>
      </c>
      <c r="G60" s="23">
        <v>0.90410000000000001</v>
      </c>
      <c r="H60" s="29">
        <v>0.10490000000000001</v>
      </c>
      <c r="I60" s="30">
        <v>0.87659999999999993</v>
      </c>
    </row>
    <row r="61" spans="1:9" ht="14.25" x14ac:dyDescent="0.2">
      <c r="A61" s="87" t="s">
        <v>25</v>
      </c>
      <c r="B61" s="5">
        <f>(1+B31)*(1+D31)*(1+F31)-1</f>
        <v>6.4130985260000273E-3</v>
      </c>
      <c r="C61" s="6">
        <v>9.0499999999999997E-2</v>
      </c>
      <c r="D61" s="14">
        <v>3.8E-3</v>
      </c>
      <c r="E61" s="15">
        <v>8.9800000000000005E-2</v>
      </c>
      <c r="F61" s="5">
        <v>5.4000000000000003E-3</v>
      </c>
      <c r="G61" s="6">
        <v>9.5899999999999999E-2</v>
      </c>
      <c r="H61" s="14">
        <v>2.5399999999999999E-2</v>
      </c>
      <c r="I61" s="15">
        <v>0.1234</v>
      </c>
    </row>
    <row r="62" spans="1:9" ht="15" x14ac:dyDescent="0.25">
      <c r="A62" s="90" t="s">
        <v>21</v>
      </c>
      <c r="B62" s="91">
        <f>SUM(B60:B61)</f>
        <v>4.6513098526000024E-2</v>
      </c>
      <c r="C62" s="92">
        <v>1</v>
      </c>
      <c r="D62" s="93">
        <v>6.8399999999999989E-2</v>
      </c>
      <c r="E62" s="94">
        <v>1</v>
      </c>
      <c r="F62" s="91">
        <f>SUM(F60:F61)</f>
        <v>7.9400000000000012E-2</v>
      </c>
      <c r="G62" s="92">
        <f>SUM(G60:G61)</f>
        <v>1</v>
      </c>
      <c r="H62" s="93">
        <f>SUM(H60:H61)</f>
        <v>0.1303</v>
      </c>
      <c r="I62" s="93">
        <f>SUM(I60:I61)</f>
        <v>0.99999999999999989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4488B4B-1F5B-4E5D-84FF-7CEA3DF92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46EFB-B24E-4F09-AE03-1536198E7285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1ca4df27-5183-4bee-9dbd-0c46c9c4aa40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8805C8-C94B-4377-B205-509CBC3657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E4DF91-ADF6-4AB4-AF90-2EA9942F80A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24</vt:i4>
      </vt:variant>
      <vt:variant>
        <vt:lpstr>טווחים בעלי שם</vt:lpstr>
      </vt:variant>
      <vt:variant>
        <vt:i4>5</vt:i4>
      </vt:variant>
    </vt:vector>
  </HeadingPairs>
  <TitlesOfParts>
    <vt:vector size="29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פסגות  כללי</vt:lpstr>
      <vt:lpstr>פסגות אג"ח ממשלת ישראל</vt:lpstr>
      <vt:lpstr> פסגות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הכשרה חדש ביטוח - דצמבר 2019</dc:title>
  <dc:creator>ILDINSUR</dc:creator>
  <cp:lastModifiedBy>User</cp:lastModifiedBy>
  <cp:lastPrinted>2020-01-12T07:48:31Z</cp:lastPrinted>
  <dcterms:created xsi:type="dcterms:W3CDTF">2009-05-20T05:59:13Z</dcterms:created>
  <dcterms:modified xsi:type="dcterms:W3CDTF">2022-03-02T18:30:54Z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