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public\השקעות\back office\אוצר-הוצאות ישירות\2023\"/>
    </mc:Choice>
  </mc:AlternateContent>
  <bookViews>
    <workbookView xWindow="0" yWindow="0" windowWidth="16365" windowHeight="7335" tabRatio="936"/>
  </bookViews>
  <sheets>
    <sheet name="נספח 1 - מצרפי" sheetId="25" r:id="rId1"/>
    <sheet name="קרן ט " sheetId="1" r:id="rId2"/>
    <sheet name="קרן י " sheetId="2" r:id="rId3"/>
    <sheet name="מסלולית כללית" sheetId="3" r:id="rId4"/>
    <sheet name="מסלולית אג&quot;ח" sheetId="5" r:id="rId5"/>
    <sheet name="מסלולית מניות" sheetId="4" r:id="rId6"/>
    <sheet name="הכשרה שקלי טווח קצר" sheetId="6" r:id="rId7"/>
    <sheet name="הכשרה לבני 50 ומטה " sheetId="7" r:id="rId8"/>
    <sheet name="הכשרה לבני 50-60" sheetId="8" r:id="rId9"/>
    <sheet name="הכשרה לבני 60 ומעלה " sheetId="9" r:id="rId10"/>
    <sheet name="הכשרה מקבלי קצבה" sheetId="10" r:id="rId11"/>
    <sheet name="הכשרה אגח" sheetId="31" r:id="rId12"/>
    <sheet name="עוקב מדדים גמיש" sheetId="32" r:id="rId13"/>
    <sheet name="משולב סחיר" sheetId="33" r:id="rId14"/>
    <sheet name="אלטשולר כללי " sheetId="11" r:id="rId15"/>
    <sheet name="אלטשולר מניות " sheetId="12" r:id="rId16"/>
    <sheet name="אלטשולר אגח" sheetId="13" r:id="rId17"/>
    <sheet name="ילין לפידות כללי" sheetId="15" r:id="rId18"/>
    <sheet name="ילין לפידות מניות" sheetId="16" r:id="rId19"/>
    <sheet name="ילין לפידות אגח " sheetId="14" r:id="rId20"/>
    <sheet name="מיטב דש כללי" sheetId="17" r:id="rId21"/>
    <sheet name="מיטב דש מניות " sheetId="18" r:id="rId22"/>
    <sheet name="מיטב דש אגח" sheetId="19" r:id="rId23"/>
    <sheet name="אקסלנס נשואה פסיבי כללי" sheetId="24" r:id="rId24"/>
    <sheet name="מור כללי" sheetId="20" r:id="rId25"/>
    <sheet name="מור מניות" sheetId="21" r:id="rId26"/>
    <sheet name="מור אגח " sheetId="22" r:id="rId27"/>
    <sheet name="אנליסט כללי" sheetId="30" r:id="rId28"/>
    <sheet name="אנליסט מניות " sheetId="29" r:id="rId29"/>
    <sheet name="אנליסט אגח" sheetId="28" r:id="rId30"/>
    <sheet name="נספח 2 " sheetId="26" r:id="rId31"/>
    <sheet name="נספח 3" sheetId="27" r:id="rId32"/>
  </sheets>
  <definedNames>
    <definedName name="_xlnm.Print_Area" localSheetId="0">'נספח 1 - מצרפי'!$A$1:$B$40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3" l="1"/>
  <c r="B54" i="27" l="1"/>
  <c r="B52" i="27"/>
  <c r="B33" i="27"/>
  <c r="B10" i="27"/>
  <c r="B6" i="27"/>
  <c r="B29" i="26" l="1"/>
  <c r="B20" i="26"/>
  <c r="B11" i="26"/>
  <c r="B40" i="26" s="1"/>
  <c r="B18" i="25"/>
  <c r="B13" i="25"/>
  <c r="B9" i="25"/>
  <c r="B5" i="25"/>
  <c r="B32" i="25" l="1"/>
</calcChain>
</file>

<file path=xl/sharedStrings.xml><?xml version="1.0" encoding="utf-8"?>
<sst xmlns="http://schemas.openxmlformats.org/spreadsheetml/2006/main" count="1258" uniqueCount="121">
  <si>
    <t/>
  </si>
  <si>
    <t>אלפי ש"ח</t>
  </si>
  <si>
    <t>1. סה"כ עמלות קניה ומכירה</t>
  </si>
  <si>
    <t>א. סך עמלות קניה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</si>
  <si>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</si>
  <si>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</si>
  <si>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</si>
  <si>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</si>
  <si>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</si>
  <si>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</si>
  <si>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</si>
  <si>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</si>
  <si>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</si>
  <si>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</si>
  <si>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</si>
  <si>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 xml:space="preserve">ג. סך תשלומים למנהלי תיקים ישראלים  </t>
  </si>
  <si>
    <t>ד. סך תשלומים למנהלי תיקים זרים</t>
  </si>
  <si>
    <t xml:space="preserve">ז. סך תשלומים בגין השקעה בקרנות נאמנות ישראליות </t>
  </si>
  <si>
    <t xml:space="preserve">ח. סך תשלומים בגין השקעה בקרנות נאמנות זרות </t>
  </si>
  <si>
    <t xml:space="preserve">5. סה"כ הוצאות אחרות </t>
  </si>
  <si>
    <t xml:space="preserve">א. סך הוצאות בעד ניהול תביעות </t>
  </si>
  <si>
    <t xml:space="preserve">ב. סך הוצאות בעד מתן משכנתאות </t>
  </si>
  <si>
    <t>6. סה"כ הוצאות ישירות</t>
  </si>
  <si>
    <t>7. שיעור הוצאות ישירות</t>
  </si>
  <si>
    <t>סך הכול נכסים לסוף שנה קודמת</t>
  </si>
  <si>
    <t>שם חברת הביטוח: הכשרה חברה לביטוח - משתתפות ברווחים</t>
  </si>
  <si>
    <t>ב. שיעור סך הוצאות ישירות מתוך יתרת נכסים ממוצעת (באחוזים )</t>
  </si>
  <si>
    <t xml:space="preserve">א. שיעור סך ההוצאות הישירות , שההוצאה בגינן מוגבלת לשיעור של 0.25% לפי התקנות( באחוזים ) </t>
  </si>
  <si>
    <t xml:space="preserve">ה. סך תשלומים בגין השקעה בקרנות סל ישראליות </t>
  </si>
  <si>
    <t xml:space="preserve">ו. סך תשלומים בגין השקעה בקרנות סל זרות </t>
  </si>
  <si>
    <t>שם חברת הביטוח: הכשרה חברה לביטוח -  קרן ט</t>
  </si>
  <si>
    <t>שם חברת הביטוח: הכשרה חברה לביטוח - קרן י</t>
  </si>
  <si>
    <t>שם חברת הביטוח: הכשרה חברה לביטוח - מסלולית כללית</t>
  </si>
  <si>
    <t>שם חברת הביטוח: הכשרה חברה לביטוח - מסלולית אג"ח</t>
  </si>
  <si>
    <t>שם חברת הביטוח: הכשרה חברה לביטוח - מסלולית מניות</t>
  </si>
  <si>
    <t>שם חברת הביטוח: הכשרה חברה לביטוח - בסט אינווסט הכשרה שקלי טווח קצר</t>
  </si>
  <si>
    <t>שם חברת הביטוח: הכשרה חברה לביטוח - בסט אינווסט הכשרה לבני 50 ומטה</t>
  </si>
  <si>
    <t>שם חברת הביטוח: הכשרה חברה לביטוח - בסט אינווסט הכשרה לבני 50-60</t>
  </si>
  <si>
    <t>שם חברת הביטוח: הכשרה חברה לביטוח - הכשרה בסט אינווסט לבני 60 ומעלה</t>
  </si>
  <si>
    <t>שם חברת הביטוח: הכשרה חברה לביטוח - הכשרה בסט אינווסט מקבלי קצבה</t>
  </si>
  <si>
    <t>שם חברת הביטוח: הכשרה חברה לביטוח - בסט אינווסט אלטשולר שחם כללי</t>
  </si>
  <si>
    <t>שם חברת הביטוח: הכשרה חברה לביטוח - בסט אינווסט אלטשולר שחם מניות</t>
  </si>
  <si>
    <t>שם חברת הביטוח: הכשרה חברה לביטוח - בסט אינווסט אלטשולר שחם אג"ח</t>
  </si>
  <si>
    <t>שם חברת הביטוח: הכשרה חברה לביטוח - בסט אינווסט ילין לפידות כללי</t>
  </si>
  <si>
    <t>שם חברת הביטוח: הכשרה חברה לביטוח - בסט אינווסט ילין לפידות מניות</t>
  </si>
  <si>
    <t>שם חברת הביטוח: הכשרה חברה לביטוח - בסט אינווסט ילין לפידות אג"ח</t>
  </si>
  <si>
    <t>שם חברת הביטוח: הכשרה חברה לביטוח - בסט אינווסט מיטב דש כללי</t>
  </si>
  <si>
    <t>שם חברת הביטוח: הכשרה חברה לביטוח - בסט אינווסט מיטב דש מניות</t>
  </si>
  <si>
    <t>שם חברת הביטוח: הכשרה חברה לביטוח - בסט אינווסט מיטב דש אג"ח</t>
  </si>
  <si>
    <t>שם חברת הביטוח: הכשרה חברה לביטוח - בסט אינווסט אקסלנס נשואה פסיבי כללי</t>
  </si>
  <si>
    <t>שם חברת הביטוח: הכשרה חברה לביטוח - בסט אינווסט מור כללי</t>
  </si>
  <si>
    <t>שם חברת הביטוח: הכשרה חברה לביטוח - בסט אינווסט מור מניות</t>
  </si>
  <si>
    <t>שם חברת הביטוח: הכשרה חברה לביטוח - בסט אינווסט מור אג"ח</t>
  </si>
  <si>
    <t>ברוקראז' -עמלות קניה ומכירה בגין ביצוע עסקאות בניירות ערך סחירים</t>
  </si>
  <si>
    <t>צדדים קשורים</t>
  </si>
  <si>
    <t>צדדים שאינם קשורים</t>
  </si>
  <si>
    <t xml:space="preserve">   (1) בנק מזרחי</t>
  </si>
  <si>
    <t xml:space="preserve">   (3) אחרים</t>
  </si>
  <si>
    <t>סך עמלות ברוקראז</t>
  </si>
  <si>
    <t>עמלות קסטודיאן</t>
  </si>
  <si>
    <t xml:space="preserve">   (2) בנק לאומי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</si>
  <si>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</si>
  <si>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</si>
  <si>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</si>
  <si>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</si>
  <si>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</si>
  <si>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 ניהול תביעה או תובענה</t>
  </si>
  <si>
    <t>סך הוצאות הנובעות בעד  ניהול תביעה או תובענה</t>
  </si>
  <si>
    <t>הוצאה הנובעת ממתן משכנתא</t>
  </si>
  <si>
    <t>סך הוצאות בעד מתן משכנתאות</t>
  </si>
  <si>
    <t>סך הכול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</si>
  <si>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</si>
  <si>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</si>
  <si>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</si>
  <si>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</si>
  <si>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</si>
  <si>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</si>
  <si>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</si>
  <si>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</si>
  <si>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</si>
  <si>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</si>
  <si>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סך הכל עמלות ניהול חיצוני</t>
  </si>
  <si>
    <t>6. סה"כ הוצאות ישירות ( סיכום סעיפים 1 עד 5 )</t>
  </si>
  <si>
    <t>א. שיעור סך ההוצאות הישירות , שההוצאה בגינן מוגבלת לשיעור של 0.25% לפי התקנות( באחוזים ) (סיכום סעיפים 3א,4, 5ב חלקי סך הנכסים)</t>
  </si>
  <si>
    <t xml:space="preserve">   (2) אחרים</t>
  </si>
  <si>
    <t>שם חברת הביטוח: הכשרה חברה לביטוח - בסט אינווסט אנליסט כללי</t>
  </si>
  <si>
    <t>שם חברת הביטוח: הכשרה חברה לביטוח - בסט אינווסט אנליסט מניות</t>
  </si>
  <si>
    <t>שם חברת הביטוח: הכשרה חברה לביטוח - בסט אינווסט אנליסט אג"ח</t>
  </si>
  <si>
    <t>תשלום בגין השקעה בתעודות סל</t>
  </si>
  <si>
    <t>תעודת סל ישראלית</t>
  </si>
  <si>
    <t>תעודת סל זרה</t>
  </si>
  <si>
    <t>סך תשלומים  בגין השקעה בתעודות סל</t>
  </si>
  <si>
    <t>נספח 1 - סך התשלומים ששולמו בעד כל סוג של הוצאה ישירה לתקופה המסתיימת ביום 31.12.2023</t>
  </si>
  <si>
    <t>נספח 2 - פרוט עמלות והוצאות לשנה המסתיימת ביום 31.12.2023</t>
  </si>
  <si>
    <t>שם חברת הביטוח: הכשרה חברה לביטוח - הכשרה אגח</t>
  </si>
  <si>
    <t>שם חברת הביטוח: הכשרה חברה לביטוח - הכשרה עוקב מדדים גמיש</t>
  </si>
  <si>
    <t>שם חברת הביטוח: הכשרה חברה לביטוח - הכשרה משולב סחיר</t>
  </si>
  <si>
    <t xml:space="preserve">  (1)  עו"ד הרצוג פוקס נאמן</t>
  </si>
  <si>
    <t xml:space="preserve">  (2)  מ.ל.פ אחזקות בע"מ</t>
  </si>
  <si>
    <t xml:space="preserve">  (3)  BDO זיו הפאט</t>
  </si>
  <si>
    <t xml:space="preserve">  (4)  אחרים</t>
  </si>
  <si>
    <t xml:space="preserve">  (1) אחרים </t>
  </si>
  <si>
    <t xml:space="preserve">  (1)  פסגות קרנות נאמנות</t>
  </si>
  <si>
    <t xml:space="preserve">  (2)  קסם קרנות נאמנונות</t>
  </si>
  <si>
    <t xml:space="preserve">  (3)  איביאי טכ עילית</t>
  </si>
  <si>
    <t xml:space="preserve">  (1)  INDIA  ACORN ICAV</t>
  </si>
  <si>
    <t xml:space="preserve">  (2)  KOTAK</t>
  </si>
  <si>
    <t xml:space="preserve">  (3)  Comgest</t>
  </si>
  <si>
    <t xml:space="preserve">  (4)  UTI</t>
  </si>
  <si>
    <t xml:space="preserve">  (5)  אחרים</t>
  </si>
  <si>
    <t xml:space="preserve">  (1)  הראל קרנות מדד</t>
  </si>
  <si>
    <t xml:space="preserve">  (2)  קסם קרנות נאמנות</t>
  </si>
  <si>
    <t xml:space="preserve">  (3)  מגדל קרנות נאמנת</t>
  </si>
  <si>
    <t xml:space="preserve">  (4)  מור קרנות נאמנת</t>
  </si>
  <si>
    <t xml:space="preserve">  (5)  מיטב קרנות נאמנת</t>
  </si>
  <si>
    <t xml:space="preserve">  (6)  אחרים</t>
  </si>
  <si>
    <t xml:space="preserve">  (1)  ISHARES</t>
  </si>
  <si>
    <t xml:space="preserve">  (3)  GLOBAL X</t>
  </si>
  <si>
    <t xml:space="preserve">  (4)  Invesco Capital Management LLC</t>
  </si>
  <si>
    <t xml:space="preserve">  (5)  Guggenheim Funds</t>
  </si>
  <si>
    <t xml:space="preserve">   (2)  STATE STREET-SPDRS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</si>
</sst>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00%"/>
  </numFmts>
  <fonts count="3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scheme val="minor"/>
    </font>
    <font>
      <b/>
      <u/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12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20" fillId="0" borderId="0" xfId="43" applyNumberFormat="1" applyFill="1" applyAlignment="1"/>
    <xf numFmtId="0" fontId="0" fillId="0" borderId="0" xfId="0" applyFill="1"/>
    <xf numFmtId="3" fontId="19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/>
    <xf numFmtId="4" fontId="21" fillId="0" borderId="0" xfId="0" applyNumberFormat="1" applyFont="1" applyFill="1" applyBorder="1" applyAlignment="1" applyProtection="1"/>
    <xf numFmtId="49" fontId="22" fillId="0" borderId="0" xfId="44" applyNumberFormat="1" applyFill="1" applyAlignment="1"/>
    <xf numFmtId="0" fontId="0" fillId="0" borderId="0" xfId="0" applyFill="1" applyAlignment="1"/>
    <xf numFmtId="4" fontId="19" fillId="0" borderId="0" xfId="0" applyNumberFormat="1" applyFont="1" applyFill="1" applyBorder="1" applyAlignment="1" applyProtection="1"/>
    <xf numFmtId="43" fontId="0" fillId="0" borderId="0" xfId="1" applyFont="1"/>
    <xf numFmtId="43" fontId="0" fillId="0" borderId="0" xfId="1" applyFont="1" applyAlignment="1">
      <alignment horizontal="center"/>
    </xf>
    <xf numFmtId="0" fontId="23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24" fillId="0" borderId="0" xfId="0" applyFont="1"/>
    <xf numFmtId="0" fontId="25" fillId="0" borderId="0" xfId="0" applyFont="1"/>
    <xf numFmtId="43" fontId="0" fillId="0" borderId="0" xfId="0" applyNumberFormat="1"/>
    <xf numFmtId="0" fontId="25" fillId="0" borderId="0" xfId="0" applyFont="1" applyFill="1"/>
    <xf numFmtId="0" fontId="26" fillId="0" borderId="0" xfId="0" applyFont="1"/>
    <xf numFmtId="0" fontId="28" fillId="0" borderId="0" xfId="0" applyFont="1"/>
    <xf numFmtId="0" fontId="27" fillId="0" borderId="0" xfId="0" applyFont="1"/>
    <xf numFmtId="0" fontId="29" fillId="0" borderId="0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 applyBorder="1" applyAlignment="1">
      <alignment horizontal="center" vertical="center"/>
    </xf>
    <xf numFmtId="0" fontId="32" fillId="0" borderId="0" xfId="0" applyFont="1"/>
    <xf numFmtId="49" fontId="35" fillId="0" borderId="0" xfId="43" applyNumberFormat="1" applyFont="1" applyFill="1" applyAlignment="1"/>
    <xf numFmtId="49" fontId="28" fillId="0" borderId="0" xfId="0" applyNumberFormat="1" applyFont="1" applyFill="1" applyAlignment="1"/>
    <xf numFmtId="49" fontId="35" fillId="0" borderId="0" xfId="44" applyNumberFormat="1" applyFont="1" applyFill="1" applyAlignment="1"/>
    <xf numFmtId="0" fontId="28" fillId="0" borderId="0" xfId="0" applyFont="1" applyFill="1" applyAlignment="1"/>
    <xf numFmtId="0" fontId="18" fillId="33" borderId="10" xfId="0" applyNumberFormat="1" applyFont="1" applyFill="1" applyBorder="1" applyAlignment="1" applyProtection="1">
      <alignment horizontal="right"/>
    </xf>
    <xf numFmtId="43" fontId="19" fillId="33" borderId="10" xfId="1" applyFont="1" applyFill="1" applyBorder="1" applyAlignment="1" applyProtection="1"/>
    <xf numFmtId="0" fontId="36" fillId="33" borderId="10" xfId="0" applyNumberFormat="1" applyFont="1" applyFill="1" applyBorder="1" applyAlignment="1" applyProtection="1">
      <alignment horizontal="right"/>
    </xf>
    <xf numFmtId="43" fontId="36" fillId="33" borderId="10" xfId="1" applyFont="1" applyFill="1" applyBorder="1" applyAlignment="1" applyProtection="1">
      <alignment horizontal="center"/>
    </xf>
    <xf numFmtId="0" fontId="27" fillId="33" borderId="10" xfId="0" applyNumberFormat="1" applyFont="1" applyFill="1" applyBorder="1" applyAlignment="1" applyProtection="1">
      <alignment horizontal="right" readingOrder="2"/>
    </xf>
    <xf numFmtId="43" fontId="37" fillId="33" borderId="10" xfId="1" applyFont="1" applyFill="1" applyBorder="1" applyAlignment="1" applyProtection="1">
      <alignment horizontal="center"/>
    </xf>
    <xf numFmtId="0" fontId="27" fillId="33" borderId="10" xfId="0" applyNumberFormat="1" applyFont="1" applyFill="1" applyBorder="1" applyAlignment="1" applyProtection="1">
      <alignment horizontal="right"/>
    </xf>
    <xf numFmtId="43" fontId="36" fillId="33" borderId="10" xfId="1" applyFont="1" applyFill="1" applyBorder="1" applyAlignment="1" applyProtection="1"/>
    <xf numFmtId="164" fontId="34" fillId="0" borderId="10" xfId="1" applyNumberFormat="1" applyFont="1" applyFill="1" applyBorder="1" applyAlignment="1" applyProtection="1">
      <alignment horizontal="center"/>
    </xf>
    <xf numFmtId="164" fontId="27" fillId="0" borderId="10" xfId="1" applyNumberFormat="1" applyFont="1" applyFill="1" applyBorder="1" applyAlignment="1" applyProtection="1">
      <alignment horizontal="center"/>
    </xf>
    <xf numFmtId="0" fontId="18" fillId="33" borderId="10" xfId="0" applyNumberFormat="1" applyFont="1" applyFill="1" applyBorder="1" applyAlignment="1" applyProtection="1">
      <alignment horizontal="right" indent="1"/>
    </xf>
    <xf numFmtId="0" fontId="18" fillId="33" borderId="10" xfId="0" applyNumberFormat="1" applyFont="1" applyFill="1" applyBorder="1" applyAlignment="1" applyProtection="1">
      <alignment horizontal="right" wrapText="1" indent="1"/>
    </xf>
    <xf numFmtId="0" fontId="19" fillId="33" borderId="10" xfId="0" applyNumberFormat="1" applyFont="1" applyFill="1" applyBorder="1" applyAlignment="1" applyProtection="1">
      <alignment horizontal="right"/>
    </xf>
    <xf numFmtId="4" fontId="19" fillId="33" borderId="10" xfId="0" applyNumberFormat="1" applyFont="1" applyFill="1" applyBorder="1" applyAlignment="1" applyProtection="1"/>
    <xf numFmtId="0" fontId="35" fillId="33" borderId="10" xfId="0" applyNumberFormat="1" applyFont="1" applyFill="1" applyBorder="1" applyAlignment="1" applyProtection="1">
      <alignment horizontal="right" readingOrder="2"/>
    </xf>
    <xf numFmtId="0" fontId="19" fillId="33" borderId="10" xfId="0" applyNumberFormat="1" applyFont="1" applyFill="1" applyBorder="1" applyAlignment="1" applyProtection="1"/>
    <xf numFmtId="0" fontId="18" fillId="33" borderId="10" xfId="0" applyNumberFormat="1" applyFont="1" applyFill="1" applyBorder="1" applyAlignment="1" applyProtection="1">
      <alignment horizontal="right" readingOrder="2"/>
    </xf>
    <xf numFmtId="3" fontId="19" fillId="0" borderId="10" xfId="0" applyNumberFormat="1" applyFont="1" applyFill="1" applyBorder="1" applyAlignment="1" applyProtection="1">
      <alignment horizontal="right" indent="1"/>
    </xf>
    <xf numFmtId="4" fontId="19" fillId="33" borderId="10" xfId="0" applyNumberFormat="1" applyFont="1" applyFill="1" applyBorder="1" applyAlignment="1" applyProtection="1">
      <alignment horizontal="right" indent="1"/>
    </xf>
    <xf numFmtId="43" fontId="19" fillId="0" borderId="10" xfId="1" applyFont="1" applyFill="1" applyBorder="1" applyAlignment="1" applyProtection="1">
      <alignment horizontal="right" indent="1"/>
    </xf>
    <xf numFmtId="0" fontId="31" fillId="0" borderId="0" xfId="0" applyFont="1" applyBorder="1" applyAlignment="1">
      <alignment horizontal="right" vertical="center" indent="1"/>
    </xf>
    <xf numFmtId="0" fontId="19" fillId="33" borderId="10" xfId="0" applyNumberFormat="1" applyFont="1" applyFill="1" applyBorder="1" applyAlignment="1" applyProtection="1">
      <alignment horizontal="right" indent="1"/>
    </xf>
    <xf numFmtId="4" fontId="19" fillId="0" borderId="10" xfId="0" applyNumberFormat="1" applyFont="1" applyFill="1" applyBorder="1" applyAlignment="1" applyProtection="1">
      <alignment horizontal="right" indent="1"/>
    </xf>
    <xf numFmtId="164" fontId="34" fillId="0" borderId="10" xfId="1" applyNumberFormat="1" applyFont="1" applyFill="1" applyBorder="1" applyAlignment="1" applyProtection="1">
      <alignment horizontal="right" indent="1"/>
    </xf>
    <xf numFmtId="0" fontId="0" fillId="0" borderId="0" xfId="0" applyAlignment="1">
      <alignment horizontal="right" indent="1"/>
    </xf>
    <xf numFmtId="4" fontId="27" fillId="33" borderId="10" xfId="0" applyNumberFormat="1" applyFont="1" applyFill="1" applyBorder="1" applyAlignment="1" applyProtection="1">
      <alignment horizontal="right" indent="1"/>
    </xf>
    <xf numFmtId="43" fontId="18" fillId="0" borderId="10" xfId="1" applyFont="1" applyFill="1" applyBorder="1" applyAlignment="1" applyProtection="1">
      <alignment horizontal="right" indent="1"/>
    </xf>
    <xf numFmtId="10" fontId="34" fillId="0" borderId="10" xfId="45" applyNumberFormat="1" applyFont="1" applyFill="1" applyBorder="1" applyAlignment="1" applyProtection="1">
      <alignment horizontal="right" indent="1"/>
    </xf>
    <xf numFmtId="164" fontId="27" fillId="33" borderId="10" xfId="1" applyNumberFormat="1" applyFont="1" applyFill="1" applyBorder="1" applyAlignment="1" applyProtection="1">
      <alignment horizontal="right" indent="1"/>
    </xf>
    <xf numFmtId="164" fontId="35" fillId="0" borderId="10" xfId="1" applyNumberFormat="1" applyFont="1" applyFill="1" applyBorder="1" applyAlignment="1" applyProtection="1">
      <alignment horizontal="right" indent="1"/>
    </xf>
    <xf numFmtId="43" fontId="36" fillId="33" borderId="10" xfId="1" applyFont="1" applyFill="1" applyBorder="1" applyAlignment="1" applyProtection="1">
      <alignment horizontal="right" indent="1"/>
    </xf>
    <xf numFmtId="166" fontId="0" fillId="0" borderId="0" xfId="45" applyNumberFormat="1" applyFont="1"/>
    <xf numFmtId="166" fontId="34" fillId="0" borderId="10" xfId="45" applyNumberFormat="1" applyFont="1" applyFill="1" applyBorder="1" applyAlignment="1" applyProtection="1">
      <alignment horizontal="right" indent="1"/>
    </xf>
    <xf numFmtId="4" fontId="18" fillId="0" borderId="10" xfId="0" applyNumberFormat="1" applyFont="1" applyFill="1" applyBorder="1" applyAlignment="1" applyProtection="1">
      <alignment horizontal="right" indent="1"/>
    </xf>
    <xf numFmtId="4" fontId="34" fillId="0" borderId="10" xfId="1" applyNumberFormat="1" applyFont="1" applyFill="1" applyBorder="1" applyAlignment="1" applyProtection="1">
      <alignment horizontal="right"/>
    </xf>
    <xf numFmtId="4" fontId="19" fillId="33" borderId="10" xfId="1" applyNumberFormat="1" applyFont="1" applyFill="1" applyBorder="1" applyAlignment="1" applyProtection="1">
      <alignment horizontal="right" indent="1"/>
    </xf>
    <xf numFmtId="43" fontId="27" fillId="33" borderId="10" xfId="1" applyNumberFormat="1" applyFont="1" applyFill="1" applyBorder="1" applyAlignment="1" applyProtection="1">
      <alignment horizontal="right" indent="1"/>
    </xf>
    <xf numFmtId="43" fontId="35" fillId="0" borderId="10" xfId="1" applyNumberFormat="1" applyFont="1" applyFill="1" applyBorder="1" applyAlignment="1" applyProtection="1">
      <alignment horizontal="right" indent="1"/>
    </xf>
    <xf numFmtId="43" fontId="36" fillId="33" borderId="10" xfId="1" applyNumberFormat="1" applyFont="1" applyFill="1" applyBorder="1" applyAlignment="1" applyProtection="1">
      <alignment horizontal="right" indent="1"/>
    </xf>
    <xf numFmtId="43" fontId="18" fillId="0" borderId="10" xfId="1" applyNumberFormat="1" applyFont="1" applyFill="1" applyBorder="1" applyAlignment="1" applyProtection="1">
      <alignment horizontal="right" indent="1"/>
    </xf>
    <xf numFmtId="43" fontId="36" fillId="33" borderId="10" xfId="1" applyNumberFormat="1" applyFont="1" applyFill="1" applyBorder="1" applyAlignment="1" applyProtection="1">
      <alignment horizontal="center"/>
    </xf>
    <xf numFmtId="43" fontId="27" fillId="33" borderId="10" xfId="0" applyNumberFormat="1" applyFont="1" applyFill="1" applyBorder="1" applyAlignment="1" applyProtection="1">
      <alignment horizontal="right" indent="1"/>
    </xf>
    <xf numFmtId="43" fontId="27" fillId="0" borderId="10" xfId="1" applyNumberFormat="1" applyFont="1" applyFill="1" applyBorder="1" applyAlignment="1" applyProtection="1">
      <alignment horizontal="center"/>
    </xf>
    <xf numFmtId="43" fontId="37" fillId="33" borderId="10" xfId="1" applyNumberFormat="1" applyFont="1" applyFill="1" applyBorder="1" applyAlignment="1" applyProtection="1">
      <alignment horizontal="center"/>
    </xf>
    <xf numFmtId="43" fontId="34" fillId="0" borderId="10" xfId="1" applyNumberFormat="1" applyFont="1" applyFill="1" applyBorder="1" applyAlignment="1" applyProtection="1">
      <alignment horizontal="center"/>
    </xf>
    <xf numFmtId="43" fontId="36" fillId="33" borderId="10" xfId="1" applyNumberFormat="1" applyFont="1" applyFill="1" applyBorder="1" applyAlignment="1" applyProtection="1"/>
    <xf numFmtId="43" fontId="27" fillId="33" borderId="10" xfId="1" applyNumberFormat="1" applyFont="1" applyFill="1" applyBorder="1" applyAlignment="1" applyProtection="1">
      <alignment horizontal="right" indent="4"/>
    </xf>
    <xf numFmtId="43" fontId="35" fillId="0" borderId="10" xfId="1" applyNumberFormat="1" applyFont="1" applyFill="1" applyBorder="1" applyAlignment="1" applyProtection="1">
      <alignment horizontal="right" indent="4"/>
    </xf>
    <xf numFmtId="43" fontId="36" fillId="33" borderId="10" xfId="1" applyNumberFormat="1" applyFont="1" applyFill="1" applyBorder="1" applyAlignment="1" applyProtection="1">
      <alignment horizontal="right" indent="4"/>
    </xf>
    <xf numFmtId="43" fontId="18" fillId="0" borderId="10" xfId="1" applyNumberFormat="1" applyFont="1" applyFill="1" applyBorder="1" applyAlignment="1" applyProtection="1">
      <alignment horizontal="right" indent="4"/>
    </xf>
    <xf numFmtId="43" fontId="36" fillId="33" borderId="10" xfId="1" applyNumberFormat="1" applyFont="1" applyFill="1" applyBorder="1" applyAlignment="1" applyProtection="1">
      <alignment horizontal="right" indent="2"/>
    </xf>
    <xf numFmtId="43" fontId="27" fillId="33" borderId="10" xfId="1" applyNumberFormat="1" applyFont="1" applyFill="1" applyBorder="1" applyAlignment="1" applyProtection="1">
      <alignment horizontal="right" indent="2"/>
    </xf>
    <xf numFmtId="43" fontId="18" fillId="0" borderId="10" xfId="1" applyNumberFormat="1" applyFont="1" applyFill="1" applyBorder="1" applyAlignment="1" applyProtection="1">
      <alignment horizontal="right" indent="2"/>
    </xf>
    <xf numFmtId="43" fontId="27" fillId="0" borderId="10" xfId="1" applyNumberFormat="1" applyFont="1" applyFill="1" applyBorder="1" applyAlignment="1" applyProtection="1">
      <alignment horizontal="right" indent="1"/>
    </xf>
    <xf numFmtId="165" fontId="27" fillId="33" borderId="10" xfId="0" applyNumberFormat="1" applyFont="1" applyFill="1" applyBorder="1" applyAlignment="1" applyProtection="1">
      <alignment horizontal="right" indent="1"/>
    </xf>
    <xf numFmtId="165" fontId="18" fillId="0" borderId="10" xfId="1" applyNumberFormat="1" applyFont="1" applyFill="1" applyBorder="1" applyAlignment="1" applyProtection="1">
      <alignment horizontal="right" indent="1"/>
    </xf>
    <xf numFmtId="165" fontId="36" fillId="33" borderId="10" xfId="1" applyNumberFormat="1" applyFont="1" applyFill="1" applyBorder="1" applyAlignment="1" applyProtection="1">
      <alignment horizontal="center"/>
    </xf>
    <xf numFmtId="4" fontId="27" fillId="0" borderId="10" xfId="1" applyNumberFormat="1" applyFont="1" applyFill="1" applyBorder="1" applyAlignment="1" applyProtection="1">
      <alignment horizontal="right"/>
    </xf>
    <xf numFmtId="0" fontId="19" fillId="33" borderId="10" xfId="0" applyNumberFormat="1" applyFont="1" applyFill="1" applyBorder="1" applyAlignment="1" applyProtection="1">
      <alignment horizontal="right" readingOrder="2"/>
    </xf>
    <xf numFmtId="0" fontId="27" fillId="33" borderId="10" xfId="0" applyNumberFormat="1" applyFont="1" applyFill="1" applyBorder="1" applyAlignment="1" applyProtection="1">
      <alignment horizontal="right" readingOrder="1"/>
    </xf>
    <xf numFmtId="165" fontId="19" fillId="34" borderId="10" xfId="0" applyNumberFormat="1" applyFont="1" applyFill="1" applyBorder="1" applyAlignment="1" applyProtection="1">
      <alignment horizontal="right" indent="1"/>
    </xf>
    <xf numFmtId="0" fontId="29" fillId="0" borderId="0" xfId="0" applyFont="1"/>
    <xf numFmtId="4" fontId="0" fillId="0" borderId="0" xfId="0" applyNumberFormat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</cellXfs>
  <cellStyles count="46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Normal 2" xfId="43"/>
    <cellStyle name="Normal 3" xfId="44"/>
    <cellStyle name="Percent" xfId="45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9"/>
  <sheetViews>
    <sheetView rightToLeft="1" tabSelected="1" workbookViewId="0">
      <selection activeCell="B11" sqref="B11"/>
    </sheetView>
  </sheetViews>
  <sheetFormatPr defaultRowHeight="14.25" x14ac:dyDescent="0.2"/>
  <cols>
    <col min="1" max="1" width="64.5" style="1" customWidth="1"/>
    <col min="2" max="2" width="21.25" style="11" customWidth="1"/>
  </cols>
  <sheetData>
    <row r="1" spans="1:2" s="26" customFormat="1" ht="18" customHeight="1" x14ac:dyDescent="0.25">
      <c r="A1" s="94" t="s">
        <v>92</v>
      </c>
      <c r="B1" s="94"/>
    </row>
    <row r="2" spans="1:2" s="24" customFormat="1" ht="17.25" customHeight="1" x14ac:dyDescent="0.2">
      <c r="A2" s="20" t="s">
        <v>25</v>
      </c>
      <c r="B2" s="25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7">
        <f>SUM(B6:B7)</f>
        <v>11557.753172759287</v>
      </c>
    </row>
    <row r="6" spans="1:2" x14ac:dyDescent="0.2">
      <c r="A6" s="31" t="s">
        <v>3</v>
      </c>
      <c r="B6" s="68"/>
    </row>
    <row r="7" spans="1:2" x14ac:dyDescent="0.2">
      <c r="A7" s="31" t="s">
        <v>4</v>
      </c>
      <c r="B7" s="68">
        <v>11557.753172759287</v>
      </c>
    </row>
    <row r="8" spans="1:2" x14ac:dyDescent="0.2">
      <c r="A8" s="33" t="s">
        <v>0</v>
      </c>
      <c r="B8" s="69"/>
    </row>
    <row r="9" spans="1:2" x14ac:dyDescent="0.2">
      <c r="A9" s="35" t="s">
        <v>5</v>
      </c>
      <c r="B9" s="67">
        <f>SUM(B10:B11)</f>
        <v>1089.9199073897398</v>
      </c>
    </row>
    <row r="10" spans="1:2" x14ac:dyDescent="0.2">
      <c r="A10" s="31" t="s">
        <v>6</v>
      </c>
      <c r="B10" s="70"/>
    </row>
    <row r="11" spans="1:2" x14ac:dyDescent="0.2">
      <c r="A11" s="31" t="s">
        <v>7</v>
      </c>
      <c r="B11" s="70">
        <v>1089.9199073897398</v>
      </c>
    </row>
    <row r="12" spans="1:2" x14ac:dyDescent="0.2">
      <c r="A12" s="33" t="s">
        <v>0</v>
      </c>
      <c r="B12" s="69"/>
    </row>
    <row r="13" spans="1:2" x14ac:dyDescent="0.2">
      <c r="A13" s="35" t="s">
        <v>8</v>
      </c>
      <c r="B13" s="67">
        <f>SUM(B14:B16)</f>
        <v>556.62719010999979</v>
      </c>
    </row>
    <row r="14" spans="1:2" x14ac:dyDescent="0.2">
      <c r="A14" s="31" t="s">
        <v>9</v>
      </c>
      <c r="B14" s="70">
        <v>556.62719010999979</v>
      </c>
    </row>
    <row r="15" spans="1:2" x14ac:dyDescent="0.2">
      <c r="A15" s="31" t="s">
        <v>10</v>
      </c>
      <c r="B15" s="70"/>
    </row>
    <row r="16" spans="1:2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f>SUM(B19:B26)</f>
        <v>22955.849327020191</v>
      </c>
    </row>
    <row r="19" spans="1:2" x14ac:dyDescent="0.2">
      <c r="A19" s="31" t="s">
        <v>13</v>
      </c>
      <c r="B19" s="68">
        <v>10962.947121232794</v>
      </c>
    </row>
    <row r="20" spans="1:2" x14ac:dyDescent="0.2">
      <c r="A20" s="31" t="s">
        <v>14</v>
      </c>
      <c r="B20" s="68">
        <v>6696.9727530015034</v>
      </c>
    </row>
    <row r="21" spans="1:2" x14ac:dyDescent="0.2">
      <c r="A21" s="31" t="s">
        <v>15</v>
      </c>
      <c r="B21" s="70">
        <v>0</v>
      </c>
    </row>
    <row r="22" spans="1:2" x14ac:dyDescent="0.2">
      <c r="A22" s="31" t="s">
        <v>16</v>
      </c>
      <c r="B22" s="70">
        <v>0</v>
      </c>
    </row>
    <row r="23" spans="1:2" x14ac:dyDescent="0.2">
      <c r="A23" s="31" t="s">
        <v>28</v>
      </c>
      <c r="B23" s="70">
        <v>382.29266309440499</v>
      </c>
    </row>
    <row r="24" spans="1:2" x14ac:dyDescent="0.2">
      <c r="A24" s="31" t="s">
        <v>29</v>
      </c>
      <c r="B24" s="70">
        <v>3257.2837015386599</v>
      </c>
    </row>
    <row r="25" spans="1:2" x14ac:dyDescent="0.2">
      <c r="A25" s="31" t="s">
        <v>17</v>
      </c>
      <c r="B25" s="70">
        <v>126.10976012387547</v>
      </c>
    </row>
    <row r="26" spans="1:2" x14ac:dyDescent="0.2">
      <c r="A26" s="31" t="s">
        <v>18</v>
      </c>
      <c r="B26" s="70">
        <v>1530.2433280289526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82</v>
      </c>
      <c r="B32" s="73">
        <f>B5+B9+B13+B18</f>
        <v>36160.149597279218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71"/>
    </row>
    <row r="35" spans="1:2" ht="30.75" customHeight="1" x14ac:dyDescent="0.2">
      <c r="A35" s="42" t="s">
        <v>83</v>
      </c>
      <c r="B35" s="58">
        <v>1.1051782796317551E-3</v>
      </c>
    </row>
    <row r="36" spans="1:2" ht="18.75" customHeight="1" x14ac:dyDescent="0.2">
      <c r="A36" s="41" t="s">
        <v>26</v>
      </c>
      <c r="B36" s="58">
        <v>1.7358704309173006E-3</v>
      </c>
    </row>
    <row r="37" spans="1:2" x14ac:dyDescent="0.2">
      <c r="A37" s="33" t="s">
        <v>0</v>
      </c>
      <c r="B37" s="74"/>
    </row>
    <row r="38" spans="1:2" x14ac:dyDescent="0.2">
      <c r="A38" s="37" t="s">
        <v>24</v>
      </c>
      <c r="B38" s="75">
        <v>20771173.076862376</v>
      </c>
    </row>
    <row r="39" spans="1:2" x14ac:dyDescent="0.2">
      <c r="A39" s="33" t="s">
        <v>0</v>
      </c>
      <c r="B39" s="7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3"/>
    </row>
    <row r="2" spans="1:5" s="21" customFormat="1" ht="18" customHeight="1" x14ac:dyDescent="0.2">
      <c r="A2" s="22" t="s">
        <v>38</v>
      </c>
      <c r="B2" s="23"/>
      <c r="C2" s="27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39.721046958270151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39.721046958270151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10.618798700000001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10.618798700000001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6.5125560309999999</v>
      </c>
    </row>
    <row r="14" spans="1:5" x14ac:dyDescent="0.2">
      <c r="A14" s="31" t="s">
        <v>9</v>
      </c>
      <c r="B14" s="70">
        <v>6.5125560309999999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230.36692120024532</v>
      </c>
    </row>
    <row r="19" spans="1:3" x14ac:dyDescent="0.2">
      <c r="A19" s="31" t="s">
        <v>13</v>
      </c>
      <c r="B19" s="70">
        <v>114.05776125281949</v>
      </c>
    </row>
    <row r="20" spans="1:3" x14ac:dyDescent="0.2">
      <c r="A20" s="31" t="s">
        <v>14</v>
      </c>
      <c r="B20" s="70">
        <v>85.930324158988185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0.69609546746575335</v>
      </c>
      <c r="C23" s="10"/>
    </row>
    <row r="24" spans="1:3" x14ac:dyDescent="0.2">
      <c r="A24" s="31" t="s">
        <v>29</v>
      </c>
      <c r="B24" s="70">
        <v>20.606956472883795</v>
      </c>
      <c r="C24" s="10"/>
    </row>
    <row r="25" spans="1:3" x14ac:dyDescent="0.2">
      <c r="A25" s="31" t="s">
        <v>17</v>
      </c>
      <c r="B25" s="70">
        <v>0.99455873161632846</v>
      </c>
      <c r="C25" s="10"/>
    </row>
    <row r="26" spans="1:3" x14ac:dyDescent="0.2">
      <c r="A26" s="31" t="s">
        <v>18</v>
      </c>
      <c r="B26" s="70">
        <v>8.081225116471721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56">
        <v>0</v>
      </c>
    </row>
    <row r="29" spans="1:3" x14ac:dyDescent="0.2">
      <c r="A29" s="31" t="s">
        <v>20</v>
      </c>
      <c r="B29" s="57">
        <v>0</v>
      </c>
    </row>
    <row r="30" spans="1:3" x14ac:dyDescent="0.2">
      <c r="A30" s="31" t="s">
        <v>21</v>
      </c>
      <c r="B30" s="57">
        <v>0</v>
      </c>
    </row>
    <row r="31" spans="1:3" x14ac:dyDescent="0.2">
      <c r="A31" s="33" t="s">
        <v>0</v>
      </c>
      <c r="B31" s="34"/>
    </row>
    <row r="32" spans="1:3" x14ac:dyDescent="0.2">
      <c r="A32" s="35" t="s">
        <v>22</v>
      </c>
      <c r="B32" s="73">
        <v>287.21932288951547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2.2782747967566097E-3</v>
      </c>
    </row>
    <row r="36" spans="1:3" ht="15" x14ac:dyDescent="0.2">
      <c r="A36" s="41" t="s">
        <v>26</v>
      </c>
      <c r="B36" s="58">
        <v>2.5351705851336475E-3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101114.63355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3"/>
    </row>
    <row r="2" spans="1:5" s="21" customFormat="1" ht="18" customHeight="1" x14ac:dyDescent="0.2">
      <c r="A2" s="22" t="s">
        <v>39</v>
      </c>
      <c r="B2" s="23"/>
      <c r="C2" s="27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69.69028604314498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69.69028604314498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14.361170198999998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14.361170198999998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16.291606968</v>
      </c>
    </row>
    <row r="14" spans="1:5" x14ac:dyDescent="0.2">
      <c r="A14" s="31" t="s">
        <v>9</v>
      </c>
      <c r="B14" s="70">
        <v>16.291606968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431.52922662358867</v>
      </c>
    </row>
    <row r="19" spans="1:3" x14ac:dyDescent="0.2">
      <c r="A19" s="31" t="s">
        <v>13</v>
      </c>
      <c r="B19" s="70">
        <v>220.73422775466537</v>
      </c>
    </row>
    <row r="20" spans="1:3" x14ac:dyDescent="0.2">
      <c r="A20" s="31" t="s">
        <v>14</v>
      </c>
      <c r="B20" s="70">
        <v>165.26309757831029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3.5021066837639441</v>
      </c>
      <c r="C23" s="10"/>
    </row>
    <row r="24" spans="1:3" x14ac:dyDescent="0.2">
      <c r="A24" s="31" t="s">
        <v>29</v>
      </c>
      <c r="B24" s="70">
        <v>28.118499852539724</v>
      </c>
      <c r="C24" s="10"/>
    </row>
    <row r="25" spans="1:3" x14ac:dyDescent="0.2">
      <c r="A25" s="31" t="s">
        <v>17</v>
      </c>
      <c r="B25" s="70">
        <v>1.6576809325180837</v>
      </c>
      <c r="C25" s="10"/>
    </row>
    <row r="26" spans="1:3" x14ac:dyDescent="0.2">
      <c r="A26" s="31" t="s">
        <v>18</v>
      </c>
      <c r="B26" s="70">
        <v>12.253613821791248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85">
        <v>0</v>
      </c>
    </row>
    <row r="29" spans="1:3" x14ac:dyDescent="0.2">
      <c r="A29" s="31" t="s">
        <v>20</v>
      </c>
      <c r="B29" s="86">
        <v>0</v>
      </c>
    </row>
    <row r="30" spans="1:3" x14ac:dyDescent="0.2">
      <c r="A30" s="31" t="s">
        <v>21</v>
      </c>
      <c r="B30" s="86">
        <v>0</v>
      </c>
    </row>
    <row r="31" spans="1:3" x14ac:dyDescent="0.2">
      <c r="A31" s="33" t="s">
        <v>0</v>
      </c>
      <c r="B31" s="87"/>
    </row>
    <row r="32" spans="1:3" x14ac:dyDescent="0.2">
      <c r="A32" s="35" t="s">
        <v>22</v>
      </c>
      <c r="B32" s="88">
        <v>531.8722898337337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2.2327832767657873E-3</v>
      </c>
    </row>
    <row r="36" spans="1:3" ht="15" x14ac:dyDescent="0.2">
      <c r="A36" s="41" t="s">
        <v>26</v>
      </c>
      <c r="B36" s="58">
        <v>2.4741713389609069E-3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193269.64292238152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topLeftCell="A7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ht="15.75" x14ac:dyDescent="0.25">
      <c r="A1" s="95" t="s">
        <v>92</v>
      </c>
      <c r="B1" s="95"/>
    </row>
    <row r="2" spans="1:2" x14ac:dyDescent="0.2">
      <c r="A2" s="22" t="s">
        <v>94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7">
        <v>69.948701394527831</v>
      </c>
    </row>
    <row r="6" spans="1:2" x14ac:dyDescent="0.2">
      <c r="A6" s="31" t="s">
        <v>3</v>
      </c>
      <c r="B6" s="68"/>
    </row>
    <row r="7" spans="1:2" x14ac:dyDescent="0.2">
      <c r="A7" s="31" t="s">
        <v>4</v>
      </c>
      <c r="B7" s="68">
        <v>69.948701394527831</v>
      </c>
    </row>
    <row r="8" spans="1:2" x14ac:dyDescent="0.2">
      <c r="A8" s="33" t="s">
        <v>0</v>
      </c>
      <c r="B8" s="69"/>
    </row>
    <row r="9" spans="1:2" x14ac:dyDescent="0.2">
      <c r="A9" s="35" t="s">
        <v>5</v>
      </c>
      <c r="B9" s="67">
        <v>4.2735940000000001</v>
      </c>
    </row>
    <row r="10" spans="1:2" x14ac:dyDescent="0.2">
      <c r="A10" s="31" t="s">
        <v>6</v>
      </c>
      <c r="B10" s="70"/>
    </row>
    <row r="11" spans="1:2" x14ac:dyDescent="0.2">
      <c r="A11" s="31" t="s">
        <v>7</v>
      </c>
      <c r="B11" s="70">
        <v>4.2735940000000001</v>
      </c>
    </row>
    <row r="12" spans="1:2" x14ac:dyDescent="0.2">
      <c r="A12" s="33" t="s">
        <v>0</v>
      </c>
      <c r="B12" s="69"/>
    </row>
    <row r="13" spans="1:2" x14ac:dyDescent="0.2">
      <c r="A13" s="35" t="s">
        <v>8</v>
      </c>
      <c r="B13" s="67">
        <v>0</v>
      </c>
    </row>
    <row r="14" spans="1:2" x14ac:dyDescent="0.2">
      <c r="A14" s="31" t="s">
        <v>9</v>
      </c>
      <c r="B14" s="70">
        <v>0</v>
      </c>
    </row>
    <row r="15" spans="1:2" x14ac:dyDescent="0.2">
      <c r="A15" s="31" t="s">
        <v>10</v>
      </c>
      <c r="B15" s="70"/>
    </row>
    <row r="16" spans="1:2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147.80209245959574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76.181625330000003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0</v>
      </c>
    </row>
    <row r="24" spans="1:2" x14ac:dyDescent="0.2">
      <c r="A24" s="31" t="s">
        <v>29</v>
      </c>
      <c r="B24" s="70">
        <v>3.335318535455428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68.28514859414031</v>
      </c>
    </row>
    <row r="27" spans="1:2" x14ac:dyDescent="0.2">
      <c r="A27" s="33" t="s">
        <v>0</v>
      </c>
      <c r="B27" s="34"/>
    </row>
    <row r="28" spans="1:2" x14ac:dyDescent="0.2">
      <c r="A28" s="35" t="s">
        <v>19</v>
      </c>
      <c r="B28" s="56">
        <v>0</v>
      </c>
    </row>
    <row r="29" spans="1:2" x14ac:dyDescent="0.2">
      <c r="A29" s="31" t="s">
        <v>20</v>
      </c>
      <c r="B29" s="57">
        <v>0</v>
      </c>
    </row>
    <row r="30" spans="1:2" x14ac:dyDescent="0.2">
      <c r="A30" s="31" t="s">
        <v>21</v>
      </c>
      <c r="B30" s="57">
        <v>0</v>
      </c>
    </row>
    <row r="31" spans="1:2" x14ac:dyDescent="0.2">
      <c r="A31" s="33" t="s">
        <v>0</v>
      </c>
      <c r="B31" s="34"/>
    </row>
    <row r="32" spans="1:2" x14ac:dyDescent="0.2">
      <c r="A32" s="35" t="s">
        <v>22</v>
      </c>
      <c r="B32" s="73">
        <v>222.02438785412357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8.3900490727335483E-4</v>
      </c>
    </row>
    <row r="36" spans="1:2" x14ac:dyDescent="0.2">
      <c r="A36" s="41" t="s">
        <v>26</v>
      </c>
      <c r="B36" s="58">
        <v>1.2603309455506866E-3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176163.56135500001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ht="15.75" x14ac:dyDescent="0.25">
      <c r="A1" s="95" t="s">
        <v>92</v>
      </c>
      <c r="B1" s="95"/>
    </row>
    <row r="2" spans="1:2" x14ac:dyDescent="0.2">
      <c r="A2" s="22" t="s">
        <v>95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7">
        <v>0.64562071999999993</v>
      </c>
    </row>
    <row r="6" spans="1:2" x14ac:dyDescent="0.2">
      <c r="A6" s="31" t="s">
        <v>3</v>
      </c>
      <c r="B6" s="68"/>
    </row>
    <row r="7" spans="1:2" x14ac:dyDescent="0.2">
      <c r="A7" s="31" t="s">
        <v>4</v>
      </c>
      <c r="B7" s="68">
        <v>0.64562071999999993</v>
      </c>
    </row>
    <row r="8" spans="1:2" x14ac:dyDescent="0.2">
      <c r="A8" s="33" t="s">
        <v>0</v>
      </c>
      <c r="B8" s="69"/>
    </row>
    <row r="9" spans="1:2" x14ac:dyDescent="0.2">
      <c r="A9" s="35" t="s">
        <v>5</v>
      </c>
      <c r="B9" s="67">
        <v>2.3179999999999999E-2</v>
      </c>
    </row>
    <row r="10" spans="1:2" x14ac:dyDescent="0.2">
      <c r="A10" s="31" t="s">
        <v>6</v>
      </c>
      <c r="B10" s="70"/>
    </row>
    <row r="11" spans="1:2" x14ac:dyDescent="0.2">
      <c r="A11" s="31" t="s">
        <v>7</v>
      </c>
      <c r="B11" s="70">
        <v>2.3179999999999999E-2</v>
      </c>
    </row>
    <row r="12" spans="1:2" x14ac:dyDescent="0.2">
      <c r="A12" s="33" t="s">
        <v>0</v>
      </c>
      <c r="B12" s="69"/>
    </row>
    <row r="13" spans="1:2" x14ac:dyDescent="0.2">
      <c r="A13" s="35" t="s">
        <v>8</v>
      </c>
      <c r="B13" s="67">
        <v>0</v>
      </c>
    </row>
    <row r="14" spans="1:2" x14ac:dyDescent="0.2">
      <c r="A14" s="31" t="s">
        <v>9</v>
      </c>
      <c r="B14" s="70">
        <v>0</v>
      </c>
    </row>
    <row r="15" spans="1:2" x14ac:dyDescent="0.2">
      <c r="A15" s="31" t="s">
        <v>10</v>
      </c>
      <c r="B15" s="70"/>
    </row>
    <row r="16" spans="1:2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5.3386648327710132E-2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8.0547981917808188E-3</v>
      </c>
    </row>
    <row r="24" spans="1:2" x14ac:dyDescent="0.2">
      <c r="A24" s="31" t="s">
        <v>29</v>
      </c>
      <c r="B24" s="70">
        <v>4.5331850135929316E-2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34"/>
    </row>
    <row r="28" spans="1:2" x14ac:dyDescent="0.2">
      <c r="A28" s="35" t="s">
        <v>19</v>
      </c>
      <c r="B28" s="56">
        <v>0</v>
      </c>
    </row>
    <row r="29" spans="1:2" x14ac:dyDescent="0.2">
      <c r="A29" s="31" t="s">
        <v>20</v>
      </c>
      <c r="B29" s="57">
        <v>0</v>
      </c>
    </row>
    <row r="30" spans="1:2" x14ac:dyDescent="0.2">
      <c r="A30" s="31" t="s">
        <v>21</v>
      </c>
      <c r="B30" s="57">
        <v>0</v>
      </c>
    </row>
    <row r="31" spans="1:2" x14ac:dyDescent="0.2">
      <c r="A31" s="33" t="s">
        <v>0</v>
      </c>
      <c r="B31" s="34"/>
    </row>
    <row r="32" spans="1:2" x14ac:dyDescent="0.2">
      <c r="A32" s="35" t="s">
        <v>22</v>
      </c>
      <c r="B32" s="73">
        <v>0.72218736832771002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3.6418808198237727E-5</v>
      </c>
    </row>
    <row r="36" spans="1:2" x14ac:dyDescent="0.2">
      <c r="A36" s="41" t="s">
        <v>26</v>
      </c>
      <c r="B36" s="58">
        <v>4.9265507527029742E-4</v>
      </c>
    </row>
    <row r="37" spans="1:2" x14ac:dyDescent="0.2">
      <c r="A37" s="33"/>
      <c r="B37" s="36">
        <v>0</v>
      </c>
    </row>
    <row r="38" spans="1:2" x14ac:dyDescent="0.2">
      <c r="A38" s="37" t="s">
        <v>24</v>
      </c>
      <c r="B38" s="75">
        <v>1465.908715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rightToLeft="1" workbookViewId="0">
      <selection activeCell="B36" sqref="B36"/>
    </sheetView>
  </sheetViews>
  <sheetFormatPr defaultRowHeight="14.25" x14ac:dyDescent="0.2"/>
  <cols>
    <col min="1" max="1" width="61.25" style="1" customWidth="1"/>
    <col min="2" max="2" width="20" style="11" bestFit="1" customWidth="1"/>
  </cols>
  <sheetData>
    <row r="1" spans="1:2" ht="15.75" x14ac:dyDescent="0.25">
      <c r="A1" s="95" t="s">
        <v>92</v>
      </c>
      <c r="B1" s="95"/>
    </row>
    <row r="2" spans="1:2" x14ac:dyDescent="0.2">
      <c r="A2" s="22" t="s">
        <v>96</v>
      </c>
      <c r="B2" s="23"/>
    </row>
    <row r="3" spans="1:2" x14ac:dyDescent="0.2">
      <c r="A3" s="31" t="s">
        <v>0</v>
      </c>
      <c r="B3" s="32" t="s">
        <v>1</v>
      </c>
    </row>
    <row r="4" spans="1:2" x14ac:dyDescent="0.2">
      <c r="A4" s="33" t="s">
        <v>0</v>
      </c>
      <c r="B4" s="34"/>
    </row>
    <row r="5" spans="1:2" x14ac:dyDescent="0.2">
      <c r="A5" s="35" t="s">
        <v>2</v>
      </c>
      <c r="B5" s="67">
        <f>SUM(B7)</f>
        <v>0.13700399999999996</v>
      </c>
    </row>
    <row r="6" spans="1:2" x14ac:dyDescent="0.2">
      <c r="A6" s="31" t="s">
        <v>3</v>
      </c>
      <c r="B6" s="68"/>
    </row>
    <row r="7" spans="1:2" x14ac:dyDescent="0.2">
      <c r="A7" s="31" t="s">
        <v>4</v>
      </c>
      <c r="B7" s="68">
        <v>0.13700399999999996</v>
      </c>
    </row>
    <row r="8" spans="1:2" x14ac:dyDescent="0.2">
      <c r="A8" s="33" t="s">
        <v>0</v>
      </c>
      <c r="B8" s="69"/>
    </row>
    <row r="9" spans="1:2" x14ac:dyDescent="0.2">
      <c r="A9" s="35" t="s">
        <v>5</v>
      </c>
      <c r="B9" s="67">
        <v>0</v>
      </c>
    </row>
    <row r="10" spans="1:2" x14ac:dyDescent="0.2">
      <c r="A10" s="31" t="s">
        <v>6</v>
      </c>
      <c r="B10" s="70"/>
    </row>
    <row r="11" spans="1:2" x14ac:dyDescent="0.2">
      <c r="A11" s="31" t="s">
        <v>7</v>
      </c>
      <c r="B11" s="70">
        <v>0</v>
      </c>
    </row>
    <row r="12" spans="1:2" x14ac:dyDescent="0.2">
      <c r="A12" s="33" t="s">
        <v>0</v>
      </c>
      <c r="B12" s="69"/>
    </row>
    <row r="13" spans="1:2" x14ac:dyDescent="0.2">
      <c r="A13" s="35" t="s">
        <v>8</v>
      </c>
      <c r="B13" s="67">
        <v>0</v>
      </c>
    </row>
    <row r="14" spans="1:2" x14ac:dyDescent="0.2">
      <c r="A14" s="31" t="s">
        <v>9</v>
      </c>
      <c r="B14" s="70">
        <v>0</v>
      </c>
    </row>
    <row r="15" spans="1:2" x14ac:dyDescent="0.2">
      <c r="A15" s="31" t="s">
        <v>10</v>
      </c>
      <c r="B15" s="70"/>
    </row>
    <row r="16" spans="1:2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5.5850707289767127E-4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4.0229452054794467E-5</v>
      </c>
    </row>
    <row r="24" spans="1:2" x14ac:dyDescent="0.2">
      <c r="A24" s="31" t="s">
        <v>29</v>
      </c>
      <c r="B24" s="70">
        <v>4.9827079975794529E-4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2.0006821084931499E-5</v>
      </c>
    </row>
    <row r="27" spans="1:2" x14ac:dyDescent="0.2">
      <c r="A27" s="33" t="s">
        <v>0</v>
      </c>
      <c r="B27" s="34"/>
    </row>
    <row r="28" spans="1:2" x14ac:dyDescent="0.2">
      <c r="A28" s="35" t="s">
        <v>19</v>
      </c>
      <c r="B28" s="56">
        <v>0</v>
      </c>
    </row>
    <row r="29" spans="1:2" x14ac:dyDescent="0.2">
      <c r="A29" s="31" t="s">
        <v>20</v>
      </c>
      <c r="B29" s="57">
        <v>0</v>
      </c>
    </row>
    <row r="30" spans="1:2" x14ac:dyDescent="0.2">
      <c r="A30" s="31" t="s">
        <v>21</v>
      </c>
      <c r="B30" s="57">
        <v>0</v>
      </c>
    </row>
    <row r="31" spans="1:2" x14ac:dyDescent="0.2">
      <c r="A31" s="33" t="s">
        <v>0</v>
      </c>
      <c r="B31" s="34"/>
    </row>
    <row r="32" spans="1:2" x14ac:dyDescent="0.2">
      <c r="A32" s="35" t="s">
        <v>22</v>
      </c>
      <c r="B32" s="73">
        <v>2.4017143370728973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3.1936138190275515E-6</v>
      </c>
    </row>
    <row r="36" spans="1:2" x14ac:dyDescent="0.2">
      <c r="A36" s="41" t="s">
        <v>26</v>
      </c>
      <c r="B36" s="58">
        <v>7.8659974937966978E-4</v>
      </c>
    </row>
    <row r="37" spans="1:2" x14ac:dyDescent="0.2">
      <c r="A37" s="33"/>
      <c r="B37" s="36">
        <v>0</v>
      </c>
    </row>
    <row r="38" spans="1:2" x14ac:dyDescent="0.2">
      <c r="A38" s="37" t="s">
        <v>24</v>
      </c>
      <c r="B38" s="75">
        <v>174.88247000000001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40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4076.3390322500009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4076.3390322500009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169.71010967135999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169.71010967135999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ht="15" x14ac:dyDescent="0.25">
      <c r="A14" s="31" t="s">
        <v>9</v>
      </c>
      <c r="B14" s="70">
        <v>0</v>
      </c>
      <c r="C14" s="17"/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1076.941869420868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23.623793187999997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23.058219143835608</v>
      </c>
    </row>
    <row r="24" spans="1:2" x14ac:dyDescent="0.2">
      <c r="A24" s="31" t="s">
        <v>29</v>
      </c>
      <c r="B24" s="70">
        <v>493.97646759176718</v>
      </c>
    </row>
    <row r="25" spans="1:2" x14ac:dyDescent="0.2">
      <c r="A25" s="31" t="s">
        <v>17</v>
      </c>
      <c r="B25" s="70">
        <v>12.851917753424651</v>
      </c>
    </row>
    <row r="26" spans="1:2" x14ac:dyDescent="0.2">
      <c r="A26" s="31" t="s">
        <v>18</v>
      </c>
      <c r="B26" s="70">
        <v>523.43147174384058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5322.9910113422293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3.4140177808691073E-4</v>
      </c>
    </row>
    <row r="36" spans="1:2" x14ac:dyDescent="0.2">
      <c r="A36" s="41" t="s">
        <v>26</v>
      </c>
      <c r="B36" s="58">
        <v>1.8522850559327536E-3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3154470.59314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41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1331.968832694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1331.968832694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30.991265504379999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30.991265504379999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  <c r="C14" s="16"/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410.49340585685474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9.8608316534246576</v>
      </c>
    </row>
    <row r="24" spans="1:2" x14ac:dyDescent="0.2">
      <c r="A24" s="31" t="s">
        <v>29</v>
      </c>
      <c r="B24" s="70">
        <v>184.07406057703858</v>
      </c>
    </row>
    <row r="25" spans="1:2" x14ac:dyDescent="0.2">
      <c r="A25" s="31" t="s">
        <v>17</v>
      </c>
      <c r="B25" s="70">
        <v>3.9991153407534239</v>
      </c>
    </row>
    <row r="26" spans="1:2" x14ac:dyDescent="0.2">
      <c r="A26" s="31" t="s">
        <v>18</v>
      </c>
      <c r="B26" s="70">
        <v>212.55939828563805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1773.4535040552346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7.7891616335367655E-4</v>
      </c>
    </row>
    <row r="36" spans="1:2" x14ac:dyDescent="0.2">
      <c r="A36" s="41" t="s">
        <v>26</v>
      </c>
      <c r="B36" s="58">
        <v>3.5361417350401984E-3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527005.88994000002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42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137.753318831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137.753318831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28.382076054000002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28.382076054000002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0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0</v>
      </c>
    </row>
    <row r="24" spans="1:2" x14ac:dyDescent="0.2">
      <c r="A24" s="31" t="s">
        <v>29</v>
      </c>
      <c r="B24" s="70">
        <v>0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166.13539488500001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0</v>
      </c>
    </row>
    <row r="36" spans="1:2" x14ac:dyDescent="0.2">
      <c r="A36" s="41" t="s">
        <v>26</v>
      </c>
      <c r="B36" s="58">
        <v>3.2590993979759916E-4</v>
      </c>
    </row>
    <row r="37" spans="1:2" x14ac:dyDescent="0.2">
      <c r="A37" s="33"/>
      <c r="B37" s="36"/>
    </row>
    <row r="38" spans="1:2" x14ac:dyDescent="0.2">
      <c r="A38" s="37" t="s">
        <v>24</v>
      </c>
      <c r="B38" s="39">
        <v>581980.11628000007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8"/>
    </row>
    <row r="2" spans="1:5" s="21" customFormat="1" ht="18" customHeight="1" x14ac:dyDescent="0.2">
      <c r="A2" s="22" t="s">
        <v>43</v>
      </c>
      <c r="B2" s="23"/>
      <c r="C2" s="29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426.76450668400003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426.76450668400003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134.48654865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134.48654865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529.83600718480761</v>
      </c>
    </row>
    <row r="19" spans="1:3" x14ac:dyDescent="0.2">
      <c r="A19" s="31" t="s">
        <v>13</v>
      </c>
      <c r="B19" s="70">
        <v>182</v>
      </c>
    </row>
    <row r="20" spans="1:3" x14ac:dyDescent="0.2">
      <c r="A20" s="31" t="s">
        <v>14</v>
      </c>
      <c r="B20" s="70">
        <v>0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62.028523832202723</v>
      </c>
      <c r="C23" s="7"/>
    </row>
    <row r="24" spans="1:3" x14ac:dyDescent="0.2">
      <c r="A24" s="31" t="s">
        <v>29</v>
      </c>
      <c r="B24" s="70">
        <v>285.80748335260495</v>
      </c>
      <c r="C24" s="7"/>
    </row>
    <row r="25" spans="1:3" x14ac:dyDescent="0.2">
      <c r="A25" s="31" t="s">
        <v>17</v>
      </c>
      <c r="B25" s="70">
        <v>0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1091.0870625188077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1.8173651767456852E-4</v>
      </c>
    </row>
    <row r="36" spans="1:3" ht="15" x14ac:dyDescent="0.2">
      <c r="A36" s="41" t="s">
        <v>26</v>
      </c>
      <c r="B36" s="58">
        <v>3.8603211294892427E-4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2915407.50293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9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9"/>
    </row>
    <row r="2" spans="1:5" s="21" customFormat="1" ht="18" customHeight="1" x14ac:dyDescent="0.2">
      <c r="A2" s="22" t="s">
        <v>44</v>
      </c>
      <c r="B2" s="23"/>
      <c r="C2" s="30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153.30987373900004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153.30987373900004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29.264405620000002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29.264405620000002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177.77027947870425</v>
      </c>
    </row>
    <row r="19" spans="1:3" x14ac:dyDescent="0.2">
      <c r="A19" s="31" t="s">
        <v>13</v>
      </c>
      <c r="B19" s="70">
        <v>0</v>
      </c>
    </row>
    <row r="20" spans="1:3" x14ac:dyDescent="0.2">
      <c r="A20" s="31" t="s">
        <v>14</v>
      </c>
      <c r="B20" s="70">
        <v>0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24.195441780468499</v>
      </c>
      <c r="C23" s="7"/>
    </row>
    <row r="24" spans="1:3" x14ac:dyDescent="0.2">
      <c r="A24" s="31" t="s">
        <v>29</v>
      </c>
      <c r="B24" s="70">
        <v>153.57483769823574</v>
      </c>
      <c r="C24" s="7"/>
    </row>
    <row r="25" spans="1:3" x14ac:dyDescent="0.2">
      <c r="A25" s="31" t="s">
        <v>17</v>
      </c>
      <c r="B25" s="70">
        <v>0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360.34455883770431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2.8978857659997417E-4</v>
      </c>
    </row>
    <row r="36" spans="1:3" ht="15" x14ac:dyDescent="0.2">
      <c r="A36" s="41" t="s">
        <v>26</v>
      </c>
      <c r="B36" s="58">
        <v>6.033716967074875E-4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613448.19579999999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8.25" style="1" customWidth="1"/>
    <col min="2" max="2" width="21.25" style="11" customWidth="1"/>
    <col min="3" max="3" width="15.875" style="4" customWidth="1"/>
    <col min="4" max="4" width="24.5" customWidth="1"/>
  </cols>
  <sheetData>
    <row r="1" spans="1:4" s="2" customFormat="1" ht="18" customHeight="1" x14ac:dyDescent="0.25">
      <c r="A1" s="95" t="s">
        <v>92</v>
      </c>
      <c r="B1" s="95"/>
      <c r="C1" s="3"/>
    </row>
    <row r="2" spans="1:4" s="21" customFormat="1" ht="18" customHeight="1" x14ac:dyDescent="0.2">
      <c r="A2" s="22" t="s">
        <v>30</v>
      </c>
      <c r="B2" s="23"/>
      <c r="C2" s="27"/>
      <c r="D2" s="92"/>
    </row>
    <row r="3" spans="1:4" x14ac:dyDescent="0.2">
      <c r="A3" s="31" t="s">
        <v>0</v>
      </c>
      <c r="B3" s="32" t="s">
        <v>1</v>
      </c>
      <c r="D3" s="18"/>
    </row>
    <row r="4" spans="1:4" x14ac:dyDescent="0.2">
      <c r="A4" s="33" t="s">
        <v>0</v>
      </c>
      <c r="B4" s="61"/>
    </row>
    <row r="5" spans="1:4" x14ac:dyDescent="0.2">
      <c r="A5" s="35" t="s">
        <v>2</v>
      </c>
      <c r="B5" s="77">
        <v>28.94451958345099</v>
      </c>
    </row>
    <row r="6" spans="1:4" x14ac:dyDescent="0.2">
      <c r="A6" s="31" t="s">
        <v>3</v>
      </c>
      <c r="B6" s="78"/>
    </row>
    <row r="7" spans="1:4" x14ac:dyDescent="0.2">
      <c r="A7" s="31" t="s">
        <v>4</v>
      </c>
      <c r="B7" s="78">
        <v>28.94451958345099</v>
      </c>
    </row>
    <row r="8" spans="1:4" x14ac:dyDescent="0.2">
      <c r="A8" s="33" t="s">
        <v>0</v>
      </c>
      <c r="B8" s="79"/>
    </row>
    <row r="9" spans="1:4" x14ac:dyDescent="0.2">
      <c r="A9" s="35" t="s">
        <v>5</v>
      </c>
      <c r="B9" s="77">
        <v>3.0502370000000001</v>
      </c>
    </row>
    <row r="10" spans="1:4" x14ac:dyDescent="0.2">
      <c r="A10" s="31" t="s">
        <v>6</v>
      </c>
      <c r="B10" s="80"/>
    </row>
    <row r="11" spans="1:4" x14ac:dyDescent="0.2">
      <c r="A11" s="31" t="s">
        <v>7</v>
      </c>
      <c r="B11" s="80">
        <v>3.0502370000000001</v>
      </c>
    </row>
    <row r="12" spans="1:4" x14ac:dyDescent="0.2">
      <c r="A12" s="33" t="s">
        <v>0</v>
      </c>
      <c r="B12" s="79"/>
    </row>
    <row r="13" spans="1:4" x14ac:dyDescent="0.2">
      <c r="A13" s="35" t="s">
        <v>8</v>
      </c>
      <c r="B13" s="77">
        <v>1.482</v>
      </c>
    </row>
    <row r="14" spans="1:4" x14ac:dyDescent="0.2">
      <c r="A14" s="31" t="s">
        <v>9</v>
      </c>
      <c r="B14" s="80">
        <v>1.482</v>
      </c>
    </row>
    <row r="15" spans="1:4" x14ac:dyDescent="0.2">
      <c r="A15" s="31" t="s">
        <v>10</v>
      </c>
      <c r="B15" s="80"/>
    </row>
    <row r="16" spans="1:4" x14ac:dyDescent="0.2">
      <c r="A16" s="31" t="s">
        <v>11</v>
      </c>
      <c r="B16" s="80">
        <v>0</v>
      </c>
    </row>
    <row r="17" spans="1:5" x14ac:dyDescent="0.2">
      <c r="A17" s="33" t="s">
        <v>0</v>
      </c>
      <c r="B17" s="81"/>
    </row>
    <row r="18" spans="1:5" x14ac:dyDescent="0.2">
      <c r="A18" s="35" t="s">
        <v>12</v>
      </c>
      <c r="B18" s="82">
        <v>81.194298704556772</v>
      </c>
    </row>
    <row r="19" spans="1:5" x14ac:dyDescent="0.2">
      <c r="A19" s="31" t="s">
        <v>13</v>
      </c>
      <c r="B19" s="83">
        <v>38.174040434527086</v>
      </c>
      <c r="C19" s="14"/>
      <c r="E19" s="18"/>
    </row>
    <row r="20" spans="1:5" x14ac:dyDescent="0.2">
      <c r="A20" s="31" t="s">
        <v>14</v>
      </c>
      <c r="B20" s="83">
        <v>19.376168033863731</v>
      </c>
      <c r="C20" s="15"/>
      <c r="E20" s="18"/>
    </row>
    <row r="21" spans="1:5" x14ac:dyDescent="0.2">
      <c r="A21" s="31" t="s">
        <v>15</v>
      </c>
      <c r="B21" s="83"/>
      <c r="C21" s="15"/>
      <c r="E21" s="18"/>
    </row>
    <row r="22" spans="1:5" x14ac:dyDescent="0.2">
      <c r="A22" s="31" t="s">
        <v>16</v>
      </c>
      <c r="B22" s="83"/>
    </row>
    <row r="23" spans="1:5" x14ac:dyDescent="0.2">
      <c r="A23" s="31" t="s">
        <v>28</v>
      </c>
      <c r="B23" s="83">
        <v>0.4244854965972602</v>
      </c>
      <c r="C23" s="5"/>
    </row>
    <row r="24" spans="1:5" x14ac:dyDescent="0.2">
      <c r="A24" s="31" t="s">
        <v>29</v>
      </c>
      <c r="B24" s="83">
        <v>14.759639491532152</v>
      </c>
      <c r="C24" s="5"/>
    </row>
    <row r="25" spans="1:5" x14ac:dyDescent="0.2">
      <c r="A25" s="31" t="s">
        <v>17</v>
      </c>
      <c r="B25" s="83">
        <v>0.98345607197649298</v>
      </c>
      <c r="C25" s="5"/>
    </row>
    <row r="26" spans="1:5" x14ac:dyDescent="0.2">
      <c r="A26" s="31" t="s">
        <v>18</v>
      </c>
      <c r="B26" s="83">
        <v>7.4765091760600431</v>
      </c>
      <c r="C26" s="5"/>
    </row>
    <row r="27" spans="1:5" x14ac:dyDescent="0.2">
      <c r="A27" s="33" t="s">
        <v>0</v>
      </c>
      <c r="B27" s="69"/>
    </row>
    <row r="28" spans="1:5" x14ac:dyDescent="0.2">
      <c r="A28" s="35" t="s">
        <v>19</v>
      </c>
      <c r="B28" s="72">
        <v>0</v>
      </c>
    </row>
    <row r="29" spans="1:5" x14ac:dyDescent="0.2">
      <c r="A29" s="31" t="s">
        <v>20</v>
      </c>
      <c r="B29" s="83">
        <v>0</v>
      </c>
    </row>
    <row r="30" spans="1:5" x14ac:dyDescent="0.2">
      <c r="A30" s="31" t="s">
        <v>21</v>
      </c>
      <c r="B30" s="83">
        <v>0</v>
      </c>
    </row>
    <row r="31" spans="1:5" x14ac:dyDescent="0.2">
      <c r="A31" s="33" t="s">
        <v>0</v>
      </c>
      <c r="B31" s="69"/>
    </row>
    <row r="32" spans="1:5" x14ac:dyDescent="0.2">
      <c r="A32" s="35" t="s">
        <v>22</v>
      </c>
      <c r="B32" s="84">
        <v>114.67105528800776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71"/>
    </row>
    <row r="35" spans="1:2" x14ac:dyDescent="0.2">
      <c r="A35" s="42" t="s">
        <v>27</v>
      </c>
      <c r="B35" s="58">
        <v>1.2229027620800142E-3</v>
      </c>
    </row>
    <row r="36" spans="1:2" x14ac:dyDescent="0.2">
      <c r="A36" s="41" t="s">
        <v>26</v>
      </c>
      <c r="B36" s="58">
        <v>1.6703515730396314E-3</v>
      </c>
    </row>
    <row r="37" spans="1:2" x14ac:dyDescent="0.2">
      <c r="A37" s="33"/>
      <c r="B37" s="74"/>
    </row>
    <row r="38" spans="1:2" x14ac:dyDescent="0.2">
      <c r="A38" s="37" t="s">
        <v>24</v>
      </c>
      <c r="B38" s="75">
        <v>66394.73</v>
      </c>
    </row>
    <row r="39" spans="1:2" x14ac:dyDescent="0.2">
      <c r="A39" s="33" t="s">
        <v>0</v>
      </c>
      <c r="B39" s="7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4" max="4" width="11.25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8"/>
    </row>
    <row r="2" spans="1:5" s="21" customFormat="1" ht="18" customHeight="1" x14ac:dyDescent="0.2">
      <c r="A2" s="22" t="s">
        <v>45</v>
      </c>
      <c r="B2" s="23"/>
      <c r="C2" s="29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37.997804399999993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37.997804399999993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16.203791239999997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16.203791239999997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18</v>
      </c>
    </row>
    <row r="19" spans="1:3" x14ac:dyDescent="0.2">
      <c r="A19" s="31" t="s">
        <v>13</v>
      </c>
      <c r="B19" s="70">
        <v>18</v>
      </c>
    </row>
    <row r="20" spans="1:3" x14ac:dyDescent="0.2">
      <c r="A20" s="31" t="s">
        <v>14</v>
      </c>
      <c r="B20" s="70">
        <v>0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0</v>
      </c>
      <c r="C23" s="7"/>
    </row>
    <row r="24" spans="1:3" x14ac:dyDescent="0.2">
      <c r="A24" s="31" t="s">
        <v>29</v>
      </c>
      <c r="B24" s="70">
        <v>0</v>
      </c>
      <c r="C24" s="7"/>
    </row>
    <row r="25" spans="1:3" x14ac:dyDescent="0.2">
      <c r="A25" s="31" t="s">
        <v>17</v>
      </c>
      <c r="B25" s="70">
        <v>0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72.201595639999994</v>
      </c>
    </row>
    <row r="33" spans="1:4" x14ac:dyDescent="0.2">
      <c r="A33" s="33" t="s">
        <v>0</v>
      </c>
      <c r="B33" s="34"/>
    </row>
    <row r="34" spans="1:4" x14ac:dyDescent="0.2">
      <c r="A34" s="35" t="s">
        <v>23</v>
      </c>
      <c r="B34" s="34"/>
    </row>
    <row r="35" spans="1:4" ht="24" x14ac:dyDescent="0.2">
      <c r="A35" s="42" t="s">
        <v>27</v>
      </c>
      <c r="B35" s="63">
        <v>5.7583536546276281E-5</v>
      </c>
      <c r="D35" s="62"/>
    </row>
    <row r="36" spans="1:4" ht="15" x14ac:dyDescent="0.2">
      <c r="A36" s="41" t="s">
        <v>26</v>
      </c>
      <c r="B36" s="58">
        <v>2.3756358353054931E-4</v>
      </c>
      <c r="C36" s="13"/>
    </row>
    <row r="37" spans="1:4" x14ac:dyDescent="0.2">
      <c r="A37" s="33"/>
      <c r="B37" s="36"/>
    </row>
    <row r="38" spans="1:4" x14ac:dyDescent="0.2">
      <c r="A38" s="37" t="s">
        <v>24</v>
      </c>
      <c r="B38" s="75">
        <v>312589.34549000004</v>
      </c>
    </row>
    <row r="39" spans="1:4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46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543.55440309599987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543.55440309599987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156.79360045999999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156.79360045999999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357.17956687585843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75.177027623513041</v>
      </c>
    </row>
    <row r="24" spans="1:2" x14ac:dyDescent="0.2">
      <c r="A24" s="31" t="s">
        <v>29</v>
      </c>
      <c r="B24" s="70">
        <v>282.0025392523454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1057.5275704318583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2.3286404890271179E-4</v>
      </c>
    </row>
    <row r="36" spans="1:2" x14ac:dyDescent="0.2">
      <c r="A36" s="41" t="s">
        <v>26</v>
      </c>
      <c r="B36" s="58">
        <v>5.5447390765487378E-4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1533854.4896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zoomScaleNormal="100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47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59">
        <v>359.20041030799962</v>
      </c>
    </row>
    <row r="6" spans="1:5" x14ac:dyDescent="0.2">
      <c r="A6" s="31" t="s">
        <v>3</v>
      </c>
      <c r="B6" s="60"/>
    </row>
    <row r="7" spans="1:5" x14ac:dyDescent="0.2">
      <c r="A7" s="31" t="s">
        <v>4</v>
      </c>
      <c r="B7" s="68">
        <v>359.20041030799962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77.64034264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77.64034264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300.99756610938726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57.14007196929817</v>
      </c>
    </row>
    <row r="24" spans="1:2" x14ac:dyDescent="0.2">
      <c r="A24" s="31" t="s">
        <v>29</v>
      </c>
      <c r="B24" s="70">
        <v>243.8574941400891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737.8383190573868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6.1712545165402012E-4</v>
      </c>
    </row>
    <row r="36" spans="1:2" x14ac:dyDescent="0.2">
      <c r="A36" s="41" t="s">
        <v>26</v>
      </c>
      <c r="B36" s="58">
        <v>1.1333929167226023E-3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487741.29360999999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0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8"/>
    </row>
    <row r="2" spans="1:5" s="21" customFormat="1" ht="18" customHeight="1" x14ac:dyDescent="0.2">
      <c r="A2" s="22" t="s">
        <v>48</v>
      </c>
      <c r="B2" s="23"/>
      <c r="C2" s="29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54.795715189999996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54.795715189999996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13.796499360000002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13.796499360000002</v>
      </c>
      <c r="C11" s="2"/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0</v>
      </c>
    </row>
    <row r="19" spans="1:3" x14ac:dyDescent="0.2">
      <c r="A19" s="31" t="s">
        <v>13</v>
      </c>
      <c r="B19" s="70">
        <v>0</v>
      </c>
    </row>
    <row r="20" spans="1:3" x14ac:dyDescent="0.2">
      <c r="A20" s="31" t="s">
        <v>14</v>
      </c>
      <c r="B20" s="70">
        <v>0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0</v>
      </c>
      <c r="C23" s="7"/>
    </row>
    <row r="24" spans="1:3" x14ac:dyDescent="0.2">
      <c r="A24" s="31" t="s">
        <v>29</v>
      </c>
      <c r="B24" s="70">
        <v>0</v>
      </c>
      <c r="C24" s="7"/>
    </row>
    <row r="25" spans="1:3" x14ac:dyDescent="0.2">
      <c r="A25" s="31" t="s">
        <v>17</v>
      </c>
      <c r="B25" s="70">
        <v>0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68.592214549999994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0</v>
      </c>
    </row>
    <row r="36" spans="1:3" ht="15" x14ac:dyDescent="0.2">
      <c r="A36" s="41" t="s">
        <v>26</v>
      </c>
      <c r="B36" s="58">
        <v>2.8423588264954528E-4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266684.56031999999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0" workbookViewId="0">
      <selection activeCell="B38" sqref="B38"/>
    </sheetView>
  </sheetViews>
  <sheetFormatPr defaultRowHeight="14.25" x14ac:dyDescent="0.2"/>
  <cols>
    <col min="1" max="1" width="61.25" style="1" customWidth="1"/>
    <col min="2" max="2" width="20" style="2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49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129.3408790270002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129.3408790270002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4.418454648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4.418454648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28.449829632451657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0</v>
      </c>
    </row>
    <row r="24" spans="1:2" x14ac:dyDescent="0.2">
      <c r="A24" s="31" t="s">
        <v>29</v>
      </c>
      <c r="B24" s="70">
        <v>28.449829632451657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/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162.20916330745186</v>
      </c>
    </row>
    <row r="33" spans="1:2" x14ac:dyDescent="0.2">
      <c r="A33" s="33" t="s">
        <v>0</v>
      </c>
      <c r="B33" s="34"/>
    </row>
    <row r="34" spans="1:2" x14ac:dyDescent="0.2">
      <c r="A34" s="35" t="s">
        <v>23</v>
      </c>
      <c r="B34" s="34"/>
    </row>
    <row r="35" spans="1:2" s="2" customFormat="1" ht="24" x14ac:dyDescent="0.2">
      <c r="A35" s="42" t="s">
        <v>27</v>
      </c>
      <c r="B35" s="58">
        <v>1.6991714423750733E-4</v>
      </c>
    </row>
    <row r="36" spans="1:2" s="2" customFormat="1" x14ac:dyDescent="0.2">
      <c r="A36" s="41" t="s">
        <v>26</v>
      </c>
      <c r="B36" s="58">
        <v>9.6879728822413052E-4</v>
      </c>
    </row>
    <row r="37" spans="1:2" x14ac:dyDescent="0.2">
      <c r="A37" s="33"/>
      <c r="B37" s="36">
        <v>0</v>
      </c>
    </row>
    <row r="38" spans="1:2" x14ac:dyDescent="0.2">
      <c r="A38" s="37" t="s">
        <v>24</v>
      </c>
      <c r="B38" s="75">
        <v>167433.54392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0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6"/>
    </row>
    <row r="2" spans="1:5" s="21" customFormat="1" ht="18" customHeight="1" x14ac:dyDescent="0.2">
      <c r="A2" s="22" t="s">
        <v>50</v>
      </c>
      <c r="B2" s="23"/>
      <c r="C2" s="28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577.27126301800013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577.27126301800013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55.376530235000004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55.376530235000004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299.1614695921665</v>
      </c>
    </row>
    <row r="19" spans="1:3" x14ac:dyDescent="0.2">
      <c r="A19" s="31" t="s">
        <v>13</v>
      </c>
      <c r="B19" s="70">
        <v>113.25214638609333</v>
      </c>
    </row>
    <row r="20" spans="1:3" x14ac:dyDescent="0.2">
      <c r="A20" s="31" t="s">
        <v>14</v>
      </c>
      <c r="B20" s="70">
        <v>171.74040600000001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0</v>
      </c>
      <c r="C23" s="7"/>
    </row>
    <row r="24" spans="1:3" x14ac:dyDescent="0.2">
      <c r="A24" s="31" t="s">
        <v>29</v>
      </c>
      <c r="B24" s="70">
        <v>4.9105932081279446</v>
      </c>
      <c r="C24" s="7"/>
    </row>
    <row r="25" spans="1:3" x14ac:dyDescent="0.2">
      <c r="A25" s="31" t="s">
        <v>17</v>
      </c>
      <c r="B25" s="70">
        <v>9.2583239979452188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931.80926284516659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1.9490106286212694E-4</v>
      </c>
    </row>
    <row r="36" spans="1:3" ht="15" x14ac:dyDescent="0.2">
      <c r="A36" s="41" t="s">
        <v>26</v>
      </c>
      <c r="B36" s="58">
        <v>7.5002297118122619E-4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75">
        <v>1534940.16502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8"/>
    </row>
    <row r="2" spans="1:5" s="21" customFormat="1" ht="18" customHeight="1" x14ac:dyDescent="0.2">
      <c r="A2" s="22" t="s">
        <v>51</v>
      </c>
      <c r="B2" s="23"/>
      <c r="C2" s="29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172.04684525300004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172.04684525300004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11.009988529999998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11.009988529999998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96.320869546415452</v>
      </c>
    </row>
    <row r="19" spans="1:3" x14ac:dyDescent="0.2">
      <c r="A19" s="31" t="s">
        <v>13</v>
      </c>
      <c r="B19" s="70">
        <v>11.073503202195791</v>
      </c>
    </row>
    <row r="20" spans="1:3" x14ac:dyDescent="0.2">
      <c r="A20" s="31" t="s">
        <v>14</v>
      </c>
      <c r="B20" s="70">
        <v>73.571916000000002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3.5860821917808199E-2</v>
      </c>
      <c r="C23" s="7"/>
    </row>
    <row r="24" spans="1:3" x14ac:dyDescent="0.2">
      <c r="A24" s="31" t="s">
        <v>29</v>
      </c>
      <c r="B24" s="70">
        <v>9.6382169982607628</v>
      </c>
      <c r="C24" s="7"/>
    </row>
    <row r="25" spans="1:3" x14ac:dyDescent="0.2">
      <c r="A25" s="31" t="s">
        <v>17</v>
      </c>
      <c r="B25" s="70">
        <v>2.0013725240410949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279.37770332941545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2.9642720296720905E-4</v>
      </c>
    </row>
    <row r="36" spans="1:3" ht="15" x14ac:dyDescent="0.2">
      <c r="A36" s="41" t="s">
        <v>26</v>
      </c>
      <c r="B36" s="58">
        <v>1.0896384803622992E-3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75">
        <v>324939.37325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6"/>
    </row>
    <row r="2" spans="1:5" s="21" customFormat="1" ht="18" customHeight="1" x14ac:dyDescent="0.2">
      <c r="A2" s="22" t="s">
        <v>52</v>
      </c>
      <c r="B2" s="23"/>
      <c r="C2" s="28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50.852820395999998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50.852820395999998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6.7097672300000006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6.7097672300000006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23.154052150045747</v>
      </c>
    </row>
    <row r="19" spans="1:3" x14ac:dyDescent="0.2">
      <c r="A19" s="31" t="s">
        <v>13</v>
      </c>
      <c r="B19" s="70">
        <v>23.154052150045747</v>
      </c>
    </row>
    <row r="20" spans="1:3" x14ac:dyDescent="0.2">
      <c r="A20" s="31" t="s">
        <v>14</v>
      </c>
      <c r="B20" s="70">
        <v>0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0</v>
      </c>
      <c r="C23" s="7"/>
    </row>
    <row r="24" spans="1:3" x14ac:dyDescent="0.2">
      <c r="A24" s="31" t="s">
        <v>29</v>
      </c>
      <c r="B24" s="70">
        <v>0</v>
      </c>
      <c r="C24" s="7"/>
    </row>
    <row r="25" spans="1:3" x14ac:dyDescent="0.2">
      <c r="A25" s="31" t="s">
        <v>17</v>
      </c>
      <c r="B25" s="70">
        <v>0</v>
      </c>
      <c r="C25" s="7"/>
    </row>
    <row r="26" spans="1:3" x14ac:dyDescent="0.2">
      <c r="A26" s="31" t="s">
        <v>18</v>
      </c>
      <c r="B26" s="70">
        <v>0</v>
      </c>
      <c r="C26" s="7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80.716639776045739</v>
      </c>
    </row>
    <row r="33" spans="1:3" x14ac:dyDescent="0.2">
      <c r="A33" s="33" t="s">
        <v>0</v>
      </c>
      <c r="B33" s="71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1.5635473280660732E-4</v>
      </c>
    </row>
    <row r="36" spans="1:3" ht="15" x14ac:dyDescent="0.2">
      <c r="A36" s="41" t="s">
        <v>26</v>
      </c>
      <c r="B36" s="58">
        <v>6.4777812020485714E-4</v>
      </c>
      <c r="C36" s="13"/>
    </row>
    <row r="37" spans="1:3" x14ac:dyDescent="0.2">
      <c r="A37" s="33"/>
      <c r="B37" s="36"/>
    </row>
    <row r="38" spans="1:3" ht="15" x14ac:dyDescent="0.25">
      <c r="A38" s="37" t="s">
        <v>24</v>
      </c>
      <c r="B38" s="75">
        <v>148086.67275</v>
      </c>
      <c r="C38" s="19"/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ht="15.75" x14ac:dyDescent="0.25">
      <c r="A1" s="95" t="s">
        <v>92</v>
      </c>
      <c r="B1" s="95"/>
    </row>
    <row r="2" spans="1:5" x14ac:dyDescent="0.2">
      <c r="A2" s="22" t="s">
        <v>85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61.532960120000013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61.532960120000013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11.098330000000001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11.098330000000001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65.993073450022294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21.059355109111369</v>
      </c>
    </row>
    <row r="24" spans="1:2" x14ac:dyDescent="0.2">
      <c r="A24" s="31" t="s">
        <v>29</v>
      </c>
      <c r="B24" s="70">
        <v>44.933718340910929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138.6243635700223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3.4456321128498364E-4</v>
      </c>
    </row>
    <row r="36" spans="1:2" x14ac:dyDescent="0.2">
      <c r="A36" s="41" t="s">
        <v>26</v>
      </c>
      <c r="B36" s="58">
        <v>4.5644723317231968E-4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191526.75412999999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ht="15.75" x14ac:dyDescent="0.25">
      <c r="A1" s="95" t="s">
        <v>92</v>
      </c>
      <c r="B1" s="95"/>
    </row>
    <row r="2" spans="1:5" x14ac:dyDescent="0.2">
      <c r="A2" s="22" t="s">
        <v>86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34.15458404999999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34.15458404999999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3.8613200000000001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3.8613200000000001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>
        <v>0</v>
      </c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47.679460148544329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16.943832000970929</v>
      </c>
    </row>
    <row r="24" spans="1:2" x14ac:dyDescent="0.2">
      <c r="A24" s="31" t="s">
        <v>29</v>
      </c>
      <c r="B24" s="70">
        <v>30.735628147573401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85.695364198544326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8.6731392686258406E-4</v>
      </c>
    </row>
    <row r="36" spans="1:2" x14ac:dyDescent="0.2">
      <c r="A36" s="41" t="s">
        <v>26</v>
      </c>
      <c r="B36" s="58">
        <v>8.7675366265335425E-4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54973.705219999996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7" sqref="B7"/>
    </sheetView>
  </sheetViews>
  <sheetFormatPr defaultRowHeight="14.25" x14ac:dyDescent="0.2"/>
  <cols>
    <col min="1" max="1" width="61.25" style="1" customWidth="1"/>
    <col min="2" max="2" width="20" style="12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9.5" customHeight="1" x14ac:dyDescent="0.2">
      <c r="A2" s="22" t="s">
        <v>31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698.62935134623422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698.78935134623418</v>
      </c>
      <c r="E7" s="18"/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55.474222739000012</v>
      </c>
      <c r="E9" s="18"/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55.474222739000012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124.51201663699999</v>
      </c>
    </row>
    <row r="14" spans="1:5" x14ac:dyDescent="0.2">
      <c r="A14" s="31" t="s">
        <v>9</v>
      </c>
      <c r="B14" s="70">
        <v>124.51201663699999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5721.1195703084086</v>
      </c>
    </row>
    <row r="19" spans="1:2" x14ac:dyDescent="0.2">
      <c r="A19" s="31" t="s">
        <v>13</v>
      </c>
      <c r="B19" s="70">
        <v>3505.7197369670207</v>
      </c>
    </row>
    <row r="20" spans="1:2" x14ac:dyDescent="0.2">
      <c r="A20" s="31" t="s">
        <v>14</v>
      </c>
      <c r="B20" s="70">
        <v>1681.3404521873354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10.950580526531507</v>
      </c>
    </row>
    <row r="24" spans="1:2" x14ac:dyDescent="0.2">
      <c r="A24" s="31" t="s">
        <v>29</v>
      </c>
      <c r="B24" s="70">
        <v>279.86980609553922</v>
      </c>
    </row>
    <row r="25" spans="1:2" x14ac:dyDescent="0.2">
      <c r="A25" s="31" t="s">
        <v>17</v>
      </c>
      <c r="B25" s="70">
        <v>23.818613757341893</v>
      </c>
    </row>
    <row r="26" spans="1:2" x14ac:dyDescent="0.2">
      <c r="A26" s="31" t="s">
        <v>18</v>
      </c>
      <c r="B26" s="70">
        <v>219.42038077463954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6599.7351610306432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71"/>
    </row>
    <row r="35" spans="1:2" ht="24" x14ac:dyDescent="0.2">
      <c r="A35" s="42" t="s">
        <v>27</v>
      </c>
      <c r="B35" s="63">
        <v>3.4454919777691983E-3</v>
      </c>
    </row>
    <row r="36" spans="1:2" x14ac:dyDescent="0.2">
      <c r="A36" s="41" t="s">
        <v>26</v>
      </c>
      <c r="B36" s="58">
        <v>3.8910854564726738E-3</v>
      </c>
    </row>
    <row r="37" spans="1:2" x14ac:dyDescent="0.2">
      <c r="A37" s="33"/>
      <c r="B37" s="74"/>
    </row>
    <row r="38" spans="1:2" x14ac:dyDescent="0.2">
      <c r="A38" s="37" t="s">
        <v>24</v>
      </c>
      <c r="B38" s="75">
        <v>1660465.2128699999</v>
      </c>
    </row>
    <row r="39" spans="1:2" x14ac:dyDescent="0.2">
      <c r="A39" s="33" t="s">
        <v>0</v>
      </c>
      <c r="B39" s="7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ht="15.75" x14ac:dyDescent="0.25">
      <c r="A1" s="95" t="s">
        <v>92</v>
      </c>
      <c r="B1" s="95"/>
    </row>
    <row r="2" spans="1:5" x14ac:dyDescent="0.2">
      <c r="A2" s="22" t="s">
        <v>87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6.5066799999999994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6.5066799999999994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0.96750000000000003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0.96750000000000003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>
        <v>0</v>
      </c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9.650037191780822E-2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9.650037191780822E-2</v>
      </c>
    </row>
    <row r="24" spans="1:2" x14ac:dyDescent="0.2">
      <c r="A24" s="31" t="s">
        <v>29</v>
      </c>
      <c r="B24" s="70">
        <v>0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7.570680371917808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34"/>
    </row>
    <row r="35" spans="1:2" ht="24" x14ac:dyDescent="0.2">
      <c r="A35" s="42" t="s">
        <v>27</v>
      </c>
      <c r="B35" s="58">
        <v>4.7016730067552975E-6</v>
      </c>
    </row>
    <row r="36" spans="1:2" x14ac:dyDescent="0.2">
      <c r="A36" s="41" t="s">
        <v>26</v>
      </c>
      <c r="B36" s="58">
        <v>3.2462191631533159E-4</v>
      </c>
    </row>
    <row r="37" spans="1:2" x14ac:dyDescent="0.2">
      <c r="A37" s="33"/>
      <c r="B37" s="36"/>
    </row>
    <row r="38" spans="1:2" x14ac:dyDescent="0.2">
      <c r="A38" s="37" t="s">
        <v>24</v>
      </c>
      <c r="B38" s="75">
        <v>20524.68808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rightToLeft="1" workbookViewId="0">
      <selection activeCell="F21" sqref="F21"/>
    </sheetView>
  </sheetViews>
  <sheetFormatPr defaultRowHeight="14.25" x14ac:dyDescent="0.2"/>
  <cols>
    <col min="1" max="1" width="54.375" style="2" customWidth="1"/>
    <col min="2" max="2" width="13.5" style="55" customWidth="1"/>
    <col min="6" max="6" width="9.875" bestFit="1" customWidth="1"/>
  </cols>
  <sheetData>
    <row r="1" spans="1:8" s="26" customFormat="1" ht="16.5" customHeight="1" x14ac:dyDescent="0.25">
      <c r="A1" s="95" t="s">
        <v>93</v>
      </c>
      <c r="B1" s="95"/>
    </row>
    <row r="2" spans="1:8" s="24" customFormat="1" ht="20.25" customHeight="1" x14ac:dyDescent="0.2">
      <c r="A2" s="20" t="s">
        <v>25</v>
      </c>
      <c r="B2" s="51"/>
    </row>
    <row r="3" spans="1:8" x14ac:dyDescent="0.2">
      <c r="A3" s="31" t="s">
        <v>0</v>
      </c>
      <c r="B3" s="52" t="s">
        <v>1</v>
      </c>
    </row>
    <row r="4" spans="1:8" x14ac:dyDescent="0.2">
      <c r="A4" s="43" t="s">
        <v>0</v>
      </c>
      <c r="B4" s="49"/>
    </row>
    <row r="5" spans="1:8" x14ac:dyDescent="0.2">
      <c r="A5" s="35" t="s">
        <v>53</v>
      </c>
      <c r="B5" s="49"/>
    </row>
    <row r="6" spans="1:8" x14ac:dyDescent="0.2">
      <c r="A6" s="43" t="s">
        <v>54</v>
      </c>
      <c r="B6" s="49">
        <v>0</v>
      </c>
    </row>
    <row r="7" spans="1:8" x14ac:dyDescent="0.2">
      <c r="A7" s="43" t="s">
        <v>55</v>
      </c>
      <c r="B7" s="49"/>
    </row>
    <row r="8" spans="1:8" x14ac:dyDescent="0.2">
      <c r="A8" s="45" t="s">
        <v>56</v>
      </c>
      <c r="B8" s="64">
        <v>9541.7522726859988</v>
      </c>
      <c r="F8" s="11"/>
      <c r="H8" s="18"/>
    </row>
    <row r="9" spans="1:8" x14ac:dyDescent="0.2">
      <c r="A9" s="45" t="s">
        <v>84</v>
      </c>
      <c r="B9" s="64">
        <v>2016.0009000732875</v>
      </c>
      <c r="F9" s="93"/>
    </row>
    <row r="10" spans="1:8" x14ac:dyDescent="0.2">
      <c r="A10" s="45"/>
      <c r="B10" s="64"/>
    </row>
    <row r="11" spans="1:8" x14ac:dyDescent="0.2">
      <c r="A11" s="43" t="s">
        <v>58</v>
      </c>
      <c r="B11" s="53">
        <f>SUM(B8:B10)</f>
        <v>11557.753172759287</v>
      </c>
      <c r="F11" s="93"/>
    </row>
    <row r="12" spans="1:8" x14ac:dyDescent="0.2">
      <c r="A12" s="43" t="s">
        <v>0</v>
      </c>
      <c r="B12" s="49"/>
    </row>
    <row r="13" spans="1:8" x14ac:dyDescent="0.2">
      <c r="A13" s="35" t="s">
        <v>59</v>
      </c>
      <c r="B13" s="49"/>
    </row>
    <row r="14" spans="1:8" x14ac:dyDescent="0.2">
      <c r="A14" s="43" t="s">
        <v>54</v>
      </c>
      <c r="B14" s="66">
        <v>0</v>
      </c>
    </row>
    <row r="15" spans="1:8" x14ac:dyDescent="0.2">
      <c r="A15" s="43" t="s">
        <v>55</v>
      </c>
      <c r="B15" s="49"/>
    </row>
    <row r="16" spans="1:8" x14ac:dyDescent="0.2">
      <c r="A16" s="45" t="s">
        <v>56</v>
      </c>
      <c r="B16" s="64">
        <v>1088.2272273897399</v>
      </c>
    </row>
    <row r="17" spans="1:2" x14ac:dyDescent="0.2">
      <c r="A17" s="45" t="s">
        <v>60</v>
      </c>
      <c r="B17" s="64">
        <v>1.5722199999999997</v>
      </c>
    </row>
    <row r="18" spans="1:2" x14ac:dyDescent="0.2">
      <c r="A18" s="45" t="s">
        <v>57</v>
      </c>
      <c r="B18" s="64">
        <v>0.12056</v>
      </c>
    </row>
    <row r="19" spans="1:2" x14ac:dyDescent="0.2">
      <c r="A19" s="45"/>
      <c r="B19" s="53"/>
    </row>
    <row r="20" spans="1:2" x14ac:dyDescent="0.2">
      <c r="A20" s="43" t="s">
        <v>61</v>
      </c>
      <c r="B20" s="49">
        <f>SUM(B16:B19)</f>
        <v>1089.92000738974</v>
      </c>
    </row>
    <row r="21" spans="1:2" x14ac:dyDescent="0.2">
      <c r="A21" s="35" t="s">
        <v>0</v>
      </c>
      <c r="B21" s="49"/>
    </row>
    <row r="22" spans="1:2" x14ac:dyDescent="0.2">
      <c r="A22" s="35" t="s">
        <v>62</v>
      </c>
      <c r="B22" s="64"/>
    </row>
    <row r="23" spans="1:2" x14ac:dyDescent="0.2">
      <c r="A23" s="45" t="s">
        <v>97</v>
      </c>
      <c r="B23" s="64">
        <v>450.22399999999999</v>
      </c>
    </row>
    <row r="24" spans="1:2" x14ac:dyDescent="0.2">
      <c r="A24" s="45" t="s">
        <v>98</v>
      </c>
      <c r="B24" s="64">
        <v>52.65</v>
      </c>
    </row>
    <row r="25" spans="1:2" x14ac:dyDescent="0.2">
      <c r="A25" s="45" t="s">
        <v>99</v>
      </c>
      <c r="B25" s="64">
        <v>51.188000000000002</v>
      </c>
    </row>
    <row r="26" spans="1:2" x14ac:dyDescent="0.2">
      <c r="A26" s="45" t="s">
        <v>100</v>
      </c>
      <c r="B26" s="64">
        <v>2.5662500000000001</v>
      </c>
    </row>
    <row r="27" spans="1:2" x14ac:dyDescent="0.2">
      <c r="A27" s="45"/>
      <c r="B27" s="64"/>
    </row>
    <row r="28" spans="1:2" x14ac:dyDescent="0.2">
      <c r="A28" s="43"/>
      <c r="B28" s="53"/>
    </row>
    <row r="29" spans="1:2" x14ac:dyDescent="0.2">
      <c r="A29" s="43" t="s">
        <v>63</v>
      </c>
      <c r="B29" s="49">
        <f>SUM(B23:B28)</f>
        <v>556.62824999999998</v>
      </c>
    </row>
    <row r="30" spans="1:2" x14ac:dyDescent="0.2">
      <c r="A30" s="35" t="s">
        <v>0</v>
      </c>
      <c r="B30" s="49"/>
    </row>
    <row r="31" spans="1:2" x14ac:dyDescent="0.2">
      <c r="A31" s="35" t="s">
        <v>64</v>
      </c>
      <c r="B31" s="53">
        <v>0</v>
      </c>
    </row>
    <row r="32" spans="1:2" x14ac:dyDescent="0.2">
      <c r="A32" s="45" t="s">
        <v>65</v>
      </c>
      <c r="B32" s="53">
        <v>0</v>
      </c>
    </row>
    <row r="33" spans="1:2" x14ac:dyDescent="0.2">
      <c r="A33" s="45" t="s">
        <v>0</v>
      </c>
      <c r="B33" s="53"/>
    </row>
    <row r="34" spans="1:2" x14ac:dyDescent="0.2">
      <c r="A34" s="90" t="s">
        <v>66</v>
      </c>
      <c r="B34" s="53"/>
    </row>
    <row r="35" spans="1:2" x14ac:dyDescent="0.2">
      <c r="A35" s="31" t="s">
        <v>67</v>
      </c>
      <c r="B35" s="49">
        <v>0</v>
      </c>
    </row>
    <row r="36" spans="1:2" x14ac:dyDescent="0.2">
      <c r="A36" s="43" t="s">
        <v>0</v>
      </c>
      <c r="B36" s="48"/>
    </row>
    <row r="37" spans="1:2" x14ac:dyDescent="0.2">
      <c r="A37" s="43" t="s">
        <v>68</v>
      </c>
      <c r="B37" s="49"/>
    </row>
    <row r="38" spans="1:2" x14ac:dyDescent="0.2">
      <c r="A38" s="43" t="s">
        <v>69</v>
      </c>
      <c r="B38" s="54">
        <v>0</v>
      </c>
    </row>
    <row r="39" spans="1:2" x14ac:dyDescent="0.2">
      <c r="A39" s="43" t="s">
        <v>0</v>
      </c>
      <c r="B39" s="49"/>
    </row>
    <row r="40" spans="1:2" x14ac:dyDescent="0.2">
      <c r="A40" s="43" t="s">
        <v>70</v>
      </c>
      <c r="B40" s="49">
        <f>B11+B20+B29</f>
        <v>13204.301430149028</v>
      </c>
    </row>
    <row r="41" spans="1:2" x14ac:dyDescent="0.2">
      <c r="A41" s="43" t="s">
        <v>0</v>
      </c>
      <c r="B41" s="54"/>
    </row>
    <row r="42" spans="1:2" x14ac:dyDescent="0.2">
      <c r="A42" s="43" t="s">
        <v>24</v>
      </c>
      <c r="B42" s="49">
        <v>20707882.142912377</v>
      </c>
    </row>
    <row r="43" spans="1:2" x14ac:dyDescent="0.2">
      <c r="A43" s="43"/>
      <c r="B43" s="91"/>
    </row>
  </sheetData>
  <mergeCells count="1">
    <mergeCell ref="A1:B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55"/>
  <sheetViews>
    <sheetView rightToLeft="1" topLeftCell="A22" workbookViewId="0">
      <selection activeCell="B54" sqref="B54"/>
    </sheetView>
  </sheetViews>
  <sheetFormatPr defaultRowHeight="14.25" x14ac:dyDescent="0.2"/>
  <cols>
    <col min="1" max="1" width="56.25" style="1" bestFit="1" customWidth="1"/>
    <col min="2" max="2" width="20" style="2" bestFit="1" customWidth="1"/>
  </cols>
  <sheetData>
    <row r="1" spans="1:2" s="26" customFormat="1" ht="18" customHeight="1" x14ac:dyDescent="0.25">
      <c r="A1" s="95" t="s">
        <v>93</v>
      </c>
      <c r="B1" s="95"/>
    </row>
    <row r="2" spans="1:2" s="24" customFormat="1" ht="20.25" customHeight="1" x14ac:dyDescent="0.2">
      <c r="A2" s="20" t="s">
        <v>25</v>
      </c>
      <c r="B2" s="25"/>
    </row>
    <row r="3" spans="1:2" x14ac:dyDescent="0.2">
      <c r="A3" s="31" t="s">
        <v>0</v>
      </c>
      <c r="B3" s="46" t="s">
        <v>1</v>
      </c>
    </row>
    <row r="4" spans="1:2" x14ac:dyDescent="0.2">
      <c r="A4" s="43" t="s">
        <v>0</v>
      </c>
      <c r="B4" s="44"/>
    </row>
    <row r="5" spans="1:2" x14ac:dyDescent="0.2">
      <c r="A5" s="35" t="s">
        <v>71</v>
      </c>
      <c r="B5" s="44"/>
    </row>
    <row r="6" spans="1:2" x14ac:dyDescent="0.2">
      <c r="A6" s="47" t="s">
        <v>101</v>
      </c>
      <c r="B6" s="64">
        <f>17659919.8752343/1000</f>
        <v>17659.9198752343</v>
      </c>
    </row>
    <row r="7" spans="1:2" x14ac:dyDescent="0.2">
      <c r="A7" s="47"/>
      <c r="B7" s="64"/>
    </row>
    <row r="8" spans="1:2" x14ac:dyDescent="0.2">
      <c r="A8" s="43"/>
      <c r="B8" s="48"/>
    </row>
    <row r="9" spans="1:2" x14ac:dyDescent="0.2">
      <c r="A9" s="43"/>
      <c r="B9" s="44"/>
    </row>
    <row r="10" spans="1:2" x14ac:dyDescent="0.2">
      <c r="A10" s="35" t="s">
        <v>72</v>
      </c>
      <c r="B10" s="49">
        <f>SUM(B6:B9)</f>
        <v>17659.9198752343</v>
      </c>
    </row>
    <row r="11" spans="1:2" x14ac:dyDescent="0.2">
      <c r="A11" s="43" t="s">
        <v>0</v>
      </c>
      <c r="B11" s="50"/>
    </row>
    <row r="12" spans="1:2" x14ac:dyDescent="0.2">
      <c r="A12" s="43" t="s">
        <v>73</v>
      </c>
      <c r="B12" s="49">
        <v>0</v>
      </c>
    </row>
    <row r="13" spans="1:2" x14ac:dyDescent="0.2">
      <c r="A13" s="35" t="s">
        <v>74</v>
      </c>
      <c r="B13" s="49"/>
    </row>
    <row r="14" spans="1:2" x14ac:dyDescent="0.2">
      <c r="A14" s="43" t="s">
        <v>0</v>
      </c>
      <c r="B14" s="50"/>
    </row>
    <row r="15" spans="1:2" x14ac:dyDescent="0.2">
      <c r="A15" s="43" t="s">
        <v>75</v>
      </c>
      <c r="B15" s="49">
        <v>0</v>
      </c>
    </row>
    <row r="16" spans="1:2" x14ac:dyDescent="0.2">
      <c r="A16" s="35" t="s">
        <v>76</v>
      </c>
      <c r="B16" s="49"/>
    </row>
    <row r="17" spans="1:2" x14ac:dyDescent="0.2">
      <c r="A17" s="43" t="s">
        <v>0</v>
      </c>
      <c r="B17" s="49"/>
    </row>
    <row r="18" spans="1:2" x14ac:dyDescent="0.2">
      <c r="A18" s="89" t="s">
        <v>77</v>
      </c>
      <c r="B18" s="53"/>
    </row>
    <row r="19" spans="1:2" x14ac:dyDescent="0.2">
      <c r="A19" s="89" t="s">
        <v>78</v>
      </c>
      <c r="B19" s="53">
        <v>126.10976012387549</v>
      </c>
    </row>
    <row r="20" spans="1:2" x14ac:dyDescent="0.2">
      <c r="A20" s="47" t="s">
        <v>102</v>
      </c>
      <c r="B20" s="64">
        <v>96.518324051345374</v>
      </c>
    </row>
    <row r="21" spans="1:2" s="2" customFormat="1" x14ac:dyDescent="0.2">
      <c r="A21" s="47" t="s">
        <v>103</v>
      </c>
      <c r="B21" s="64">
        <v>17.748132857191781</v>
      </c>
    </row>
    <row r="22" spans="1:2" x14ac:dyDescent="0.2">
      <c r="A22" s="47" t="s">
        <v>104</v>
      </c>
      <c r="B22" s="64">
        <v>9.5849911584890144</v>
      </c>
    </row>
    <row r="23" spans="1:2" x14ac:dyDescent="0.2">
      <c r="A23" s="47" t="s">
        <v>100</v>
      </c>
      <c r="B23" s="64">
        <v>2.2583120568493156</v>
      </c>
    </row>
    <row r="24" spans="1:2" x14ac:dyDescent="0.2">
      <c r="A24" s="47"/>
      <c r="B24" s="64"/>
    </row>
    <row r="25" spans="1:2" x14ac:dyDescent="0.2">
      <c r="A25" s="89"/>
      <c r="B25" s="53"/>
    </row>
    <row r="26" spans="1:2" x14ac:dyDescent="0.2">
      <c r="A26" s="89" t="s">
        <v>79</v>
      </c>
      <c r="B26" s="53">
        <v>1530.2401101889527</v>
      </c>
    </row>
    <row r="27" spans="1:2" s="2" customFormat="1" x14ac:dyDescent="0.2">
      <c r="A27" s="47" t="s">
        <v>105</v>
      </c>
      <c r="B27" s="64">
        <v>447.19862262338319</v>
      </c>
    </row>
    <row r="28" spans="1:2" x14ac:dyDescent="0.2">
      <c r="A28" s="47" t="s">
        <v>106</v>
      </c>
      <c r="B28" s="64">
        <v>308.20345310460988</v>
      </c>
    </row>
    <row r="29" spans="1:2" x14ac:dyDescent="0.2">
      <c r="A29" s="47" t="s">
        <v>107</v>
      </c>
      <c r="B29" s="64">
        <v>170.70362385565923</v>
      </c>
    </row>
    <row r="30" spans="1:2" x14ac:dyDescent="0.2">
      <c r="A30" s="47" t="s">
        <v>108</v>
      </c>
      <c r="B30" s="64">
        <v>122.50191195786007</v>
      </c>
    </row>
    <row r="31" spans="1:2" x14ac:dyDescent="0.2">
      <c r="A31" s="47" t="s">
        <v>109</v>
      </c>
      <c r="B31" s="64">
        <v>481.63249864744029</v>
      </c>
    </row>
    <row r="32" spans="1:2" x14ac:dyDescent="0.2">
      <c r="A32" s="47"/>
      <c r="B32" s="64"/>
    </row>
    <row r="33" spans="1:2" x14ac:dyDescent="0.2">
      <c r="A33" s="89" t="s">
        <v>80</v>
      </c>
      <c r="B33" s="53">
        <f>B19+B26</f>
        <v>1656.3498703128282</v>
      </c>
    </row>
    <row r="34" spans="1:2" x14ac:dyDescent="0.2">
      <c r="A34" s="47" t="s">
        <v>0</v>
      </c>
      <c r="B34" s="64"/>
    </row>
    <row r="35" spans="1:2" x14ac:dyDescent="0.2">
      <c r="A35" s="89" t="s">
        <v>88</v>
      </c>
      <c r="B35" s="64"/>
    </row>
    <row r="36" spans="1:2" x14ac:dyDescent="0.2">
      <c r="A36" s="89" t="s">
        <v>89</v>
      </c>
      <c r="B36" s="53">
        <v>382.29266309440521</v>
      </c>
    </row>
    <row r="37" spans="1:2" x14ac:dyDescent="0.2">
      <c r="A37" s="47" t="s">
        <v>110</v>
      </c>
      <c r="B37" s="64">
        <v>105.64431403333701</v>
      </c>
    </row>
    <row r="38" spans="1:2" s="2" customFormat="1" x14ac:dyDescent="0.2">
      <c r="A38" s="47" t="s">
        <v>111</v>
      </c>
      <c r="B38" s="64">
        <v>95.677138150420092</v>
      </c>
    </row>
    <row r="39" spans="1:2" x14ac:dyDescent="0.2">
      <c r="A39" s="47" t="s">
        <v>112</v>
      </c>
      <c r="B39" s="64">
        <v>83.06044710435863</v>
      </c>
    </row>
    <row r="40" spans="1:2" x14ac:dyDescent="0.2">
      <c r="A40" s="47" t="s">
        <v>113</v>
      </c>
      <c r="B40" s="64">
        <v>50.535319823391809</v>
      </c>
    </row>
    <row r="41" spans="1:2" x14ac:dyDescent="0.2">
      <c r="A41" s="47" t="s">
        <v>114</v>
      </c>
      <c r="B41" s="64">
        <v>38.162623667366596</v>
      </c>
    </row>
    <row r="42" spans="1:2" x14ac:dyDescent="0.2">
      <c r="A42" s="47" t="s">
        <v>115</v>
      </c>
      <c r="B42" s="64">
        <v>9.2128203155310935</v>
      </c>
    </row>
    <row r="43" spans="1:2" x14ac:dyDescent="0.2">
      <c r="A43" s="47"/>
      <c r="B43" s="64"/>
    </row>
    <row r="44" spans="1:2" x14ac:dyDescent="0.2">
      <c r="A44" s="89" t="s">
        <v>90</v>
      </c>
      <c r="B44" s="53">
        <v>3257.2837015386604</v>
      </c>
    </row>
    <row r="45" spans="1:2" x14ac:dyDescent="0.2">
      <c r="A45" s="47" t="s">
        <v>116</v>
      </c>
      <c r="B45" s="64">
        <v>631.87952105539955</v>
      </c>
    </row>
    <row r="46" spans="1:2" x14ac:dyDescent="0.2">
      <c r="A46" s="47" t="s">
        <v>120</v>
      </c>
      <c r="B46" s="64">
        <v>508.09992783607578</v>
      </c>
    </row>
    <row r="47" spans="1:2" x14ac:dyDescent="0.2">
      <c r="A47" s="47" t="s">
        <v>117</v>
      </c>
      <c r="B47" s="64">
        <v>453.88058365013967</v>
      </c>
    </row>
    <row r="48" spans="1:2" x14ac:dyDescent="0.2">
      <c r="A48" s="47" t="s">
        <v>118</v>
      </c>
      <c r="B48" s="64">
        <v>343.74482100387166</v>
      </c>
    </row>
    <row r="49" spans="1:2" x14ac:dyDescent="0.2">
      <c r="A49" s="47" t="s">
        <v>119</v>
      </c>
      <c r="B49" s="64">
        <v>325.9066728662234</v>
      </c>
    </row>
    <row r="50" spans="1:2" x14ac:dyDescent="0.2">
      <c r="A50" s="47" t="s">
        <v>109</v>
      </c>
      <c r="B50" s="64">
        <v>993.77217512695006</v>
      </c>
    </row>
    <row r="51" spans="1:2" x14ac:dyDescent="0.2">
      <c r="A51" s="43"/>
      <c r="B51" s="44"/>
    </row>
    <row r="52" spans="1:2" x14ac:dyDescent="0.2">
      <c r="A52" s="43" t="s">
        <v>91</v>
      </c>
      <c r="B52" s="65">
        <f>B36+B44</f>
        <v>3639.5763646330656</v>
      </c>
    </row>
    <row r="53" spans="1:2" x14ac:dyDescent="0.2">
      <c r="A53" s="43" t="s">
        <v>0</v>
      </c>
      <c r="B53" s="44"/>
    </row>
    <row r="54" spans="1:2" x14ac:dyDescent="0.2">
      <c r="A54" s="89" t="s">
        <v>81</v>
      </c>
      <c r="B54" s="53">
        <f>B10+B33+B52</f>
        <v>22955.846110180195</v>
      </c>
    </row>
    <row r="55" spans="1:2" x14ac:dyDescent="0.2">
      <c r="A55" s="89" t="s">
        <v>0</v>
      </c>
      <c r="B55" s="5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2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3"/>
    </row>
    <row r="2" spans="1:5" s="21" customFormat="1" ht="18" customHeight="1" x14ac:dyDescent="0.2">
      <c r="A2" s="22" t="s">
        <v>32</v>
      </c>
      <c r="B2" s="23"/>
      <c r="C2" s="27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1875.7016872487568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1875.7016872487568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169.83067450000001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169.83067450000001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321.22613865499989</v>
      </c>
    </row>
    <row r="14" spans="1:5" x14ac:dyDescent="0.2">
      <c r="A14" s="31" t="s">
        <v>9</v>
      </c>
      <c r="B14" s="70">
        <v>321.22613865499989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10925.994828151115</v>
      </c>
    </row>
    <row r="19" spans="1:3" x14ac:dyDescent="0.2">
      <c r="A19" s="31" t="s">
        <v>13</v>
      </c>
      <c r="B19" s="70">
        <v>5825.5980673624108</v>
      </c>
    </row>
    <row r="20" spans="1:3" x14ac:dyDescent="0.2">
      <c r="A20" s="31" t="s">
        <v>14</v>
      </c>
      <c r="B20" s="70">
        <v>3685.9733641483976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43.62499410132385</v>
      </c>
      <c r="C23" s="5"/>
    </row>
    <row r="24" spans="1:3" x14ac:dyDescent="0.2">
      <c r="A24" s="31" t="s">
        <v>29</v>
      </c>
      <c r="B24" s="70">
        <v>924.78552662648542</v>
      </c>
      <c r="C24" s="5"/>
    </row>
    <row r="25" spans="1:3" x14ac:dyDescent="0.2">
      <c r="A25" s="31" t="s">
        <v>17</v>
      </c>
      <c r="B25" s="70">
        <v>56.22682619800571</v>
      </c>
      <c r="C25" s="5"/>
    </row>
    <row r="26" spans="1:3" x14ac:dyDescent="0.2">
      <c r="A26" s="31" t="s">
        <v>18</v>
      </c>
      <c r="B26" s="70">
        <v>389.78604971449261</v>
      </c>
      <c r="C26" s="5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13292.753328554871</v>
      </c>
    </row>
    <row r="33" spans="1:3" x14ac:dyDescent="0.2">
      <c r="A33" s="33" t="s">
        <v>0</v>
      </c>
      <c r="B33" s="71"/>
    </row>
    <row r="34" spans="1:3" x14ac:dyDescent="0.2">
      <c r="A34" s="35" t="s">
        <v>23</v>
      </c>
      <c r="B34" s="71"/>
    </row>
    <row r="35" spans="1:3" ht="24" x14ac:dyDescent="0.2">
      <c r="A35" s="42" t="s">
        <v>27</v>
      </c>
      <c r="B35" s="63">
        <v>2.4867142180964941E-3</v>
      </c>
    </row>
    <row r="36" spans="1:3" ht="15" x14ac:dyDescent="0.2">
      <c r="A36" s="41" t="s">
        <v>26</v>
      </c>
      <c r="B36" s="58">
        <v>3.028955510937785E-3</v>
      </c>
      <c r="C36" s="13"/>
    </row>
    <row r="37" spans="1:3" x14ac:dyDescent="0.2">
      <c r="A37" s="33"/>
      <c r="B37" s="74"/>
    </row>
    <row r="38" spans="1:3" x14ac:dyDescent="0.2">
      <c r="A38" s="37" t="s">
        <v>24</v>
      </c>
      <c r="B38" s="75">
        <v>4393747.6806300003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6"/>
    </row>
    <row r="2" spans="1:5" s="21" customFormat="1" ht="18" customHeight="1" x14ac:dyDescent="0.2">
      <c r="A2" s="22" t="s">
        <v>33</v>
      </c>
      <c r="B2" s="23"/>
      <c r="C2" s="28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116.55255273715102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116.55255273715102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23.098048000000006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23.098048000000006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30.511505157000002</v>
      </c>
    </row>
    <row r="14" spans="1:5" x14ac:dyDescent="0.2">
      <c r="A14" s="31" t="s">
        <v>9</v>
      </c>
      <c r="B14" s="70">
        <v>30.511505157000002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308.94425753808576</v>
      </c>
    </row>
    <row r="19" spans="1:3" x14ac:dyDescent="0.2">
      <c r="A19" s="31" t="s">
        <v>13</v>
      </c>
      <c r="B19" s="70">
        <v>134.4759154643813</v>
      </c>
    </row>
    <row r="20" spans="1:3" x14ac:dyDescent="0.2">
      <c r="A20" s="31" t="s">
        <v>14</v>
      </c>
      <c r="B20" s="70">
        <v>150.69731169692358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0</v>
      </c>
      <c r="C23" s="10"/>
    </row>
    <row r="24" spans="1:3" x14ac:dyDescent="0.2">
      <c r="A24" s="31" t="s">
        <v>29</v>
      </c>
      <c r="B24" s="70">
        <v>12.854361310857914</v>
      </c>
      <c r="C24" s="10"/>
    </row>
    <row r="25" spans="1:3" x14ac:dyDescent="0.2">
      <c r="A25" s="31" t="s">
        <v>17</v>
      </c>
      <c r="B25" s="70">
        <v>0.16420254712367122</v>
      </c>
      <c r="C25" s="10"/>
    </row>
    <row r="26" spans="1:3" x14ac:dyDescent="0.2">
      <c r="A26" s="31" t="s">
        <v>18</v>
      </c>
      <c r="B26" s="70">
        <v>10.752466518799215</v>
      </c>
      <c r="C26" s="10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479.10636343223678</v>
      </c>
    </row>
    <row r="33" spans="1:3" x14ac:dyDescent="0.2">
      <c r="A33" s="33" t="s">
        <v>0</v>
      </c>
      <c r="B33" s="71"/>
    </row>
    <row r="34" spans="1:3" x14ac:dyDescent="0.2">
      <c r="A34" s="35" t="s">
        <v>23</v>
      </c>
      <c r="B34" s="71"/>
    </row>
    <row r="35" spans="1:3" ht="24" x14ac:dyDescent="0.2">
      <c r="A35" s="42" t="s">
        <v>27</v>
      </c>
      <c r="B35" s="58">
        <v>5.9231054042453517E-4</v>
      </c>
    </row>
    <row r="36" spans="1:3" ht="15" x14ac:dyDescent="0.2">
      <c r="A36" s="41" t="s">
        <v>26</v>
      </c>
      <c r="B36" s="58">
        <v>1.0092406217277877E-3</v>
      </c>
      <c r="C36" s="13"/>
    </row>
    <row r="37" spans="1:3" x14ac:dyDescent="0.2">
      <c r="A37" s="33"/>
      <c r="B37" s="74"/>
    </row>
    <row r="38" spans="1:3" x14ac:dyDescent="0.2">
      <c r="A38" s="37" t="s">
        <v>24</v>
      </c>
      <c r="B38" s="75">
        <v>521591.6929599999</v>
      </c>
    </row>
    <row r="39" spans="1:3" x14ac:dyDescent="0.2">
      <c r="A39" s="33" t="s">
        <v>0</v>
      </c>
      <c r="B39" s="7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3"/>
    </row>
    <row r="2" spans="1:5" s="21" customFormat="1" ht="18" customHeight="1" x14ac:dyDescent="0.2">
      <c r="A2" s="22" t="s">
        <v>34</v>
      </c>
      <c r="B2" s="23"/>
      <c r="C2" s="27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267.28529480674558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267.28529480674558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19.258180701999997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19.258180701999997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24.526688809999996</v>
      </c>
    </row>
    <row r="14" spans="1:5" x14ac:dyDescent="0.2">
      <c r="A14" s="31" t="s">
        <v>9</v>
      </c>
      <c r="B14" s="70">
        <v>24.526688809999996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618.70568297469231</v>
      </c>
    </row>
    <row r="19" spans="1:3" x14ac:dyDescent="0.2">
      <c r="A19" s="31" t="s">
        <v>13</v>
      </c>
      <c r="B19" s="70">
        <v>241.35765482465706</v>
      </c>
    </row>
    <row r="20" spans="1:3" x14ac:dyDescent="0.2">
      <c r="A20" s="31" t="s">
        <v>14</v>
      </c>
      <c r="B20" s="70">
        <v>188.77976908646647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29.409324886656627</v>
      </c>
      <c r="C23" s="10"/>
    </row>
    <row r="24" spans="1:3" x14ac:dyDescent="0.2">
      <c r="A24" s="31" t="s">
        <v>29</v>
      </c>
      <c r="B24" s="70">
        <v>121.11313133134855</v>
      </c>
      <c r="C24" s="10"/>
    </row>
    <row r="25" spans="1:3" x14ac:dyDescent="0.2">
      <c r="A25" s="31" t="s">
        <v>17</v>
      </c>
      <c r="B25" s="70">
        <v>8.091291171271374</v>
      </c>
      <c r="C25" s="10"/>
    </row>
    <row r="26" spans="1:3" x14ac:dyDescent="0.2">
      <c r="A26" s="31" t="s">
        <v>18</v>
      </c>
      <c r="B26" s="70">
        <v>29.954511674292224</v>
      </c>
      <c r="C26" s="10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929.77584729343789</v>
      </c>
    </row>
    <row r="33" spans="1:3" x14ac:dyDescent="0.2">
      <c r="A33" s="33" t="s">
        <v>0</v>
      </c>
      <c r="B33" s="71"/>
    </row>
    <row r="34" spans="1:3" x14ac:dyDescent="0.2">
      <c r="A34" s="35" t="s">
        <v>23</v>
      </c>
      <c r="B34" s="71"/>
    </row>
    <row r="35" spans="1:3" ht="24" x14ac:dyDescent="0.2">
      <c r="A35" s="42" t="s">
        <v>27</v>
      </c>
      <c r="B35" s="58">
        <v>2.0090361524504048E-3</v>
      </c>
    </row>
    <row r="36" spans="1:3" ht="15" x14ac:dyDescent="0.2">
      <c r="A36" s="41" t="s">
        <v>26</v>
      </c>
      <c r="B36" s="58">
        <v>2.8841156093182721E-3</v>
      </c>
      <c r="C36" s="13"/>
    </row>
    <row r="37" spans="1:3" x14ac:dyDescent="0.2">
      <c r="A37" s="33"/>
      <c r="B37" s="74"/>
    </row>
    <row r="38" spans="1:3" x14ac:dyDescent="0.2">
      <c r="A38" s="37" t="s">
        <v>24</v>
      </c>
      <c r="B38" s="75">
        <v>307961.44819000002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5" max="5" width="27.5" customWidth="1"/>
  </cols>
  <sheetData>
    <row r="1" spans="1:5" s="2" customFormat="1" ht="18" customHeight="1" x14ac:dyDescent="0.25">
      <c r="A1" s="95" t="s">
        <v>92</v>
      </c>
      <c r="B1" s="95"/>
    </row>
    <row r="2" spans="1:5" s="21" customFormat="1" ht="18" customHeight="1" x14ac:dyDescent="0.2">
      <c r="A2" s="22" t="s">
        <v>35</v>
      </c>
      <c r="B2" s="23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46.229572531271678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46.229572531271678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11.386679999999998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83">
        <v>11.386679999999998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0</v>
      </c>
    </row>
    <row r="14" spans="1:5" x14ac:dyDescent="0.2">
      <c r="A14" s="31" t="s">
        <v>9</v>
      </c>
      <c r="B14" s="70">
        <v>0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2" x14ac:dyDescent="0.2">
      <c r="A17" s="33" t="s">
        <v>0</v>
      </c>
      <c r="B17" s="69"/>
    </row>
    <row r="18" spans="1:2" x14ac:dyDescent="0.2">
      <c r="A18" s="35" t="s">
        <v>12</v>
      </c>
      <c r="B18" s="67">
        <v>0</v>
      </c>
    </row>
    <row r="19" spans="1:2" x14ac:dyDescent="0.2">
      <c r="A19" s="31" t="s">
        <v>13</v>
      </c>
      <c r="B19" s="70">
        <v>0</v>
      </c>
    </row>
    <row r="20" spans="1:2" x14ac:dyDescent="0.2">
      <c r="A20" s="31" t="s">
        <v>14</v>
      </c>
      <c r="B20" s="70">
        <v>0</v>
      </c>
    </row>
    <row r="21" spans="1:2" x14ac:dyDescent="0.2">
      <c r="A21" s="31" t="s">
        <v>15</v>
      </c>
      <c r="B21" s="70"/>
    </row>
    <row r="22" spans="1:2" x14ac:dyDescent="0.2">
      <c r="A22" s="31" t="s">
        <v>16</v>
      </c>
      <c r="B22" s="70"/>
    </row>
    <row r="23" spans="1:2" x14ac:dyDescent="0.2">
      <c r="A23" s="31" t="s">
        <v>28</v>
      </c>
      <c r="B23" s="70">
        <v>0</v>
      </c>
    </row>
    <row r="24" spans="1:2" x14ac:dyDescent="0.2">
      <c r="A24" s="31" t="s">
        <v>29</v>
      </c>
      <c r="B24" s="70">
        <v>0</v>
      </c>
    </row>
    <row r="25" spans="1:2" x14ac:dyDescent="0.2">
      <c r="A25" s="31" t="s">
        <v>17</v>
      </c>
      <c r="B25" s="70">
        <v>0</v>
      </c>
    </row>
    <row r="26" spans="1:2" x14ac:dyDescent="0.2">
      <c r="A26" s="31" t="s">
        <v>18</v>
      </c>
      <c r="B26" s="70">
        <v>0</v>
      </c>
    </row>
    <row r="27" spans="1:2" x14ac:dyDescent="0.2">
      <c r="A27" s="33" t="s">
        <v>0</v>
      </c>
      <c r="B27" s="71"/>
    </row>
    <row r="28" spans="1:2" x14ac:dyDescent="0.2">
      <c r="A28" s="35" t="s">
        <v>19</v>
      </c>
      <c r="B28" s="72">
        <v>0</v>
      </c>
    </row>
    <row r="29" spans="1:2" x14ac:dyDescent="0.2">
      <c r="A29" s="31" t="s">
        <v>20</v>
      </c>
      <c r="B29" s="70">
        <v>0</v>
      </c>
    </row>
    <row r="30" spans="1:2" x14ac:dyDescent="0.2">
      <c r="A30" s="31" t="s">
        <v>21</v>
      </c>
      <c r="B30" s="70">
        <v>0</v>
      </c>
    </row>
    <row r="31" spans="1:2" x14ac:dyDescent="0.2">
      <c r="A31" s="33" t="s">
        <v>0</v>
      </c>
      <c r="B31" s="71"/>
    </row>
    <row r="32" spans="1:2" x14ac:dyDescent="0.2">
      <c r="A32" s="35" t="s">
        <v>22</v>
      </c>
      <c r="B32" s="73">
        <v>57.616252531271677</v>
      </c>
    </row>
    <row r="33" spans="1:2" x14ac:dyDescent="0.2">
      <c r="A33" s="33" t="s">
        <v>0</v>
      </c>
      <c r="B33" s="71"/>
    </row>
    <row r="34" spans="1:2" x14ac:dyDescent="0.2">
      <c r="A34" s="35" t="s">
        <v>23</v>
      </c>
      <c r="B34" s="71"/>
    </row>
    <row r="35" spans="1:2" ht="24" x14ac:dyDescent="0.2">
      <c r="A35" s="42" t="s">
        <v>27</v>
      </c>
      <c r="B35" s="58">
        <v>0</v>
      </c>
    </row>
    <row r="36" spans="1:2" x14ac:dyDescent="0.2">
      <c r="A36" s="41" t="s">
        <v>26</v>
      </c>
      <c r="B36" s="58">
        <v>1.7025208710502751E-4</v>
      </c>
    </row>
    <row r="37" spans="1:2" x14ac:dyDescent="0.2">
      <c r="A37" s="33"/>
      <c r="B37" s="74"/>
    </row>
    <row r="38" spans="1:2" x14ac:dyDescent="0.2">
      <c r="A38" s="37" t="s">
        <v>24</v>
      </c>
      <c r="B38" s="75">
        <v>319117.87436999998</v>
      </c>
    </row>
    <row r="39" spans="1:2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6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ht="18" customHeight="1" x14ac:dyDescent="0.25">
      <c r="A1" s="95" t="s">
        <v>92</v>
      </c>
      <c r="B1" s="95"/>
      <c r="C1" s="6"/>
    </row>
    <row r="2" spans="1:5" s="21" customFormat="1" ht="18" customHeight="1" x14ac:dyDescent="0.2">
      <c r="A2" s="22" t="s">
        <v>36</v>
      </c>
      <c r="B2" s="23"/>
      <c r="C2" s="28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125.13196331651723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125.13196331651723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15.828151715000001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15.828151715000001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22.746107609999999</v>
      </c>
    </row>
    <row r="14" spans="1:5" x14ac:dyDescent="0.2">
      <c r="A14" s="31" t="s">
        <v>9</v>
      </c>
      <c r="B14" s="70">
        <v>22.746107609999999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748.64373255876274</v>
      </c>
    </row>
    <row r="19" spans="1:3" x14ac:dyDescent="0.2">
      <c r="A19" s="31" t="s">
        <v>13</v>
      </c>
      <c r="B19" s="70">
        <v>387.71326859226144</v>
      </c>
    </row>
    <row r="20" spans="1:3" x14ac:dyDescent="0.2">
      <c r="A20" s="31" t="s">
        <v>14</v>
      </c>
      <c r="B20" s="70">
        <v>263.85988235882553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2.4982205044328776</v>
      </c>
      <c r="C23" s="10"/>
    </row>
    <row r="24" spans="1:3" x14ac:dyDescent="0.2">
      <c r="A24" s="31" t="s">
        <v>29</v>
      </c>
      <c r="B24" s="70">
        <v>57.450774710565597</v>
      </c>
      <c r="C24" s="10"/>
    </row>
    <row r="25" spans="1:3" x14ac:dyDescent="0.2">
      <c r="A25" s="31" t="s">
        <v>17</v>
      </c>
      <c r="B25" s="70">
        <v>4.0219254291596167</v>
      </c>
      <c r="C25" s="10"/>
    </row>
    <row r="26" spans="1:3" x14ac:dyDescent="0.2">
      <c r="A26" s="31" t="s">
        <v>18</v>
      </c>
      <c r="B26" s="70">
        <v>33.099660963517636</v>
      </c>
      <c r="C26" s="10"/>
    </row>
    <row r="27" spans="1:3" x14ac:dyDescent="0.2">
      <c r="A27" s="33" t="s">
        <v>0</v>
      </c>
      <c r="B27" s="34"/>
    </row>
    <row r="28" spans="1:3" x14ac:dyDescent="0.2">
      <c r="A28" s="35" t="s">
        <v>19</v>
      </c>
      <c r="B28" s="56">
        <v>0</v>
      </c>
    </row>
    <row r="29" spans="1:3" x14ac:dyDescent="0.2">
      <c r="A29" s="31" t="s">
        <v>20</v>
      </c>
      <c r="B29" s="57">
        <v>0</v>
      </c>
    </row>
    <row r="30" spans="1:3" x14ac:dyDescent="0.2">
      <c r="A30" s="31" t="s">
        <v>21</v>
      </c>
      <c r="B30" s="57">
        <v>0</v>
      </c>
    </row>
    <row r="31" spans="1:3" x14ac:dyDescent="0.2">
      <c r="A31" s="33" t="s">
        <v>0</v>
      </c>
      <c r="B31" s="34"/>
    </row>
    <row r="32" spans="1:3" x14ac:dyDescent="0.2">
      <c r="A32" s="35" t="s">
        <v>22</v>
      </c>
      <c r="B32" s="40">
        <v>912.34995520027996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63">
        <v>2.9315482986087987E-3</v>
      </c>
    </row>
    <row r="36" spans="1:3" ht="15" x14ac:dyDescent="0.2">
      <c r="A36" s="41" t="s">
        <v>26</v>
      </c>
      <c r="B36" s="58">
        <v>3.4633945117459272E-3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255374.85870999994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rightToLeft="1" topLeftCell="A13" workbookViewId="0">
      <selection activeCell="B5" sqref="B5:B38"/>
    </sheetView>
  </sheetViews>
  <sheetFormatPr defaultRowHeight="14.25" x14ac:dyDescent="0.2"/>
  <cols>
    <col min="1" max="1" width="61.25" style="1" customWidth="1"/>
    <col min="2" max="2" width="20" style="11" bestFit="1" customWidth="1"/>
    <col min="3" max="3" width="9" style="4"/>
    <col min="5" max="5" width="27.5" customWidth="1"/>
  </cols>
  <sheetData>
    <row r="1" spans="1:5" s="2" customFormat="1" ht="18" customHeight="1" x14ac:dyDescent="0.25">
      <c r="A1" s="95" t="s">
        <v>92</v>
      </c>
      <c r="B1" s="95"/>
      <c r="C1" s="6"/>
    </row>
    <row r="2" spans="1:5" s="21" customFormat="1" ht="18" customHeight="1" x14ac:dyDescent="0.2">
      <c r="A2" s="22" t="s">
        <v>37</v>
      </c>
      <c r="B2" s="23"/>
      <c r="C2" s="28"/>
      <c r="D2" s="92"/>
      <c r="E2" s="92"/>
    </row>
    <row r="3" spans="1:5" x14ac:dyDescent="0.2">
      <c r="A3" s="31" t="s">
        <v>0</v>
      </c>
      <c r="B3" s="32" t="s">
        <v>1</v>
      </c>
      <c r="D3" s="18"/>
      <c r="E3" s="18"/>
    </row>
    <row r="4" spans="1:5" x14ac:dyDescent="0.2">
      <c r="A4" s="33" t="s">
        <v>0</v>
      </c>
      <c r="B4" s="34"/>
    </row>
    <row r="5" spans="1:5" x14ac:dyDescent="0.2">
      <c r="A5" s="35" t="s">
        <v>2</v>
      </c>
      <c r="B5" s="67">
        <v>65.585643017217564</v>
      </c>
    </row>
    <row r="6" spans="1:5" x14ac:dyDescent="0.2">
      <c r="A6" s="31" t="s">
        <v>3</v>
      </c>
      <c r="B6" s="68"/>
    </row>
    <row r="7" spans="1:5" x14ac:dyDescent="0.2">
      <c r="A7" s="31" t="s">
        <v>4</v>
      </c>
      <c r="B7" s="68">
        <v>65.585643017217564</v>
      </c>
    </row>
    <row r="8" spans="1:5" x14ac:dyDescent="0.2">
      <c r="A8" s="33" t="s">
        <v>0</v>
      </c>
      <c r="B8" s="69"/>
    </row>
    <row r="9" spans="1:5" x14ac:dyDescent="0.2">
      <c r="A9" s="35" t="s">
        <v>5</v>
      </c>
      <c r="B9" s="67">
        <v>12.006439992000001</v>
      </c>
    </row>
    <row r="10" spans="1:5" x14ac:dyDescent="0.2">
      <c r="A10" s="31" t="s">
        <v>6</v>
      </c>
      <c r="B10" s="70"/>
    </row>
    <row r="11" spans="1:5" x14ac:dyDescent="0.2">
      <c r="A11" s="31" t="s">
        <v>7</v>
      </c>
      <c r="B11" s="70">
        <v>12.006439992000001</v>
      </c>
    </row>
    <row r="12" spans="1:5" x14ac:dyDescent="0.2">
      <c r="A12" s="33" t="s">
        <v>0</v>
      </c>
      <c r="B12" s="69"/>
    </row>
    <row r="13" spans="1:5" x14ac:dyDescent="0.2">
      <c r="A13" s="35" t="s">
        <v>8</v>
      </c>
      <c r="B13" s="67">
        <v>8.8185702419999998</v>
      </c>
    </row>
    <row r="14" spans="1:5" x14ac:dyDescent="0.2">
      <c r="A14" s="31" t="s">
        <v>9</v>
      </c>
      <c r="B14" s="70">
        <v>8.8185702419999998</v>
      </c>
    </row>
    <row r="15" spans="1:5" x14ac:dyDescent="0.2">
      <c r="A15" s="31" t="s">
        <v>10</v>
      </c>
      <c r="B15" s="70"/>
    </row>
    <row r="16" spans="1:5" x14ac:dyDescent="0.2">
      <c r="A16" s="31" t="s">
        <v>11</v>
      </c>
      <c r="B16" s="70">
        <v>0</v>
      </c>
    </row>
    <row r="17" spans="1:3" x14ac:dyDescent="0.2">
      <c r="A17" s="33" t="s">
        <v>0</v>
      </c>
      <c r="B17" s="69"/>
    </row>
    <row r="18" spans="1:3" x14ac:dyDescent="0.2">
      <c r="A18" s="35" t="s">
        <v>12</v>
      </c>
      <c r="B18" s="67">
        <v>309.42082152769439</v>
      </c>
    </row>
    <row r="19" spans="1:3" x14ac:dyDescent="0.2">
      <c r="A19" s="31" t="s">
        <v>13</v>
      </c>
      <c r="B19" s="70">
        <v>147.63674684171531</v>
      </c>
    </row>
    <row r="20" spans="1:3" x14ac:dyDescent="0.2">
      <c r="A20" s="31" t="s">
        <v>14</v>
      </c>
      <c r="B20" s="70">
        <v>110.63464323439328</v>
      </c>
    </row>
    <row r="21" spans="1:3" x14ac:dyDescent="0.2">
      <c r="A21" s="31" t="s">
        <v>15</v>
      </c>
      <c r="B21" s="70"/>
    </row>
    <row r="22" spans="1:3" x14ac:dyDescent="0.2">
      <c r="A22" s="31" t="s">
        <v>16</v>
      </c>
      <c r="B22" s="70"/>
    </row>
    <row r="23" spans="1:3" x14ac:dyDescent="0.2">
      <c r="A23" s="31" t="s">
        <v>28</v>
      </c>
      <c r="B23" s="70">
        <v>1.5830960933287672</v>
      </c>
      <c r="C23" s="10"/>
    </row>
    <row r="24" spans="1:3" x14ac:dyDescent="0.2">
      <c r="A24" s="31" t="s">
        <v>29</v>
      </c>
      <c r="B24" s="70">
        <v>32.382988051110885</v>
      </c>
      <c r="C24" s="10"/>
    </row>
    <row r="25" spans="1:3" x14ac:dyDescent="0.2">
      <c r="A25" s="31" t="s">
        <v>17</v>
      </c>
      <c r="B25" s="70">
        <v>2.0404756686978907</v>
      </c>
      <c r="C25" s="10"/>
    </row>
    <row r="26" spans="1:3" x14ac:dyDescent="0.2">
      <c r="A26" s="31" t="s">
        <v>18</v>
      </c>
      <c r="B26" s="70">
        <v>15.142871638448289</v>
      </c>
      <c r="C26" s="10"/>
    </row>
    <row r="27" spans="1:3" x14ac:dyDescent="0.2">
      <c r="A27" s="33" t="s">
        <v>0</v>
      </c>
      <c r="B27" s="71"/>
    </row>
    <row r="28" spans="1:3" x14ac:dyDescent="0.2">
      <c r="A28" s="35" t="s">
        <v>19</v>
      </c>
      <c r="B28" s="72">
        <v>0</v>
      </c>
    </row>
    <row r="29" spans="1:3" x14ac:dyDescent="0.2">
      <c r="A29" s="31" t="s">
        <v>20</v>
      </c>
      <c r="B29" s="70">
        <v>0</v>
      </c>
    </row>
    <row r="30" spans="1:3" x14ac:dyDescent="0.2">
      <c r="A30" s="31" t="s">
        <v>21</v>
      </c>
      <c r="B30" s="70">
        <v>0</v>
      </c>
    </row>
    <row r="31" spans="1:3" x14ac:dyDescent="0.2">
      <c r="A31" s="33" t="s">
        <v>0</v>
      </c>
      <c r="B31" s="71"/>
    </row>
    <row r="32" spans="1:3" x14ac:dyDescent="0.2">
      <c r="A32" s="35" t="s">
        <v>22</v>
      </c>
      <c r="B32" s="73">
        <v>395.83147477891191</v>
      </c>
    </row>
    <row r="33" spans="1:3" x14ac:dyDescent="0.2">
      <c r="A33" s="33" t="s">
        <v>0</v>
      </c>
      <c r="B33" s="34"/>
    </row>
    <row r="34" spans="1:3" x14ac:dyDescent="0.2">
      <c r="A34" s="35" t="s">
        <v>23</v>
      </c>
      <c r="B34" s="34"/>
    </row>
    <row r="35" spans="1:3" ht="24" x14ac:dyDescent="0.2">
      <c r="A35" s="42" t="s">
        <v>27</v>
      </c>
      <c r="B35" s="58">
        <v>2.4657840017976488E-3</v>
      </c>
    </row>
    <row r="36" spans="1:3" ht="15" x14ac:dyDescent="0.2">
      <c r="A36" s="41" t="s">
        <v>26</v>
      </c>
      <c r="B36" s="58">
        <v>2.7045025733559679E-3</v>
      </c>
      <c r="C36" s="13"/>
    </row>
    <row r="37" spans="1:3" x14ac:dyDescent="0.2">
      <c r="A37" s="33"/>
      <c r="B37" s="36"/>
    </row>
    <row r="38" spans="1:3" x14ac:dyDescent="0.2">
      <c r="A38" s="37" t="s">
        <v>24</v>
      </c>
      <c r="B38" s="75">
        <v>125485.77706000001</v>
      </c>
    </row>
    <row r="39" spans="1:3" x14ac:dyDescent="0.2">
      <c r="A39" s="33" t="s">
        <v>0</v>
      </c>
      <c r="B39" s="3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IsAccessible xmlns="1ca4df27-5183-4bee-9dbd-0c46c9c4aa40">כן</IsAccessible>
    <PublishingExpirationDate xmlns="http://schemas.microsoft.com/sharepoint/v3" xsi:nil="true"/>
    <PublishingStartDate xmlns="http://schemas.microsoft.com/sharepoint/v3" xsi:nil="true"/>
    <isFileInUse xmlns="1ca4df27-5183-4bee-9dbd-0c46c9c4aa40">true</isFileInUse>
  </documentManagement>
</p:properties>
</file>

<file path=customXml/itemProps1.xml><?xml version="1.0" encoding="utf-8"?>
<ds:datastoreItem xmlns:ds="http://schemas.openxmlformats.org/officeDocument/2006/customXml" ds:itemID="{76551F06-92AA-4065-AAB3-F2DFF33ED161}"/>
</file>

<file path=customXml/itemProps2.xml><?xml version="1.0" encoding="utf-8"?>
<ds:datastoreItem xmlns:ds="http://schemas.openxmlformats.org/officeDocument/2006/customXml" ds:itemID="{94DEECA3-499D-43BD-8A63-D7BAD7F4DC97}"/>
</file>

<file path=customXml/itemProps3.xml><?xml version="1.0" encoding="utf-8"?>
<ds:datastoreItem xmlns:ds="http://schemas.openxmlformats.org/officeDocument/2006/customXml" ds:itemID="{6331C452-9B1E-4492-BA55-466424C1A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32</vt:i4>
      </vt:variant>
      <vt:variant>
        <vt:lpstr>טווחים בעלי שם</vt:lpstr>
      </vt:variant>
      <vt:variant>
        <vt:i4>1</vt:i4>
      </vt:variant>
    </vt:vector>
  </HeadingPairs>
  <TitlesOfParts>
    <vt:vector size="33" baseType="lpstr">
      <vt:lpstr>נספח 1 - מצרפי</vt:lpstr>
      <vt:lpstr>קרן ט </vt:lpstr>
      <vt:lpstr>קרן י </vt:lpstr>
      <vt:lpstr>מסלולית כללית</vt:lpstr>
      <vt:lpstr>מסלולית אג"ח</vt:lpstr>
      <vt:lpstr>מסלולית מניות</vt:lpstr>
      <vt:lpstr>הכשרה שקלי טווח קצר</vt:lpstr>
      <vt:lpstr>הכשרה לבני 50 ומטה </vt:lpstr>
      <vt:lpstr>הכשרה לבני 50-60</vt:lpstr>
      <vt:lpstr>הכשרה לבני 60 ומעלה </vt:lpstr>
      <vt:lpstr>הכשרה מקבלי קצבה</vt:lpstr>
      <vt:lpstr>הכשרה אגח</vt:lpstr>
      <vt:lpstr>עוקב מדדים גמיש</vt:lpstr>
      <vt:lpstr>משולב סחיר</vt:lpstr>
      <vt:lpstr>אלטשולר כללי </vt:lpstr>
      <vt:lpstr>אלטשולר מניות </vt:lpstr>
      <vt:lpstr>אלטשולר אגח</vt:lpstr>
      <vt:lpstr>ילין לפידות כללי</vt:lpstr>
      <vt:lpstr>ילין לפידות מניות</vt:lpstr>
      <vt:lpstr>ילין לפידות אגח </vt:lpstr>
      <vt:lpstr>מיטב דש כללי</vt:lpstr>
      <vt:lpstr>מיטב דש מניות </vt:lpstr>
      <vt:lpstr>מיטב דש אגח</vt:lpstr>
      <vt:lpstr>אקסלנס נשואה פסיבי כללי</vt:lpstr>
      <vt:lpstr>מור כללי</vt:lpstr>
      <vt:lpstr>מור מניות</vt:lpstr>
      <vt:lpstr>מור אגח </vt:lpstr>
      <vt:lpstr>אנליסט כללי</vt:lpstr>
      <vt:lpstr>אנליסט מניות </vt:lpstr>
      <vt:lpstr>אנליסט אגח</vt:lpstr>
      <vt:lpstr>נספח 2 </vt:lpstr>
      <vt:lpstr>נספח 3</vt:lpstr>
      <vt:lpstr>'נספח 1 - מצרפי'!WPrint_Area_W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אילנה יוסופוב</dc:creator>
  <cp:lastModifiedBy>אילנה יוסופוב</cp:lastModifiedBy>
  <cp:lastPrinted>2023-03-14T13:46:16Z</cp:lastPrinted>
  <dcterms:created xsi:type="dcterms:W3CDTF">2020-07-25T11:30:35Z</dcterms:created>
  <dcterms:modified xsi:type="dcterms:W3CDTF">2024-03-21T09:37:19Z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