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ntek נגלה שנייה\הוצאות ישירות\בעבודה\"/>
    </mc:Choice>
  </mc:AlternateContent>
  <bookViews>
    <workbookView xWindow="0" yWindow="0" windowWidth="28800" windowHeight="12360" tabRatio="948" firstSheet="16" activeTab="25"/>
  </bookViews>
  <sheets>
    <sheet name="נספח 1 - מצרפי" sheetId="25" r:id="rId1"/>
    <sheet name="קרן ט " sheetId="1" r:id="rId2"/>
    <sheet name="קרן י " sheetId="2" r:id="rId3"/>
    <sheet name="מסלולית כללית" sheetId="3" r:id="rId4"/>
    <sheet name="מסלולית אג&quot;ח" sheetId="5" r:id="rId5"/>
    <sheet name="מסלולית מניות" sheetId="4" r:id="rId6"/>
    <sheet name="הכשרה שקלי טווח קצר" sheetId="6" r:id="rId7"/>
    <sheet name="הכשרה לבני 50 ומטה " sheetId="7" r:id="rId8"/>
    <sheet name="הכשרה לבני 50-60" sheetId="8" r:id="rId9"/>
    <sheet name="הכשרה לבני 60 ומעלה " sheetId="9" r:id="rId10"/>
    <sheet name="הכשרה מקבלי קצבה" sheetId="10" r:id="rId11"/>
    <sheet name="אלטשולר כללי " sheetId="11" r:id="rId12"/>
    <sheet name="אלטשולר מניות " sheetId="12" r:id="rId13"/>
    <sheet name="אלטשולר אגח" sheetId="13" r:id="rId14"/>
    <sheet name="ילין לפידות כללי" sheetId="15" r:id="rId15"/>
    <sheet name="ילין לפידות מניות" sheetId="16" r:id="rId16"/>
    <sheet name="ילין לפידות אגח " sheetId="14" r:id="rId17"/>
    <sheet name="מיטב דש כללי" sheetId="17" r:id="rId18"/>
    <sheet name="מיטב דש מניות " sheetId="18" r:id="rId19"/>
    <sheet name="מיטב דש אגח" sheetId="19" r:id="rId20"/>
    <sheet name="אקסלנס נשואה פסיבי כללי" sheetId="24" r:id="rId21"/>
    <sheet name="מור כללי" sheetId="20" r:id="rId22"/>
    <sheet name="מור מניות" sheetId="21" r:id="rId23"/>
    <sheet name="מור אגח " sheetId="22" r:id="rId24"/>
    <sheet name="נספח 2 " sheetId="26" r:id="rId25"/>
    <sheet name="נספח 3" sheetId="27" r:id="rId26"/>
  </sheets>
  <definedNames>
    <definedName name="_xlnm.Print_Area" localSheetId="0">'נספח 1 - מצרפי'!$A$1:$B$31</definedName>
    <definedName name="_xlnm.Print_Area" localSheetId="25">'נספח 3'!$A$1:$B$42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7" l="1"/>
  <c r="B18" i="27" l="1"/>
  <c r="B21" i="25"/>
  <c r="B32" i="27"/>
  <c r="B15" i="27"/>
  <c r="B26" i="27"/>
  <c r="B25" i="27" s="1"/>
  <c r="B23" i="27" l="1"/>
  <c r="B39" i="27"/>
  <c r="B19" i="25"/>
  <c r="B14" i="25" s="1"/>
  <c r="B26" i="25" s="1"/>
  <c r="B40" i="27" l="1"/>
  <c r="B28" i="25"/>
</calcChain>
</file>

<file path=xl/sharedStrings.xml><?xml version="1.0" encoding="utf-8"?>
<sst xmlns="http://schemas.openxmlformats.org/spreadsheetml/2006/main" count="817" uniqueCount="116">
  <si>
    <t/>
  </si>
  <si>
    <t>אלפי ש"ח</t>
  </si>
  <si>
    <t>1. סה"כ עמלות קניה ומכירה</t>
  </si>
  <si>
    <t>א. סך עמלות קניה ומכירה לצדדים קשורים</t>
  </si>
  <si>
    <t>ב. סך עמלות קניה ומכירה לצדדים שאינם קשורים</t>
  </si>
  <si>
    <t>2. סה"כ עמלות קסטודיאן</t>
  </si>
  <si>
    <t>א. סך עמלות קסטודיאן לצדדים קשורים</t>
  </si>
  <si>
    <t>ב. סך עמלות קסטודיאן לצדדים שאינם קשורים</t>
  </si>
  <si>
    <t>3. סה"כ הוצאות מהשקעות לא סחירות</t>
  </si>
  <si>
    <t>א. סך הוצאות הנובעות מהשקעה בניירות ערך לא סחירים שאינם לצורך מימון פרויקטים לתשתיות</t>
  </si>
  <si>
    <t>ב. סך הוצאות הנובעות ממימון פרוייקטים לתשתיות</t>
  </si>
  <si>
    <t>ג. סך הוצאות הנובעות מהשקעה בזכויות מקרקעין</t>
  </si>
  <si>
    <t>4. סה"כ עמלות ניהול חיצוני</t>
  </si>
  <si>
    <t>א. סך תשלומים הנובעים מהשקעה בקרנות השקעה בישראל</t>
  </si>
  <si>
    <t>ב. סך תשלומים הנובעים מהשקעה בקרנות השקעה בחו"ל</t>
  </si>
  <si>
    <t xml:space="preserve">ג. סך תשלומים למנהלי תיקים ישראלים  </t>
  </si>
  <si>
    <t>ד. סך תשלומים למנהלי תיקים זרים</t>
  </si>
  <si>
    <t xml:space="preserve">ז. סך תשלומים בגין השקעה בקרנות נאמנות ישראליות </t>
  </si>
  <si>
    <t xml:space="preserve">ח. סך תשלומים בגין השקעה בקרנות נאמנות זרות </t>
  </si>
  <si>
    <t xml:space="preserve">5. סה"כ הוצאות אחרות </t>
  </si>
  <si>
    <t xml:space="preserve">א. סך הוצאות בעד ניהול תביעות </t>
  </si>
  <si>
    <t xml:space="preserve">ב. סך הוצאות בעד מתן משכנתאות </t>
  </si>
  <si>
    <t>6. סה"כ הוצאות ישירות</t>
  </si>
  <si>
    <t>7. שיעור הוצאות ישירות</t>
  </si>
  <si>
    <t>סך הכול נכסים לסוף שנה קודמת</t>
  </si>
  <si>
    <t>נספח 1 - סך התשלומים ששולמו בעד כל סוג של הוצאה ישירה לתקופה המסתיימת ביום 31.12.2020</t>
  </si>
  <si>
    <t>שם חברת הביטוח: הכשרה חברה לביטוח - משתתפות ברווחים</t>
  </si>
  <si>
    <t>ב. שיעור סך הוצאות ישירות מתוך יתרת נכסים ממוצעת (באחוזים )</t>
  </si>
  <si>
    <t xml:space="preserve">א. שיעור סך ההוצאות הישירות , שההוצאה בגינן מוגבלת לשיעור של 0.25% לפי התקנות( באחוזים ) </t>
  </si>
  <si>
    <t xml:space="preserve">ה. סך תשלומים בגין השקעה בקרנות סל ישראליות </t>
  </si>
  <si>
    <t xml:space="preserve">ו. סך תשלומים בגין השקעה בקרנות סל זרות </t>
  </si>
  <si>
    <t>שם חברת הביטוח: הכשרה חברה לביטוח -  קרן ט</t>
  </si>
  <si>
    <t>שם חברת הביטוח: הכשרה חברה לביטוח - קרן י</t>
  </si>
  <si>
    <t>שם חברת הביטוח: הכשרה חברה לביטוח - מסלולית כללית</t>
  </si>
  <si>
    <t>שם חברת הביטוח: הכשרה חברה לביטוח - מסלולית אג"ח</t>
  </si>
  <si>
    <t>שם חברת הביטוח: הכשרה חברה לביטוח - מסלולית מניות</t>
  </si>
  <si>
    <t>שם חברת הביטוח: הכשרה חברה לביטוח - בסט אינווסט הכשרה שקלי טווח קצר</t>
  </si>
  <si>
    <t>שם חברת הביטוח: הכשרה חברה לביטוח - בסט אינווסט הכשרה לבני 50 ומטה</t>
  </si>
  <si>
    <t>שם חברת הביטוח: הכשרה חברה לביטוח - בסט אינווסט הכשרה לבני 50-60</t>
  </si>
  <si>
    <t>שם חברת הביטוח: הכשרה חברה לביטוח - הכשרה בסט אינווסט לבני 60 ומעלה</t>
  </si>
  <si>
    <t>שם חברת הביטוח: הכשרה חברה לביטוח - הכשרה בסט אינווסט מקבלי קצבה</t>
  </si>
  <si>
    <t>שם חברת הביטוח: הכשרה חברה לביטוח - בסט אינווסט אלטשולר שחם כללי</t>
  </si>
  <si>
    <t>שם חברת הביטוח: הכשרה חברה לביטוח - בסט אינווסט אלטשולר שחם מניות</t>
  </si>
  <si>
    <t>שם חברת הביטוח: הכשרה חברה לביטוח - בסט אינווסט אלטשולר שחם אג"ח</t>
  </si>
  <si>
    <t>שם חברת הביטוח: הכשרה חברה לביטוח - בסט אינווסט ילין לפידות כללי</t>
  </si>
  <si>
    <t>שם חברת הביטוח: הכשרה חברה לביטוח - בסט אינווסט ילין לפידות מניות</t>
  </si>
  <si>
    <t>שם חברת הביטוח: הכשרה חברה לביטוח - בסט אינווסט ילין לפידות אג"ח</t>
  </si>
  <si>
    <t>שם חברת הביטוח: הכשרה חברה לביטוח - בסט אינווסט מיטב דש כללי</t>
  </si>
  <si>
    <t>שם חברת הביטוח: הכשרה חברה לביטוח - בסט אינווסט מיטב דש מניות</t>
  </si>
  <si>
    <t>שם חברת הביטוח: הכשרה חברה לביטוח - בסט אינווסט מיטב דש אג"ח</t>
  </si>
  <si>
    <t>שם חברת הביטוח: הכשרה חברה לביטוח - בסט אינווסט אקסלנס נשואה פסיבי כללי</t>
  </si>
  <si>
    <t>שם חברת הביטוח: הכשרה חברה לביטוח - בסט אינווסט מור כללי</t>
  </si>
  <si>
    <t>שם חברת הביטוח: הכשרה חברה לביטוח - בסט אינווסט מור מניות</t>
  </si>
  <si>
    <t>שם חברת הביטוח: הכשרה חברה לביטוח - בסט אינווסט מור אג"ח</t>
  </si>
  <si>
    <t>ברוקראז' -עמלות קניה ומכירה בגין ביצוע עסקאות בניירות ערך סחירים</t>
  </si>
  <si>
    <t>צדדים קשורים</t>
  </si>
  <si>
    <t>צדדים שאינם קשורים</t>
  </si>
  <si>
    <t xml:space="preserve">   (1) בנק מזרחי</t>
  </si>
  <si>
    <t xml:space="preserve">   (2) פסגות</t>
  </si>
  <si>
    <t xml:space="preserve">   (3) אחרים</t>
  </si>
  <si>
    <t>סך עמלות ברוקראז</t>
  </si>
  <si>
    <t>עמלות קסטודיאן</t>
  </si>
  <si>
    <t xml:space="preserve">   (2) בנק לאומי</t>
  </si>
  <si>
    <t>סך עמלות קסטודיאן</t>
  </si>
  <si>
    <t>הוצאה הנובעת מהשקעה בניירות ערך לא סחירים או ממתן הלוואה</t>
  </si>
  <si>
    <t xml:space="preserve">   (1) זיו האפט ייעוץ וניהול בע''מ</t>
  </si>
  <si>
    <t xml:space="preserve">   (2) Ekavi Ltd</t>
  </si>
  <si>
    <t xml:space="preserve">   (3) Ernst &amp; Young Cyprus Limited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</si>
  <si>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</si>
  <si>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</si>
  <si>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</si>
  <si>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הוצאה הנובעת בעד  ניהול תביעה או תובענה</t>
  </si>
  <si>
    <t>סך הוצאות הנובעות בעד  ניהול תביעה או תובענה</t>
  </si>
  <si>
    <t>הוצאה הנובעת ממתן משכנתא</t>
  </si>
  <si>
    <t>סך הוצאות בעד מתן משכנתאות</t>
  </si>
  <si>
    <t>סך הכול עמלות והוצאות</t>
  </si>
  <si>
    <t>נספח 2 - פרוט עמלות והוצאות לשנה המסתיימת ביום 31.12.2020</t>
  </si>
  <si>
    <t>תשלום הנובע מהשקעה בקרנות השקעה</t>
  </si>
  <si>
    <t xml:space="preserve">   (1) קרן להב 2</t>
  </si>
  <si>
    <t xml:space="preserve">   (2) קרן FIMI 6 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</si>
  <si>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</si>
  <si>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</si>
  <si>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</si>
  <si>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</si>
  <si>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</si>
  <si>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</si>
  <si>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</si>
  <si>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</si>
  <si>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 xml:space="preserve">   (1) UBS</t>
  </si>
  <si>
    <t xml:space="preserve">   (2) Comgest</t>
  </si>
  <si>
    <t xml:space="preserve">   (3) KOTAK</t>
  </si>
  <si>
    <t xml:space="preserve">   (4) אחרים</t>
  </si>
  <si>
    <t>סך תשלומים בגין השקעה בקרנות נאמנות</t>
  </si>
  <si>
    <t xml:space="preserve">   (1) קסם קרנות נאמנות</t>
  </si>
  <si>
    <t xml:space="preserve">   (2) הראל קרנות מדד</t>
  </si>
  <si>
    <t xml:space="preserve">   (3) מגדל קרנות נאמנות</t>
  </si>
  <si>
    <t xml:space="preserve">   (4) מיטב תכלית</t>
  </si>
  <si>
    <t xml:space="preserve">   (5) פסגות קרנות מדד</t>
  </si>
  <si>
    <t xml:space="preserve">   (6) מור קרנות נאמנות</t>
  </si>
  <si>
    <t xml:space="preserve">   (1) ISHARES</t>
  </si>
  <si>
    <t xml:space="preserve">   (2) BlackRock</t>
  </si>
  <si>
    <t xml:space="preserve">   (3) INVESCO POWERSHARES</t>
  </si>
  <si>
    <t xml:space="preserve">   (4) KRANE FUNDS</t>
  </si>
  <si>
    <t xml:space="preserve">   (5) GLOBAL X</t>
  </si>
  <si>
    <t xml:space="preserve">   (6) אחרים</t>
  </si>
  <si>
    <t>סך הכל עמלות ניהול חיצוני</t>
  </si>
  <si>
    <t>נספח 3 - פרוט עמלות ניהול חיצוני לשנה המסתיימת ביום 31.12.2020</t>
  </si>
  <si>
    <t>תשלום בגין השקעה בקרנות סל</t>
  </si>
  <si>
    <t>קרן סל ישראלית</t>
  </si>
  <si>
    <t>קרן סל זרה</t>
  </si>
  <si>
    <t>סך תשלומים  בגין השקעה בקרנות סל</t>
  </si>
  <si>
    <t>6. סה"כ הוצאות ישירות ( סיכום סעיפים 1 עד 5 )</t>
  </si>
  <si>
    <t>א. שיעור סך ההוצאות הישירות , שההוצאה בגינן מוגבלת לשיעור של 0.25% לפי התקנות( באחוזים ) (סיכום סעיפים 3א,4, 5ב חלקי סך הנכסים)</t>
  </si>
  <si>
    <t xml:space="preserve">   (1) איביאי טכנולוגיה עילית</t>
  </si>
  <si>
    <t xml:space="preserve">   (2) פסגות קרנות מדד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</si>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</sst>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 * #,##0_ ;_ * \-#,##0_ ;_ * &quot;-&quot;??_ ;_ @_ "/>
    <numFmt numFmtId="166" formatCode="#,##0.0"/>
    <numFmt numFmtId="167" formatCode="0.000%"/>
  </numFmts>
  <fonts count="3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  <scheme val="minor"/>
    </font>
    <font>
      <b/>
      <u/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u/>
      <sz val="12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2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49" fontId="20" fillId="0" borderId="0" xfId="43" applyNumberFormat="1" applyFill="1" applyAlignment="1"/>
    <xf numFmtId="0" fontId="0" fillId="0" borderId="0" xfId="0" applyFill="1"/>
    <xf numFmtId="3" fontId="19" fillId="0" borderId="0" xfId="0" applyNumberFormat="1" applyFont="1" applyFill="1" applyBorder="1" applyAlignment="1" applyProtection="1">
      <alignment horizontal="center"/>
    </xf>
    <xf numFmtId="49" fontId="0" fillId="0" borderId="0" xfId="0" applyNumberFormat="1" applyFill="1" applyAlignment="1"/>
    <xf numFmtId="4" fontId="21" fillId="0" borderId="0" xfId="0" applyNumberFormat="1" applyFont="1" applyFill="1" applyBorder="1" applyAlignment="1" applyProtection="1"/>
    <xf numFmtId="49" fontId="22" fillId="0" borderId="0" xfId="44" applyNumberFormat="1" applyFill="1" applyAlignment="1"/>
    <xf numFmtId="0" fontId="0" fillId="0" borderId="0" xfId="0" applyFill="1" applyAlignment="1"/>
    <xf numFmtId="4" fontId="19" fillId="0" borderId="0" xfId="0" applyNumberFormat="1" applyFont="1" applyFill="1" applyBorder="1" applyAlignment="1" applyProtection="1"/>
    <xf numFmtId="164" fontId="0" fillId="0" borderId="0" xfId="1" applyFont="1"/>
    <xf numFmtId="164" fontId="0" fillId="0" borderId="0" xfId="1" applyFont="1" applyAlignment="1">
      <alignment horizontal="center"/>
    </xf>
    <xf numFmtId="0" fontId="23" fillId="0" borderId="0" xfId="0" applyFont="1" applyFill="1"/>
    <xf numFmtId="0" fontId="0" fillId="0" borderId="0" xfId="0" applyFill="1" applyBorder="1"/>
    <xf numFmtId="0" fontId="0" fillId="0" borderId="0" xfId="0" applyFill="1" applyBorder="1" applyAlignment="1"/>
    <xf numFmtId="0" fontId="24" fillId="0" borderId="0" xfId="0" applyFont="1"/>
    <xf numFmtId="0" fontId="25" fillId="0" borderId="0" xfId="0" applyFont="1"/>
    <xf numFmtId="164" fontId="0" fillId="0" borderId="0" xfId="0" applyNumberFormat="1"/>
    <xf numFmtId="0" fontId="25" fillId="0" borderId="0" xfId="0" applyFont="1" applyFill="1"/>
    <xf numFmtId="0" fontId="26" fillId="0" borderId="0" xfId="0" applyFont="1"/>
    <xf numFmtId="0" fontId="28" fillId="0" borderId="0" xfId="0" applyFont="1"/>
    <xf numFmtId="0" fontId="27" fillId="0" borderId="0" xfId="0" applyFont="1"/>
    <xf numFmtId="0" fontId="29" fillId="0" borderId="0" xfId="0" applyFont="1" applyBorder="1" applyAlignment="1">
      <alignment horizontal="center" vertical="center"/>
    </xf>
    <xf numFmtId="0" fontId="30" fillId="0" borderId="0" xfId="0" applyFont="1"/>
    <xf numFmtId="0" fontId="31" fillId="0" borderId="0" xfId="0" applyFont="1" applyBorder="1" applyAlignment="1">
      <alignment horizontal="center" vertical="center"/>
    </xf>
    <xf numFmtId="0" fontId="32" fillId="0" borderId="0" xfId="0" applyFont="1"/>
    <xf numFmtId="49" fontId="35" fillId="0" borderId="0" xfId="43" applyNumberFormat="1" applyFont="1" applyFill="1" applyAlignment="1"/>
    <xf numFmtId="49" fontId="28" fillId="0" borderId="0" xfId="0" applyNumberFormat="1" applyFont="1" applyFill="1" applyAlignment="1"/>
    <xf numFmtId="49" fontId="35" fillId="0" borderId="0" xfId="44" applyNumberFormat="1" applyFont="1" applyFill="1" applyAlignment="1"/>
    <xf numFmtId="0" fontId="28" fillId="0" borderId="0" xfId="0" applyFont="1" applyFill="1" applyAlignment="1"/>
    <xf numFmtId="0" fontId="31" fillId="0" borderId="0" xfId="0" applyFont="1" applyBorder="1" applyAlignment="1">
      <alignment horizontal="right" vertical="center" indent="1"/>
    </xf>
    <xf numFmtId="0" fontId="0" fillId="0" borderId="0" xfId="0" applyAlignment="1">
      <alignment horizontal="right" indent="1"/>
    </xf>
    <xf numFmtId="167" fontId="0" fillId="0" borderId="0" xfId="45" applyNumberFormat="1" applyFont="1"/>
    <xf numFmtId="165" fontId="0" fillId="0" borderId="0" xfId="0" applyNumberFormat="1"/>
    <xf numFmtId="0" fontId="18" fillId="33" borderId="10" xfId="0" applyNumberFormat="1" applyFont="1" applyFill="1" applyBorder="1" applyAlignment="1" applyProtection="1">
      <alignment horizontal="right"/>
    </xf>
    <xf numFmtId="0" fontId="27" fillId="33" borderId="10" xfId="0" applyNumberFormat="1" applyFont="1" applyFill="1" applyBorder="1" applyAlignment="1" applyProtection="1">
      <alignment horizontal="right" readingOrder="2"/>
    </xf>
    <xf numFmtId="0" fontId="18" fillId="33" borderId="10" xfId="0" applyNumberFormat="1" applyFont="1" applyFill="1" applyBorder="1" applyAlignment="1" applyProtection="1">
      <alignment horizontal="right" wrapText="1" indent="1"/>
    </xf>
    <xf numFmtId="0" fontId="18" fillId="33" borderId="10" xfId="0" applyNumberFormat="1" applyFont="1" applyFill="1" applyBorder="1" applyAlignment="1" applyProtection="1">
      <alignment horizontal="right" indent="1"/>
    </xf>
    <xf numFmtId="165" fontId="27" fillId="33" borderId="11" xfId="1" applyNumberFormat="1" applyFont="1" applyFill="1" applyBorder="1" applyAlignment="1" applyProtection="1">
      <alignment horizontal="right" indent="1"/>
    </xf>
    <xf numFmtId="165" fontId="35" fillId="34" borderId="11" xfId="1" applyNumberFormat="1" applyFont="1" applyFill="1" applyBorder="1" applyAlignment="1" applyProtection="1">
      <alignment horizontal="right" indent="1"/>
    </xf>
    <xf numFmtId="165" fontId="18" fillId="34" borderId="11" xfId="1" applyNumberFormat="1" applyFont="1" applyFill="1" applyBorder="1" applyAlignment="1" applyProtection="1">
      <alignment horizontal="right" indent="1"/>
    </xf>
    <xf numFmtId="164" fontId="18" fillId="34" borderId="11" xfId="1" applyFont="1" applyFill="1" applyBorder="1" applyAlignment="1" applyProtection="1">
      <alignment horizontal="right" indent="1"/>
    </xf>
    <xf numFmtId="4" fontId="27" fillId="33" borderId="11" xfId="0" applyNumberFormat="1" applyFont="1" applyFill="1" applyBorder="1" applyAlignment="1" applyProtection="1">
      <alignment horizontal="right" indent="1"/>
    </xf>
    <xf numFmtId="165" fontId="27" fillId="34" borderId="11" xfId="1" applyNumberFormat="1" applyFont="1" applyFill="1" applyBorder="1" applyAlignment="1" applyProtection="1">
      <alignment horizontal="center"/>
    </xf>
    <xf numFmtId="164" fontId="36" fillId="33" borderId="11" xfId="1" applyFont="1" applyFill="1" applyBorder="1" applyAlignment="1" applyProtection="1">
      <alignment horizontal="center"/>
    </xf>
    <xf numFmtId="10" fontId="34" fillId="34" borderId="11" xfId="45" applyNumberFormat="1" applyFont="1" applyFill="1" applyBorder="1" applyAlignment="1" applyProtection="1">
      <alignment horizontal="right" indent="1"/>
    </xf>
    <xf numFmtId="0" fontId="27" fillId="33" borderId="14" xfId="0" applyNumberFormat="1" applyFont="1" applyFill="1" applyBorder="1" applyAlignment="1" applyProtection="1">
      <alignment horizontal="right"/>
    </xf>
    <xf numFmtId="165" fontId="34" fillId="34" borderId="15" xfId="1" applyNumberFormat="1" applyFont="1" applyFill="1" applyBorder="1" applyAlignment="1" applyProtection="1">
      <alignment horizontal="center"/>
    </xf>
    <xf numFmtId="0" fontId="19" fillId="33" borderId="12" xfId="0" applyNumberFormat="1" applyFont="1" applyFill="1" applyBorder="1" applyAlignment="1" applyProtection="1">
      <alignment horizontal="center"/>
    </xf>
    <xf numFmtId="164" fontId="19" fillId="33" borderId="13" xfId="1" applyFont="1" applyFill="1" applyBorder="1" applyAlignment="1" applyProtection="1">
      <alignment horizontal="center"/>
    </xf>
    <xf numFmtId="165" fontId="27" fillId="33" borderId="11" xfId="1" applyNumberFormat="1" applyFont="1" applyFill="1" applyBorder="1" applyAlignment="1" applyProtection="1">
      <alignment horizontal="right" indent="4"/>
    </xf>
    <xf numFmtId="165" fontId="35" fillId="0" borderId="11" xfId="1" applyNumberFormat="1" applyFont="1" applyFill="1" applyBorder="1" applyAlignment="1" applyProtection="1">
      <alignment horizontal="right" indent="4"/>
    </xf>
    <xf numFmtId="165" fontId="18" fillId="34" borderId="11" xfId="1" applyNumberFormat="1" applyFont="1" applyFill="1" applyBorder="1" applyAlignment="1" applyProtection="1">
      <alignment horizontal="right" indent="4"/>
    </xf>
    <xf numFmtId="164" fontId="18" fillId="34" borderId="11" xfId="1" applyFont="1" applyFill="1" applyBorder="1" applyAlignment="1" applyProtection="1">
      <alignment horizontal="right" indent="4"/>
    </xf>
    <xf numFmtId="165" fontId="27" fillId="33" borderId="11" xfId="1" applyNumberFormat="1" applyFont="1" applyFill="1" applyBorder="1" applyAlignment="1" applyProtection="1">
      <alignment horizontal="right" indent="2"/>
    </xf>
    <xf numFmtId="165" fontId="18" fillId="34" borderId="11" xfId="1" applyNumberFormat="1" applyFont="1" applyFill="1" applyBorder="1" applyAlignment="1" applyProtection="1">
      <alignment horizontal="right" indent="2"/>
    </xf>
    <xf numFmtId="164" fontId="18" fillId="34" borderId="11" xfId="1" applyFont="1" applyFill="1" applyBorder="1" applyAlignment="1" applyProtection="1">
      <alignment horizontal="right" indent="2"/>
    </xf>
    <xf numFmtId="165" fontId="27" fillId="34" borderId="11" xfId="1" applyNumberFormat="1" applyFont="1" applyFill="1" applyBorder="1" applyAlignment="1" applyProtection="1">
      <alignment horizontal="right" indent="1"/>
    </xf>
    <xf numFmtId="165" fontId="35" fillId="0" borderId="11" xfId="1" applyNumberFormat="1" applyFont="1" applyFill="1" applyBorder="1" applyAlignment="1" applyProtection="1">
      <alignment horizontal="right" indent="1"/>
    </xf>
    <xf numFmtId="167" fontId="34" fillId="34" borderId="11" xfId="45" applyNumberFormat="1" applyFont="1" applyFill="1" applyBorder="1" applyAlignment="1" applyProtection="1">
      <alignment horizontal="right" indent="1"/>
    </xf>
    <xf numFmtId="0" fontId="19" fillId="33" borderId="10" xfId="0" applyNumberFormat="1" applyFont="1" applyFill="1" applyBorder="1" applyAlignment="1" applyProtection="1">
      <alignment horizontal="right"/>
    </xf>
    <xf numFmtId="0" fontId="35" fillId="33" borderId="10" xfId="0" applyNumberFormat="1" applyFont="1" applyFill="1" applyBorder="1" applyAlignment="1" applyProtection="1">
      <alignment horizontal="right" readingOrder="2"/>
    </xf>
    <xf numFmtId="4" fontId="19" fillId="33" borderId="11" xfId="0" applyNumberFormat="1" applyFont="1" applyFill="1" applyBorder="1" applyAlignment="1" applyProtection="1">
      <alignment horizontal="right" indent="1"/>
    </xf>
    <xf numFmtId="164" fontId="19" fillId="33" borderId="11" xfId="1" applyFont="1" applyFill="1" applyBorder="1" applyAlignment="1" applyProtection="1">
      <alignment horizontal="right" indent="1"/>
    </xf>
    <xf numFmtId="3" fontId="18" fillId="34" borderId="11" xfId="0" applyNumberFormat="1" applyFont="1" applyFill="1" applyBorder="1" applyAlignment="1" applyProtection="1">
      <alignment horizontal="right" indent="1"/>
    </xf>
    <xf numFmtId="3" fontId="19" fillId="34" borderId="11" xfId="0" applyNumberFormat="1" applyFont="1" applyFill="1" applyBorder="1" applyAlignment="1" applyProtection="1">
      <alignment horizontal="right" indent="1"/>
    </xf>
    <xf numFmtId="166" fontId="18" fillId="34" borderId="11" xfId="0" applyNumberFormat="1" applyFont="1" applyFill="1" applyBorder="1" applyAlignment="1" applyProtection="1">
      <alignment horizontal="right" indent="1"/>
    </xf>
    <xf numFmtId="4" fontId="19" fillId="34" borderId="11" xfId="0" applyNumberFormat="1" applyFont="1" applyFill="1" applyBorder="1" applyAlignment="1" applyProtection="1">
      <alignment horizontal="right" indent="1"/>
    </xf>
    <xf numFmtId="0" fontId="19" fillId="33" borderId="14" xfId="0" applyNumberFormat="1" applyFont="1" applyFill="1" applyBorder="1" applyAlignment="1" applyProtection="1">
      <alignment horizontal="right"/>
    </xf>
    <xf numFmtId="165" fontId="34" fillId="34" borderId="15" xfId="1" applyNumberFormat="1" applyFont="1" applyFill="1" applyBorder="1" applyAlignment="1" applyProtection="1">
      <alignment horizontal="right" indent="1"/>
    </xf>
    <xf numFmtId="0" fontId="19" fillId="33" borderId="13" xfId="0" applyNumberFormat="1" applyFont="1" applyFill="1" applyBorder="1" applyAlignment="1" applyProtection="1">
      <alignment horizontal="center"/>
    </xf>
    <xf numFmtId="0" fontId="18" fillId="33" borderId="10" xfId="0" applyNumberFormat="1" applyFont="1" applyFill="1" applyBorder="1" applyAlignment="1" applyProtection="1">
      <alignment horizontal="right" readingOrder="2"/>
    </xf>
    <xf numFmtId="4" fontId="19" fillId="33" borderId="11" xfId="0" applyNumberFormat="1" applyFont="1" applyFill="1" applyBorder="1" applyAlignment="1" applyProtection="1"/>
    <xf numFmtId="164" fontId="19" fillId="34" borderId="11" xfId="1" applyFont="1" applyFill="1" applyBorder="1" applyAlignment="1" applyProtection="1">
      <alignment horizontal="right" indent="1"/>
    </xf>
    <xf numFmtId="3" fontId="19" fillId="33" borderId="11" xfId="0" applyNumberFormat="1" applyFont="1" applyFill="1" applyBorder="1" applyAlignment="1" applyProtection="1">
      <alignment horizontal="right" indent="1"/>
    </xf>
    <xf numFmtId="165" fontId="34" fillId="34" borderId="15" xfId="1" applyNumberFormat="1" applyFont="1" applyFill="1" applyBorder="1" applyAlignment="1" applyProtection="1">
      <alignment horizontal="right"/>
    </xf>
    <xf numFmtId="0" fontId="33" fillId="0" borderId="0" xfId="0" applyFont="1" applyAlignment="1"/>
  </cellXfs>
  <cellStyles count="46">
    <cellStyle name="20% - הדגשה1" xfId="20" builtinId="30" customBuiltin="1"/>
    <cellStyle name="20% - הדגשה2" xfId="24" builtinId="34" customBuiltin="1"/>
    <cellStyle name="20% - הדגשה3" xfId="28" builtinId="38" customBuiltin="1"/>
    <cellStyle name="20% - הדגשה4" xfId="32" builtinId="42" customBuiltin="1"/>
    <cellStyle name="20% - הדגשה5" xfId="36" builtinId="46" customBuiltin="1"/>
    <cellStyle name="20% - הדגשה6" xfId="40" builtinId="50" customBuiltin="1"/>
    <cellStyle name="40% - הדגשה1" xfId="21" builtinId="31" customBuiltin="1"/>
    <cellStyle name="40% - הדגשה2" xfId="25" builtinId="35" customBuiltin="1"/>
    <cellStyle name="40% - הדגשה3" xfId="29" builtinId="39" customBuiltin="1"/>
    <cellStyle name="40% - הדגשה4" xfId="33" builtinId="43" customBuiltin="1"/>
    <cellStyle name="40% - הדגשה5" xfId="37" builtinId="47" customBuiltin="1"/>
    <cellStyle name="40% - הדגשה6" xfId="41" builtinId="51" customBuiltin="1"/>
    <cellStyle name="60% - הדגשה1" xfId="22" builtinId="32" customBuiltin="1"/>
    <cellStyle name="60% - הדגשה2" xfId="26" builtinId="36" customBuiltin="1"/>
    <cellStyle name="60% - הדגשה3" xfId="30" builtinId="40" customBuiltin="1"/>
    <cellStyle name="60% - הדגשה4" xfId="34" builtinId="44" customBuiltin="1"/>
    <cellStyle name="60% - הדגשה5" xfId="38" builtinId="48" customBuiltin="1"/>
    <cellStyle name="60% - הדגשה6" xfId="42" builtinId="52" customBuiltin="1"/>
    <cellStyle name="Comma" xfId="1" builtinId="3"/>
    <cellStyle name="Normal" xfId="0" builtinId="0"/>
    <cellStyle name="Normal 2" xfId="43"/>
    <cellStyle name="Normal 3" xfId="44"/>
    <cellStyle name="Percent" xfId="45" builtinId="5"/>
    <cellStyle name="הדגשה1" xfId="19" builtinId="29" customBuiltin="1"/>
    <cellStyle name="הדגשה2" xfId="23" builtinId="33" customBuiltin="1"/>
    <cellStyle name="הדגשה3" xfId="27" builtinId="37" customBuiltin="1"/>
    <cellStyle name="הדגשה4" xfId="31" builtinId="41" customBuiltin="1"/>
    <cellStyle name="הדגשה5" xfId="35" builtinId="45" customBuiltin="1"/>
    <cellStyle name="הדגשה6" xfId="39" builtinId="49" customBuiltin="1"/>
    <cellStyle name="הערה" xfId="16" builtinId="10" customBuiltin="1"/>
    <cellStyle name="חישוב" xfId="12" builtinId="22" customBuiltin="1"/>
    <cellStyle name="טוב" xfId="7" builtinId="26" customBuiltin="1"/>
    <cellStyle name="טקסט אזהרה" xfId="15" builtinId="11" customBuiltin="1"/>
    <cellStyle name="טקסט הסברי" xfId="17" builtinId="53" customBuiltin="1"/>
    <cellStyle name="כותרת" xfId="2" builtinId="15" customBuiltin="1"/>
    <cellStyle name="כותרת 1" xfId="3" builtinId="16" customBuiltin="1"/>
    <cellStyle name="כותרת 2" xfId="4" builtinId="17" customBuiltin="1"/>
    <cellStyle name="כותרת 3" xfId="5" builtinId="18" customBuiltin="1"/>
    <cellStyle name="כותרת 4" xfId="6" builtinId="19" customBuiltin="1"/>
    <cellStyle name="ניטראלי" xfId="9" builtinId="28" customBuiltin="1"/>
    <cellStyle name="סה&quot;כ" xfId="18" builtinId="25" customBuiltin="1"/>
    <cellStyle name="פלט" xfId="11" builtinId="21" customBuiltin="1"/>
    <cellStyle name="קלט" xfId="10" builtinId="20" customBuiltin="1"/>
    <cellStyle name="רע" xfId="8" builtinId="27" customBuiltin="1"/>
    <cellStyle name="תא מסומן" xfId="14" builtinId="23" customBuiltin="1"/>
    <cellStyle name="תא מקושר" xfId="13" builtinId="24" customBuiltin="1"/>
  </cellStyles>
  <dxfs count="130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ables/table1.xml><?xml version="1.0" encoding="utf-8"?>
<table xmlns="http://schemas.openxmlformats.org/spreadsheetml/2006/main" id="1" name="טבלה1" displayName="טבלה1" ref="A3:B30" totalsRowShown="0" headerRowDxfId="129" headerRowBorderDxfId="128" tableBorderDxfId="127" totalsRowBorderDxfId="126">
  <autoFilter ref="A3:B30">
    <filterColumn colId="0" hiddenButton="1"/>
    <filterColumn colId="1" hiddenButton="1"/>
  </autoFilter>
  <tableColumns count="2">
    <tableColumn id="1" name="עמודה1" dataDxfId="12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תקופה המסתיימת ביום 31.12.2020"/>
    </ext>
  </extLst>
</table>
</file>

<file path=xl/tables/table10.xml><?xml version="1.0" encoding="utf-8"?>
<table xmlns="http://schemas.openxmlformats.org/spreadsheetml/2006/main" id="10" name="טבלה10" displayName="טבלה10" ref="A3:B30" totalsRowShown="0" headerRowDxfId="84" headerRowBorderDxfId="83" tableBorderDxfId="82" totalsRowBorderDxfId="81">
  <autoFilter ref="A3:B30">
    <filterColumn colId="0" hiddenButton="1"/>
    <filterColumn colId="1" hiddenButton="1"/>
  </autoFilter>
  <tableColumns count="2">
    <tableColumn id="1" name="עמודה1" dataDxfId="8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1.xml><?xml version="1.0" encoding="utf-8"?>
<table xmlns="http://schemas.openxmlformats.org/spreadsheetml/2006/main" id="11" name="טבלה11" displayName="טבלה11" ref="A3:B30" totalsRowShown="0" headerRowDxfId="79" headerRowBorderDxfId="78" tableBorderDxfId="77" totalsRowBorderDxfId="76">
  <autoFilter ref="A3:B30">
    <filterColumn colId="0" hiddenButton="1"/>
    <filterColumn colId="1" hiddenButton="1"/>
  </autoFilter>
  <tableColumns count="2">
    <tableColumn id="1" name="עמודה1" dataDxfId="7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2.xml><?xml version="1.0" encoding="utf-8"?>
<table xmlns="http://schemas.openxmlformats.org/spreadsheetml/2006/main" id="12" name="טבלה12" displayName="טבלה12" ref="A3:B30" totalsRowShown="0" headerRowDxfId="74" headerRowBorderDxfId="73" tableBorderDxfId="72" totalsRowBorderDxfId="71">
  <autoFilter ref="A3:B30">
    <filterColumn colId="0" hiddenButton="1"/>
    <filterColumn colId="1" hiddenButton="1"/>
  </autoFilter>
  <tableColumns count="2">
    <tableColumn id="1" name="עמודה1" dataDxfId="7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3.xml><?xml version="1.0" encoding="utf-8"?>
<table xmlns="http://schemas.openxmlformats.org/spreadsheetml/2006/main" id="13" name="טבלה13" displayName="טבלה13" ref="A3:B30" totalsRowShown="0" headerRowDxfId="69" headerRowBorderDxfId="68" tableBorderDxfId="67" totalsRowBorderDxfId="66">
  <autoFilter ref="A3:B30">
    <filterColumn colId="0" hiddenButton="1"/>
    <filterColumn colId="1" hiddenButton="1"/>
  </autoFilter>
  <tableColumns count="2">
    <tableColumn id="1" name="עמודה1" dataDxfId="6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4.xml><?xml version="1.0" encoding="utf-8"?>
<table xmlns="http://schemas.openxmlformats.org/spreadsheetml/2006/main" id="14" name="טבלה14" displayName="טבלה14" ref="A3:B30" totalsRowShown="0" headerRowDxfId="64" headerRowBorderDxfId="63" tableBorderDxfId="62" totalsRowBorderDxfId="61">
  <autoFilter ref="A3:B30">
    <filterColumn colId="0" hiddenButton="1"/>
    <filterColumn colId="1" hiddenButton="1"/>
  </autoFilter>
  <tableColumns count="2">
    <tableColumn id="1" name="עמודה1" dataDxfId="6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5.xml><?xml version="1.0" encoding="utf-8"?>
<table xmlns="http://schemas.openxmlformats.org/spreadsheetml/2006/main" id="15" name="טבלה15" displayName="טבלה15" ref="A3:B30" totalsRowShown="0" headerRowDxfId="59" headerRowBorderDxfId="58" tableBorderDxfId="57" totalsRowBorderDxfId="56">
  <autoFilter ref="A3:B30">
    <filterColumn colId="0" hiddenButton="1"/>
    <filterColumn colId="1" hiddenButton="1"/>
  </autoFilter>
  <tableColumns count="2">
    <tableColumn id="1" name="עמודה1" dataDxfId="5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6.xml><?xml version="1.0" encoding="utf-8"?>
<table xmlns="http://schemas.openxmlformats.org/spreadsheetml/2006/main" id="16" name="טבלה16" displayName="טבלה16" ref="A3:B30" totalsRowShown="0" headerRowDxfId="54" headerRowBorderDxfId="53" tableBorderDxfId="52" totalsRowBorderDxfId="51">
  <autoFilter ref="A3:B30">
    <filterColumn colId="0" hiddenButton="1"/>
    <filterColumn colId="1" hiddenButton="1"/>
  </autoFilter>
  <tableColumns count="2">
    <tableColumn id="1" name="עמודה1" dataDxfId="5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7.xml><?xml version="1.0" encoding="utf-8"?>
<table xmlns="http://schemas.openxmlformats.org/spreadsheetml/2006/main" id="17" name="טבלה17" displayName="טבלה17" ref="A3:B30" totalsRowShown="0" headerRowDxfId="49" headerRowBorderDxfId="48" tableBorderDxfId="47" totalsRowBorderDxfId="46">
  <autoFilter ref="A3:B30">
    <filterColumn colId="0" hiddenButton="1"/>
    <filterColumn colId="1" hiddenButton="1"/>
  </autoFilter>
  <tableColumns count="2">
    <tableColumn id="1" name="עמודה1" dataDxfId="4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8.xml><?xml version="1.0" encoding="utf-8"?>
<table xmlns="http://schemas.openxmlformats.org/spreadsheetml/2006/main" id="18" name="טבלה18" displayName="טבלה18" ref="A3:B30" totalsRowShown="0" headerRowDxfId="44" headerRowBorderDxfId="43" tableBorderDxfId="42" totalsRowBorderDxfId="41">
  <autoFilter ref="A3:B30">
    <filterColumn colId="0" hiddenButton="1"/>
    <filterColumn colId="1" hiddenButton="1"/>
  </autoFilter>
  <tableColumns count="2">
    <tableColumn id="1" name="עמודה1" dataDxfId="4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19.xml><?xml version="1.0" encoding="utf-8"?>
<table xmlns="http://schemas.openxmlformats.org/spreadsheetml/2006/main" id="19" name="טבלה19" displayName="טבלה19" ref="A3:B30" totalsRowShown="0" headerRowDxfId="39" headerRowBorderDxfId="38" tableBorderDxfId="37" totalsRowBorderDxfId="36">
  <autoFilter ref="A3:B30">
    <filterColumn colId="0" hiddenButton="1"/>
    <filterColumn colId="1" hiddenButton="1"/>
  </autoFilter>
  <tableColumns count="2">
    <tableColumn id="1" name="עמודה1" dataDxfId="3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.xml><?xml version="1.0" encoding="utf-8"?>
<table xmlns="http://schemas.openxmlformats.org/spreadsheetml/2006/main" id="2" name="טבלה2" displayName="טבלה2" ref="A3:B30" totalsRowShown="0" headerRowDxfId="124" headerRowBorderDxfId="123" tableBorderDxfId="122" totalsRowBorderDxfId="121">
  <autoFilter ref="A3:B30">
    <filterColumn colId="0" hiddenButton="1"/>
    <filterColumn colId="1" hiddenButton="1"/>
  </autoFilter>
  <tableColumns count="2">
    <tableColumn id="1" name="עמודה1" dataDxfId="12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0.xml><?xml version="1.0" encoding="utf-8"?>
<table xmlns="http://schemas.openxmlformats.org/spreadsheetml/2006/main" id="20" name="טבלה20" displayName="טבלה20" ref="A3:B30" totalsRowShown="0" headerRowDxfId="34" headerRowBorderDxfId="33" tableBorderDxfId="32" totalsRowBorderDxfId="31">
  <autoFilter ref="A3:B30">
    <filterColumn colId="0" hiddenButton="1"/>
    <filterColumn colId="1" hiddenButton="1"/>
  </autoFilter>
  <tableColumns count="2">
    <tableColumn id="1" name="עמודה1" dataDxfId="3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1.xml><?xml version="1.0" encoding="utf-8"?>
<table xmlns="http://schemas.openxmlformats.org/spreadsheetml/2006/main" id="21" name="טבלה21" displayName="טבלה21" ref="A3:B30" totalsRowShown="0" headerRowDxfId="29" headerRowBorderDxfId="28" tableBorderDxfId="27" totalsRowBorderDxfId="26">
  <autoFilter ref="A3:B30">
    <filterColumn colId="0" hiddenButton="1"/>
    <filterColumn colId="1" hiddenButton="1"/>
  </autoFilter>
  <tableColumns count="2">
    <tableColumn id="1" name="עמודה1" dataDxfId="2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2.xml><?xml version="1.0" encoding="utf-8"?>
<table xmlns="http://schemas.openxmlformats.org/spreadsheetml/2006/main" id="22" name="טבלה22" displayName="טבלה22" ref="A3:B30" totalsRowShown="0" headerRowDxfId="24" headerRowBorderDxfId="23" tableBorderDxfId="22" totalsRowBorderDxfId="21">
  <autoFilter ref="A3:B30">
    <filterColumn colId="0" hiddenButton="1"/>
    <filterColumn colId="1" hiddenButton="1"/>
  </autoFilter>
  <tableColumns count="2">
    <tableColumn id="1" name="עמודה1" dataDxfId="2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3.xml><?xml version="1.0" encoding="utf-8"?>
<table xmlns="http://schemas.openxmlformats.org/spreadsheetml/2006/main" id="23" name="טבלה23" displayName="טבלה23" ref="A3:B30" totalsRowShown="0" headerRowDxfId="19" headerRowBorderDxfId="18" tableBorderDxfId="17" totalsRowBorderDxfId="16">
  <autoFilter ref="A3:B30">
    <filterColumn colId="0" hiddenButton="1"/>
    <filterColumn colId="1" hiddenButton="1"/>
  </autoFilter>
  <tableColumns count="2">
    <tableColumn id="1" name="עמודה1" dataDxfId="1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4.xml><?xml version="1.0" encoding="utf-8"?>
<table xmlns="http://schemas.openxmlformats.org/spreadsheetml/2006/main" id="24" name="טבלה24" displayName="טבלה24" ref="A3:B30" totalsRowShown="0" headerRowDxfId="14" headerRowBorderDxfId="13" tableBorderDxfId="12" totalsRowBorderDxfId="11">
  <autoFilter ref="A3:B30">
    <filterColumn colId="0" hiddenButton="1"/>
    <filterColumn colId="1" hiddenButton="1"/>
  </autoFilter>
  <tableColumns count="2">
    <tableColumn id="1" name="עמודה1" dataDxfId="1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25.xml><?xml version="1.0" encoding="utf-8"?>
<table xmlns="http://schemas.openxmlformats.org/spreadsheetml/2006/main" id="25" name="טבלה25" displayName="טבלה25" ref="A3:B30" totalsRowShown="0" headerRowDxfId="9" headerRowBorderDxfId="8" tableBorderDxfId="7" totalsRowBorderDxfId="6">
  <autoFilter ref="A3:B30">
    <filterColumn colId="0" hiddenButton="1"/>
    <filterColumn colId="1" hiddenButton="1"/>
  </autoFilter>
  <tableColumns count="2">
    <tableColumn id="1" name="עמודה1" dataDxfId="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והוצאות לשנה המסתיימת ביום ה-31.12.20"/>
    </ext>
  </extLst>
</table>
</file>

<file path=xl/tables/table26.xml><?xml version="1.0" encoding="utf-8"?>
<table xmlns="http://schemas.openxmlformats.org/spreadsheetml/2006/main" id="26" name="טבלה26" displayName="טבלה26" ref="A3:B41" totalsRowShown="0" headerRowDxfId="4" headerRowBorderDxfId="3" tableBorderDxfId="2" totalsRowBorderDxfId="1">
  <autoFilter ref="A3:B41">
    <filterColumn colId="0" hiddenButton="1"/>
    <filterColumn colId="1" hiddenButton="1"/>
  </autoFilter>
  <tableColumns count="2">
    <tableColumn id="1" name="עמודה1" dataDxfId="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פירוט עמלות ניהול חיצוני לשנה המסתיימת ביום ה-31.12.20"/>
    </ext>
  </extLst>
</table>
</file>

<file path=xl/tables/table3.xml><?xml version="1.0" encoding="utf-8"?>
<table xmlns="http://schemas.openxmlformats.org/spreadsheetml/2006/main" id="3" name="טבלה3" displayName="טבלה3" ref="A3:B30" totalsRowShown="0" headerRowDxfId="119" headerRowBorderDxfId="118" tableBorderDxfId="117" totalsRowBorderDxfId="116">
  <autoFilter ref="A3:B30">
    <filterColumn colId="0" hiddenButton="1"/>
    <filterColumn colId="1" hiddenButton="1"/>
  </autoFilter>
  <tableColumns count="2">
    <tableColumn id="1" name="עמודה1" dataDxfId="11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4.xml><?xml version="1.0" encoding="utf-8"?>
<table xmlns="http://schemas.openxmlformats.org/spreadsheetml/2006/main" id="4" name="טבלה4" displayName="טבלה4" ref="A3:B30" totalsRowShown="0" headerRowDxfId="114" headerRowBorderDxfId="113" tableBorderDxfId="112" totalsRowBorderDxfId="111">
  <autoFilter ref="A3:B30">
    <filterColumn colId="0" hiddenButton="1"/>
    <filterColumn colId="1" hiddenButton="1"/>
  </autoFilter>
  <tableColumns count="2">
    <tableColumn id="1" name="עמודה1" dataDxfId="11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5.xml><?xml version="1.0" encoding="utf-8"?>
<table xmlns="http://schemas.openxmlformats.org/spreadsheetml/2006/main" id="5" name="טבלה5" displayName="טבלה5" ref="A3:B30" totalsRowShown="0" headerRowDxfId="109" headerRowBorderDxfId="108" tableBorderDxfId="107" totalsRowBorderDxfId="106">
  <autoFilter ref="A3:B30">
    <filterColumn colId="0" hiddenButton="1"/>
    <filterColumn colId="1" hiddenButton="1"/>
  </autoFilter>
  <tableColumns count="2">
    <tableColumn id="1" name="עמודה1" dataDxfId="10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6.xml><?xml version="1.0" encoding="utf-8"?>
<table xmlns="http://schemas.openxmlformats.org/spreadsheetml/2006/main" id="6" name="טבלה6" displayName="טבלה6" ref="A3:B30" totalsRowShown="0" headerRowDxfId="104" headerRowBorderDxfId="103" tableBorderDxfId="102" totalsRowBorderDxfId="101">
  <autoFilter ref="A3:B30">
    <filterColumn colId="0" hiddenButton="1"/>
    <filterColumn colId="1" hiddenButton="1"/>
  </autoFilter>
  <tableColumns count="2">
    <tableColumn id="1" name="עמודה1" dataDxfId="10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7.xml><?xml version="1.0" encoding="utf-8"?>
<table xmlns="http://schemas.openxmlformats.org/spreadsheetml/2006/main" id="7" name="טבלה7" displayName="טבלה7" ref="A3:B30" totalsRowShown="0" headerRowDxfId="99" headerRowBorderDxfId="98" tableBorderDxfId="97" totalsRowBorderDxfId="96">
  <autoFilter ref="A3:B30">
    <filterColumn colId="0" hiddenButton="1"/>
    <filterColumn colId="1" hiddenButton="1"/>
  </autoFilter>
  <tableColumns count="2">
    <tableColumn id="1" name="עמודה1" dataDxfId="9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8.xml><?xml version="1.0" encoding="utf-8"?>
<table xmlns="http://schemas.openxmlformats.org/spreadsheetml/2006/main" id="8" name="טבלה8" displayName="טבלה8" ref="A3:B30" totalsRowShown="0" headerRowDxfId="94" headerRowBorderDxfId="93" tableBorderDxfId="92" totalsRowBorderDxfId="91">
  <autoFilter ref="A3:B30">
    <filterColumn colId="0" hiddenButton="1"/>
    <filterColumn colId="1" hiddenButton="1"/>
  </autoFilter>
  <tableColumns count="2">
    <tableColumn id="1" name="עמודה1" dataDxfId="90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ables/table9.xml><?xml version="1.0" encoding="utf-8"?>
<table xmlns="http://schemas.openxmlformats.org/spreadsheetml/2006/main" id="9" name="טבלה9" displayName="טבלה9" ref="A3:B30" totalsRowShown="0" headerRowDxfId="89" headerRowBorderDxfId="88" tableBorderDxfId="87" totalsRowBorderDxfId="86">
  <autoFilter ref="A3:B30">
    <filterColumn colId="0" hiddenButton="1"/>
    <filterColumn colId="1" hiddenButton="1"/>
  </autoFilter>
  <tableColumns count="2">
    <tableColumn id="1" name="עמודה1" dataDxfId="85"/>
    <tableColumn id="2" name="אלפי ש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סך התשלומים ששולמו בעד כל סוג של הוצאה ישירה לשנה המסתיימת ביום ה- 31.12.20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4.5" style="1" customWidth="1"/>
    <col min="2" max="2" width="21.25" style="11" customWidth="1"/>
    <col min="3" max="5" width="0" hidden="1" customWidth="1"/>
    <col min="6" max="16384" width="9" hidden="1"/>
  </cols>
  <sheetData>
    <row r="1" spans="1:5" s="26" customFormat="1" ht="18" customHeight="1" x14ac:dyDescent="0.25">
      <c r="A1" s="77" t="s">
        <v>25</v>
      </c>
      <c r="B1" s="77"/>
    </row>
    <row r="2" spans="1:5" s="24" customFormat="1" ht="17.25" customHeight="1" x14ac:dyDescent="0.2">
      <c r="A2" s="20" t="s">
        <v>26</v>
      </c>
      <c r="B2" s="25"/>
    </row>
    <row r="3" spans="1:5" x14ac:dyDescent="0.2">
      <c r="A3" s="49" t="s">
        <v>115</v>
      </c>
      <c r="B3" s="50" t="s">
        <v>1</v>
      </c>
    </row>
    <row r="4" spans="1:5" x14ac:dyDescent="0.2">
      <c r="A4" s="36" t="s">
        <v>2</v>
      </c>
      <c r="B4" s="39">
        <v>10485.031562715229</v>
      </c>
    </row>
    <row r="5" spans="1:5" x14ac:dyDescent="0.2">
      <c r="A5" s="35" t="s">
        <v>3</v>
      </c>
      <c r="B5" s="40">
        <v>0</v>
      </c>
    </row>
    <row r="6" spans="1:5" x14ac:dyDescent="0.2">
      <c r="A6" s="35" t="s">
        <v>4</v>
      </c>
      <c r="B6" s="40">
        <v>10485.031562715229</v>
      </c>
    </row>
    <row r="7" spans="1:5" x14ac:dyDescent="0.2">
      <c r="A7" s="36" t="s">
        <v>5</v>
      </c>
      <c r="B7" s="39">
        <v>1952.1660575169997</v>
      </c>
    </row>
    <row r="8" spans="1:5" x14ac:dyDescent="0.2">
      <c r="A8" s="35" t="s">
        <v>6</v>
      </c>
      <c r="B8" s="41">
        <v>0</v>
      </c>
    </row>
    <row r="9" spans="1:5" x14ac:dyDescent="0.2">
      <c r="A9" s="35" t="s">
        <v>7</v>
      </c>
      <c r="B9" s="41">
        <v>1952.1660575169997</v>
      </c>
    </row>
    <row r="10" spans="1:5" x14ac:dyDescent="0.2">
      <c r="A10" s="36" t="s">
        <v>8</v>
      </c>
      <c r="B10" s="39">
        <v>82.667586499999999</v>
      </c>
    </row>
    <row r="11" spans="1:5" x14ac:dyDescent="0.2">
      <c r="A11" s="35" t="s">
        <v>9</v>
      </c>
      <c r="B11" s="41">
        <v>82.667586499999999</v>
      </c>
    </row>
    <row r="12" spans="1:5" x14ac:dyDescent="0.2">
      <c r="A12" s="35" t="s">
        <v>10</v>
      </c>
      <c r="B12" s="42">
        <v>0</v>
      </c>
    </row>
    <row r="13" spans="1:5" x14ac:dyDescent="0.2">
      <c r="A13" s="35" t="s">
        <v>11</v>
      </c>
      <c r="B13" s="42">
        <v>0</v>
      </c>
    </row>
    <row r="14" spans="1:5" x14ac:dyDescent="0.2">
      <c r="A14" s="36" t="s">
        <v>12</v>
      </c>
      <c r="B14" s="39">
        <f>SUM(B15:B22)</f>
        <v>12578.888947445152</v>
      </c>
      <c r="E14" s="34"/>
    </row>
    <row r="15" spans="1:5" x14ac:dyDescent="0.2">
      <c r="A15" s="35" t="s">
        <v>13</v>
      </c>
      <c r="B15" s="41">
        <v>3589.8162428451524</v>
      </c>
    </row>
    <row r="16" spans="1:5" x14ac:dyDescent="0.2">
      <c r="A16" s="35" t="s">
        <v>14</v>
      </c>
      <c r="B16" s="41">
        <v>2320.9939298000004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f>282.42-8</f>
        <v>274.42</v>
      </c>
    </row>
    <row r="20" spans="1:2" x14ac:dyDescent="0.2">
      <c r="A20" s="35" t="s">
        <v>30</v>
      </c>
      <c r="B20" s="41">
        <v>4464.9000000000005</v>
      </c>
    </row>
    <row r="21" spans="1:2" x14ac:dyDescent="0.2">
      <c r="A21" s="35" t="s">
        <v>17</v>
      </c>
      <c r="B21" s="41">
        <f>1311.520002-554-157-456-76-52-1</f>
        <v>15.520001999999977</v>
      </c>
    </row>
    <row r="22" spans="1:2" x14ac:dyDescent="0.2">
      <c r="A22" s="35" t="s">
        <v>18</v>
      </c>
      <c r="B22" s="41">
        <v>1913.2387727999999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111</v>
      </c>
      <c r="B26" s="44">
        <f>B4+B7+B10+B14+B23</f>
        <v>25098.754154177379</v>
      </c>
    </row>
    <row r="27" spans="1:2" x14ac:dyDescent="0.2">
      <c r="A27" s="36" t="s">
        <v>23</v>
      </c>
      <c r="B27" s="45"/>
    </row>
    <row r="28" spans="1:2" ht="30.75" customHeight="1" x14ac:dyDescent="0.2">
      <c r="A28" s="37" t="s">
        <v>112</v>
      </c>
      <c r="B28" s="46">
        <f>(B11+B14+B25)/B30</f>
        <v>8.1311087854065648E-4</v>
      </c>
    </row>
    <row r="29" spans="1:2" ht="18.75" customHeight="1" x14ac:dyDescent="0.2">
      <c r="A29" s="38" t="s">
        <v>27</v>
      </c>
      <c r="B29" s="46">
        <v>1.4367893015607206E-3</v>
      </c>
    </row>
    <row r="30" spans="1:2" x14ac:dyDescent="0.2">
      <c r="A30" s="47" t="s">
        <v>24</v>
      </c>
      <c r="B30" s="48">
        <v>15571746.569999997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3"/>
    </row>
    <row r="2" spans="1:3" s="21" customFormat="1" ht="18" customHeight="1" x14ac:dyDescent="0.2">
      <c r="A2" s="22" t="s">
        <v>39</v>
      </c>
      <c r="B2" s="23"/>
      <c r="C2" s="27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42.256844399633508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42.256844399633508</v>
      </c>
    </row>
    <row r="7" spans="1:3" x14ac:dyDescent="0.2">
      <c r="A7" s="36" t="s">
        <v>5</v>
      </c>
      <c r="B7" s="39">
        <v>18.981678662999997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18.981678662999997</v>
      </c>
    </row>
    <row r="10" spans="1:3" x14ac:dyDescent="0.2">
      <c r="A10" s="36" t="s">
        <v>8</v>
      </c>
      <c r="B10" s="39">
        <v>0.92899999999999994</v>
      </c>
    </row>
    <row r="11" spans="1:3" x14ac:dyDescent="0.2">
      <c r="A11" s="35" t="s">
        <v>9</v>
      </c>
      <c r="B11" s="41">
        <v>0.92899999999999994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74.098953357860907</v>
      </c>
    </row>
    <row r="15" spans="1:3" x14ac:dyDescent="0.2">
      <c r="A15" s="35" t="s">
        <v>13</v>
      </c>
      <c r="B15" s="41">
        <v>19.469237357860909</v>
      </c>
    </row>
    <row r="16" spans="1:3" x14ac:dyDescent="0.2">
      <c r="A16" s="35" t="s">
        <v>14</v>
      </c>
      <c r="B16" s="41">
        <v>29.859715999999999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0.76</v>
      </c>
      <c r="C19" s="10"/>
    </row>
    <row r="20" spans="1:3" x14ac:dyDescent="0.2">
      <c r="A20" s="35" t="s">
        <v>30</v>
      </c>
      <c r="B20" s="41">
        <v>20.32</v>
      </c>
      <c r="C20" s="10"/>
    </row>
    <row r="21" spans="1:3" x14ac:dyDescent="0.2">
      <c r="A21" s="35" t="s">
        <v>17</v>
      </c>
      <c r="B21" s="41">
        <v>0.19</v>
      </c>
      <c r="C21" s="10"/>
    </row>
    <row r="22" spans="1:3" x14ac:dyDescent="0.2">
      <c r="A22" s="35" t="s">
        <v>18</v>
      </c>
      <c r="B22" s="41">
        <v>3.5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136.26647642049443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1.1934000640451792E-3</v>
      </c>
    </row>
    <row r="29" spans="1:3" ht="15" x14ac:dyDescent="0.2">
      <c r="A29" s="38" t="s">
        <v>27</v>
      </c>
      <c r="B29" s="46">
        <v>2.016715900954303E-3</v>
      </c>
      <c r="C29" s="13"/>
    </row>
    <row r="30" spans="1:3" x14ac:dyDescent="0.2">
      <c r="A30" s="47" t="s">
        <v>24</v>
      </c>
      <c r="B30" s="48">
        <v>62869.070999999996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3"/>
    </row>
    <row r="2" spans="1:3" s="21" customFormat="1" ht="18" customHeight="1" x14ac:dyDescent="0.2">
      <c r="A2" s="22" t="s">
        <v>40</v>
      </c>
      <c r="B2" s="23"/>
      <c r="C2" s="27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54.985009776151685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54.985009776151685</v>
      </c>
    </row>
    <row r="7" spans="1:3" x14ac:dyDescent="0.2">
      <c r="A7" s="36" t="s">
        <v>5</v>
      </c>
      <c r="B7" s="39">
        <v>14.155310015000008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14.155310015000008</v>
      </c>
    </row>
    <row r="10" spans="1:3" x14ac:dyDescent="0.2">
      <c r="A10" s="36" t="s">
        <v>8</v>
      </c>
      <c r="B10" s="39">
        <v>0.32200000000000001</v>
      </c>
    </row>
    <row r="11" spans="1:3" x14ac:dyDescent="0.2">
      <c r="A11" s="35" t="s">
        <v>9</v>
      </c>
      <c r="B11" s="41">
        <v>0.32200000000000001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36.347083949180977</v>
      </c>
    </row>
    <row r="15" spans="1:3" x14ac:dyDescent="0.2">
      <c r="A15" s="35" t="s">
        <v>13</v>
      </c>
      <c r="B15" s="41">
        <v>8.6198099491809703</v>
      </c>
    </row>
    <row r="16" spans="1:3" x14ac:dyDescent="0.2">
      <c r="A16" s="35" t="s">
        <v>14</v>
      </c>
      <c r="B16" s="41">
        <v>11.087272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2.5300000000000002</v>
      </c>
      <c r="C19" s="10"/>
    </row>
    <row r="20" spans="1:3" x14ac:dyDescent="0.2">
      <c r="A20" s="35" t="s">
        <v>30</v>
      </c>
      <c r="B20" s="41">
        <v>12.370000000000001</v>
      </c>
      <c r="C20" s="10"/>
    </row>
    <row r="21" spans="1:3" x14ac:dyDescent="0.2">
      <c r="A21" s="35" t="s">
        <v>17</v>
      </c>
      <c r="B21" s="41">
        <v>3.0002000000000001E-2</v>
      </c>
      <c r="C21" s="10"/>
    </row>
    <row r="22" spans="1:3" x14ac:dyDescent="0.2">
      <c r="A22" s="35" t="s">
        <v>18</v>
      </c>
      <c r="B22" s="41">
        <v>1.71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105.80940374033267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1.0334983866842448E-3</v>
      </c>
    </row>
    <row r="29" spans="1:3" ht="15" x14ac:dyDescent="0.2">
      <c r="A29" s="38" t="s">
        <v>27</v>
      </c>
      <c r="B29" s="46">
        <v>1.2448289822150045E-3</v>
      </c>
      <c r="C29" s="13"/>
    </row>
    <row r="30" spans="1:3" x14ac:dyDescent="0.2">
      <c r="A30" s="47" t="s">
        <v>24</v>
      </c>
      <c r="B30" s="48">
        <v>35480.543000000005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</row>
    <row r="2" spans="1:3" s="21" customFormat="1" ht="18" customHeight="1" x14ac:dyDescent="0.2">
      <c r="A2" s="22" t="s">
        <v>41</v>
      </c>
      <c r="B2" s="23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3296.5320223375575</v>
      </c>
    </row>
    <row r="5" spans="1:3" x14ac:dyDescent="0.2">
      <c r="A5" s="35" t="s">
        <v>3</v>
      </c>
      <c r="B5" s="59"/>
    </row>
    <row r="6" spans="1:3" x14ac:dyDescent="0.2">
      <c r="A6" s="35" t="s">
        <v>4</v>
      </c>
      <c r="B6" s="59">
        <v>3296.5320223375575</v>
      </c>
    </row>
    <row r="7" spans="1:3" x14ac:dyDescent="0.2">
      <c r="A7" s="36" t="s">
        <v>5</v>
      </c>
      <c r="B7" s="39">
        <v>37.481141353000005</v>
      </c>
    </row>
    <row r="8" spans="1:3" x14ac:dyDescent="0.2">
      <c r="A8" s="35" t="s">
        <v>6</v>
      </c>
      <c r="B8" s="41"/>
    </row>
    <row r="9" spans="1:3" x14ac:dyDescent="0.2">
      <c r="A9" s="35" t="s">
        <v>7</v>
      </c>
      <c r="B9" s="41">
        <v>37.481141353000005</v>
      </c>
    </row>
    <row r="10" spans="1:3" x14ac:dyDescent="0.2">
      <c r="A10" s="36" t="s">
        <v>8</v>
      </c>
      <c r="B10" s="39">
        <v>0</v>
      </c>
    </row>
    <row r="11" spans="1:3" ht="15" x14ac:dyDescent="0.25">
      <c r="A11" s="35" t="s">
        <v>9</v>
      </c>
      <c r="B11" s="41">
        <v>0</v>
      </c>
      <c r="C11" s="17"/>
    </row>
    <row r="12" spans="1:3" x14ac:dyDescent="0.2">
      <c r="A12" s="35" t="s">
        <v>10</v>
      </c>
      <c r="B12" s="42"/>
    </row>
    <row r="13" spans="1:3" x14ac:dyDescent="0.2">
      <c r="A13" s="35" t="s">
        <v>11</v>
      </c>
      <c r="B13" s="42"/>
    </row>
    <row r="14" spans="1:3" x14ac:dyDescent="0.2">
      <c r="A14" s="36" t="s">
        <v>12</v>
      </c>
      <c r="B14" s="39">
        <v>2690.4738330800001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41.227193800000002</v>
      </c>
    </row>
    <row r="17" spans="1:2" x14ac:dyDescent="0.2">
      <c r="A17" s="35" t="s">
        <v>15</v>
      </c>
      <c r="B17" s="41"/>
    </row>
    <row r="18" spans="1:2" x14ac:dyDescent="0.2">
      <c r="A18" s="35" t="s">
        <v>16</v>
      </c>
      <c r="B18" s="41"/>
    </row>
    <row r="19" spans="1:2" x14ac:dyDescent="0.2">
      <c r="A19" s="35" t="s">
        <v>29</v>
      </c>
      <c r="B19" s="41">
        <v>39.19</v>
      </c>
    </row>
    <row r="20" spans="1:2" x14ac:dyDescent="0.2">
      <c r="A20" s="35" t="s">
        <v>30</v>
      </c>
      <c r="B20" s="41">
        <v>1568.25</v>
      </c>
    </row>
    <row r="21" spans="1:2" x14ac:dyDescent="0.2">
      <c r="A21" s="35" t="s">
        <v>17</v>
      </c>
      <c r="B21" s="41"/>
    </row>
    <row r="22" spans="1:2" x14ac:dyDescent="0.2">
      <c r="A22" s="35" t="s">
        <v>18</v>
      </c>
      <c r="B22" s="41">
        <v>1041.8066392800001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6024.4869967705581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5.8175681555501166E-4</v>
      </c>
    </row>
    <row r="29" spans="1:2" x14ac:dyDescent="0.2">
      <c r="A29" s="38" t="s">
        <v>27</v>
      </c>
      <c r="B29" s="46">
        <v>1.1631178941597284E-3</v>
      </c>
    </row>
    <row r="30" spans="1:2" x14ac:dyDescent="0.2">
      <c r="A30" s="47" t="s">
        <v>24</v>
      </c>
      <c r="B30" s="48">
        <v>4624739.6869999981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</row>
    <row r="2" spans="1:3" s="21" customFormat="1" ht="18" customHeight="1" x14ac:dyDescent="0.2">
      <c r="A2" s="22" t="s">
        <v>42</v>
      </c>
      <c r="B2" s="23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866.17803589767004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866.17803589767004</v>
      </c>
    </row>
    <row r="7" spans="1:3" x14ac:dyDescent="0.2">
      <c r="A7" s="36" t="s">
        <v>5</v>
      </c>
      <c r="B7" s="39">
        <v>13.980936317000001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13.980936317000001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  <c r="C11" s="16"/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830.96213351999995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v>13.36</v>
      </c>
    </row>
    <row r="20" spans="1:2" x14ac:dyDescent="0.2">
      <c r="A20" s="35" t="s">
        <v>30</v>
      </c>
      <c r="B20" s="41">
        <v>398.29</v>
      </c>
    </row>
    <row r="21" spans="1:2" x14ac:dyDescent="0.2">
      <c r="A21" s="35" t="s">
        <v>17</v>
      </c>
      <c r="B21" s="41">
        <v>0</v>
      </c>
    </row>
    <row r="22" spans="1:2" x14ac:dyDescent="0.2">
      <c r="A22" s="35" t="s">
        <v>18</v>
      </c>
      <c r="B22" s="41">
        <v>419.31213351999997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1711.12110573467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1.1709577073429575E-3</v>
      </c>
    </row>
    <row r="29" spans="1:2" x14ac:dyDescent="0.2">
      <c r="A29" s="38" t="s">
        <v>27</v>
      </c>
      <c r="B29" s="46">
        <v>2.1627127139797094E-3</v>
      </c>
    </row>
    <row r="30" spans="1:2" x14ac:dyDescent="0.2">
      <c r="A30" s="47" t="s">
        <v>24</v>
      </c>
      <c r="B30" s="48">
        <v>709643.16499999992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8" customHeight="1" x14ac:dyDescent="0.2">
      <c r="A2" s="22" t="s">
        <v>43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258.96601478199995</v>
      </c>
    </row>
    <row r="5" spans="1:2" x14ac:dyDescent="0.2">
      <c r="A5" s="35" t="s">
        <v>3</v>
      </c>
      <c r="B5" s="59"/>
    </row>
    <row r="6" spans="1:2" x14ac:dyDescent="0.2">
      <c r="A6" s="35" t="s">
        <v>4</v>
      </c>
      <c r="B6" s="59">
        <v>258.96601478199995</v>
      </c>
    </row>
    <row r="7" spans="1:2" x14ac:dyDescent="0.2">
      <c r="A7" s="36" t="s">
        <v>5</v>
      </c>
      <c r="B7" s="39">
        <v>0.86435433000000017</v>
      </c>
    </row>
    <row r="8" spans="1:2" x14ac:dyDescent="0.2">
      <c r="A8" s="35" t="s">
        <v>6</v>
      </c>
      <c r="B8" s="41"/>
    </row>
    <row r="9" spans="1:2" x14ac:dyDescent="0.2">
      <c r="A9" s="35" t="s">
        <v>7</v>
      </c>
      <c r="B9" s="41">
        <v>0.86435433000000017</v>
      </c>
    </row>
    <row r="10" spans="1:2" x14ac:dyDescent="0.2">
      <c r="A10" s="36" t="s">
        <v>8</v>
      </c>
      <c r="B10" s="39">
        <v>0</v>
      </c>
    </row>
    <row r="11" spans="1:2" x14ac:dyDescent="0.2">
      <c r="A11" s="35" t="s">
        <v>9</v>
      </c>
      <c r="B11" s="41">
        <v>0</v>
      </c>
    </row>
    <row r="12" spans="1:2" x14ac:dyDescent="0.2">
      <c r="A12" s="35" t="s">
        <v>10</v>
      </c>
      <c r="B12" s="42"/>
    </row>
    <row r="13" spans="1:2" x14ac:dyDescent="0.2">
      <c r="A13" s="35" t="s">
        <v>11</v>
      </c>
      <c r="B13" s="42"/>
    </row>
    <row r="14" spans="1:2" x14ac:dyDescent="0.2">
      <c r="A14" s="36" t="s">
        <v>12</v>
      </c>
      <c r="B14" s="39">
        <v>65.36</v>
      </c>
    </row>
    <row r="15" spans="1:2" x14ac:dyDescent="0.2">
      <c r="A15" s="35" t="s">
        <v>13</v>
      </c>
      <c r="B15" s="41">
        <v>0</v>
      </c>
    </row>
    <row r="16" spans="1:2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/>
    </row>
    <row r="18" spans="1:2" x14ac:dyDescent="0.2">
      <c r="A18" s="35" t="s">
        <v>16</v>
      </c>
      <c r="B18" s="41"/>
    </row>
    <row r="19" spans="1:2" x14ac:dyDescent="0.2">
      <c r="A19" s="35" t="s">
        <v>29</v>
      </c>
      <c r="B19" s="41">
        <v>0</v>
      </c>
    </row>
    <row r="20" spans="1:2" x14ac:dyDescent="0.2">
      <c r="A20" s="35" t="s">
        <v>30</v>
      </c>
      <c r="B20" s="41">
        <v>65.36</v>
      </c>
    </row>
    <row r="21" spans="1:2" x14ac:dyDescent="0.2">
      <c r="A21" s="35" t="s">
        <v>17</v>
      </c>
      <c r="B21" s="41"/>
    </row>
    <row r="22" spans="1:2" x14ac:dyDescent="0.2">
      <c r="A22" s="35" t="s">
        <v>18</v>
      </c>
      <c r="B22" s="41">
        <v>0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325.19036911199998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9.2409319502493434E-5</v>
      </c>
    </row>
    <row r="29" spans="1:2" x14ac:dyDescent="0.2">
      <c r="A29" s="38" t="s">
        <v>27</v>
      </c>
      <c r="B29" s="46">
        <v>3.5690114780448796E-4</v>
      </c>
    </row>
    <row r="30" spans="1:2" x14ac:dyDescent="0.2">
      <c r="A30" s="47" t="s">
        <v>24</v>
      </c>
      <c r="B30" s="48">
        <v>707287.97000000009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8"/>
    </row>
    <row r="2" spans="1:3" s="21" customFormat="1" ht="18" customHeight="1" x14ac:dyDescent="0.2">
      <c r="A2" s="22" t="s">
        <v>44</v>
      </c>
      <c r="B2" s="23"/>
      <c r="C2" s="29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492.5988194510004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492.5988194510004</v>
      </c>
    </row>
    <row r="7" spans="1:3" x14ac:dyDescent="0.2">
      <c r="A7" s="36" t="s">
        <v>5</v>
      </c>
      <c r="B7" s="39">
        <v>41.072324282000004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41.072324282000004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295.2</v>
      </c>
    </row>
    <row r="15" spans="1:3" x14ac:dyDescent="0.2">
      <c r="A15" s="35" t="s">
        <v>13</v>
      </c>
      <c r="B15" s="41">
        <v>168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99.69</v>
      </c>
      <c r="C19" s="7"/>
    </row>
    <row r="20" spans="1:3" x14ac:dyDescent="0.2">
      <c r="A20" s="35" t="s">
        <v>30</v>
      </c>
      <c r="B20" s="41">
        <v>27.51</v>
      </c>
      <c r="C20" s="7"/>
    </row>
    <row r="21" spans="1:3" x14ac:dyDescent="0.2">
      <c r="A21" s="35" t="s">
        <v>17</v>
      </c>
      <c r="B21" s="41">
        <v>0</v>
      </c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828.87114373300028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1.0609217232081899E-4</v>
      </c>
    </row>
    <row r="29" spans="1:3" ht="15" x14ac:dyDescent="0.2">
      <c r="A29" s="38" t="s">
        <v>27</v>
      </c>
      <c r="B29" s="46">
        <v>3.3370953931260376E-4</v>
      </c>
      <c r="C29" s="13"/>
    </row>
    <row r="30" spans="1:3" x14ac:dyDescent="0.2">
      <c r="A30" s="47" t="s">
        <v>24</v>
      </c>
      <c r="B30" s="48">
        <v>2782486.1489999997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9"/>
    </row>
    <row r="2" spans="1:3" s="21" customFormat="1" ht="18" customHeight="1" x14ac:dyDescent="0.2">
      <c r="A2" s="22" t="s">
        <v>45</v>
      </c>
      <c r="B2" s="23"/>
      <c r="C2" s="30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55.754622607000115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55.754622607000115</v>
      </c>
    </row>
    <row r="7" spans="1:3" x14ac:dyDescent="0.2">
      <c r="A7" s="36" t="s">
        <v>5</v>
      </c>
      <c r="B7" s="39">
        <v>5.4908716769999986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5.4908716769999986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27.259999999999998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21.84</v>
      </c>
      <c r="C19" s="7"/>
    </row>
    <row r="20" spans="1:3" x14ac:dyDescent="0.2">
      <c r="A20" s="35" t="s">
        <v>30</v>
      </c>
      <c r="B20" s="41">
        <v>5.42</v>
      </c>
      <c r="C20" s="7"/>
    </row>
    <row r="21" spans="1:3" x14ac:dyDescent="0.2">
      <c r="A21" s="35" t="s">
        <v>17</v>
      </c>
      <c r="B21" s="41">
        <v>0</v>
      </c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88.505494284000122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1.1820302061705234E-4</v>
      </c>
    </row>
    <row r="29" spans="1:3" ht="15" x14ac:dyDescent="0.2">
      <c r="A29" s="38" t="s">
        <v>27</v>
      </c>
      <c r="B29" s="46">
        <v>3.9525327288581538E-4</v>
      </c>
      <c r="C29" s="13"/>
    </row>
    <row r="30" spans="1:3" x14ac:dyDescent="0.2">
      <c r="A30" s="47" t="s">
        <v>24</v>
      </c>
      <c r="B30" s="48">
        <v>230620.16400000005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9" style="4" hidden="1" customWidth="1"/>
    <col min="4" max="4" width="11.25" hidden="1" customWidth="1"/>
    <col min="5" max="16384" width="9" hidden="1"/>
  </cols>
  <sheetData>
    <row r="1" spans="1:3" s="2" customFormat="1" ht="18" customHeight="1" x14ac:dyDescent="0.25">
      <c r="A1" s="77" t="s">
        <v>25</v>
      </c>
      <c r="B1" s="77"/>
      <c r="C1" s="8"/>
    </row>
    <row r="2" spans="1:3" s="21" customFormat="1" ht="18" customHeight="1" x14ac:dyDescent="0.2">
      <c r="A2" s="22" t="s">
        <v>46</v>
      </c>
      <c r="B2" s="23"/>
      <c r="C2" s="29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74.841850947999987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74.841850947999987</v>
      </c>
    </row>
    <row r="7" spans="1:3" x14ac:dyDescent="0.2">
      <c r="A7" s="36" t="s">
        <v>5</v>
      </c>
      <c r="B7" s="39">
        <v>1.0710897800000001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1.0710897800000001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16.615000000000002</v>
      </c>
    </row>
    <row r="15" spans="1:3" x14ac:dyDescent="0.2">
      <c r="A15" s="35" t="s">
        <v>13</v>
      </c>
      <c r="B15" s="41">
        <v>16.615000000000002</v>
      </c>
    </row>
    <row r="16" spans="1:3" x14ac:dyDescent="0.2">
      <c r="A16" s="35" t="s">
        <v>14</v>
      </c>
      <c r="B16" s="41">
        <v>0</v>
      </c>
    </row>
    <row r="17" spans="1:4" x14ac:dyDescent="0.2">
      <c r="A17" s="35" t="s">
        <v>15</v>
      </c>
      <c r="B17" s="41">
        <v>0</v>
      </c>
    </row>
    <row r="18" spans="1:4" x14ac:dyDescent="0.2">
      <c r="A18" s="35" t="s">
        <v>16</v>
      </c>
      <c r="B18" s="41">
        <v>0</v>
      </c>
    </row>
    <row r="19" spans="1:4" x14ac:dyDescent="0.2">
      <c r="A19" s="35" t="s">
        <v>29</v>
      </c>
      <c r="B19" s="41">
        <v>0</v>
      </c>
      <c r="C19" s="7"/>
    </row>
    <row r="20" spans="1:4" x14ac:dyDescent="0.2">
      <c r="A20" s="35" t="s">
        <v>30</v>
      </c>
      <c r="B20" s="41">
        <v>0</v>
      </c>
      <c r="C20" s="7"/>
    </row>
    <row r="21" spans="1:4" x14ac:dyDescent="0.2">
      <c r="A21" s="35" t="s">
        <v>17</v>
      </c>
      <c r="B21" s="41">
        <v>0</v>
      </c>
      <c r="C21" s="7"/>
    </row>
    <row r="22" spans="1:4" x14ac:dyDescent="0.2">
      <c r="A22" s="35" t="s">
        <v>18</v>
      </c>
      <c r="B22" s="41">
        <v>0</v>
      </c>
      <c r="C22" s="7"/>
    </row>
    <row r="23" spans="1:4" x14ac:dyDescent="0.2">
      <c r="A23" s="36" t="s">
        <v>19</v>
      </c>
      <c r="B23" s="43">
        <v>0</v>
      </c>
    </row>
    <row r="24" spans="1:4" x14ac:dyDescent="0.2">
      <c r="A24" s="35" t="s">
        <v>20</v>
      </c>
      <c r="B24" s="42">
        <v>0</v>
      </c>
    </row>
    <row r="25" spans="1:4" x14ac:dyDescent="0.2">
      <c r="A25" s="35" t="s">
        <v>21</v>
      </c>
      <c r="B25" s="42">
        <v>0</v>
      </c>
    </row>
    <row r="26" spans="1:4" x14ac:dyDescent="0.2">
      <c r="A26" s="36" t="s">
        <v>22</v>
      </c>
      <c r="B26" s="44">
        <v>92.527940727999976</v>
      </c>
    </row>
    <row r="27" spans="1:4" x14ac:dyDescent="0.2">
      <c r="A27" s="36" t="s">
        <v>23</v>
      </c>
      <c r="B27" s="45"/>
    </row>
    <row r="28" spans="1:4" ht="24" x14ac:dyDescent="0.2">
      <c r="A28" s="37" t="s">
        <v>28</v>
      </c>
      <c r="B28" s="60">
        <v>3.6668036540961882E-5</v>
      </c>
      <c r="D28" s="33"/>
    </row>
    <row r="29" spans="1:4" ht="15" x14ac:dyDescent="0.2">
      <c r="A29" s="38" t="s">
        <v>27</v>
      </c>
      <c r="B29" s="46">
        <v>2.1957719290901517E-4</v>
      </c>
      <c r="C29" s="13"/>
    </row>
    <row r="30" spans="1:4" x14ac:dyDescent="0.2">
      <c r="A30" s="47" t="s">
        <v>24</v>
      </c>
      <c r="B30" s="48">
        <v>453119.435</v>
      </c>
    </row>
    <row r="31" spans="1:4" hidden="1" x14ac:dyDescent="0.2"/>
    <row r="32" spans="1:4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8" customHeight="1" x14ac:dyDescent="0.2">
      <c r="A2" s="22" t="s">
        <v>47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296.78560509199997</v>
      </c>
    </row>
    <row r="5" spans="1:2" x14ac:dyDescent="0.2">
      <c r="A5" s="35" t="s">
        <v>3</v>
      </c>
      <c r="B5" s="59">
        <v>0</v>
      </c>
    </row>
    <row r="6" spans="1:2" x14ac:dyDescent="0.2">
      <c r="A6" s="35" t="s">
        <v>4</v>
      </c>
      <c r="B6" s="59">
        <v>296.78560509199997</v>
      </c>
    </row>
    <row r="7" spans="1:2" x14ac:dyDescent="0.2">
      <c r="A7" s="36" t="s">
        <v>5</v>
      </c>
      <c r="B7" s="39">
        <v>2.8811290390000002</v>
      </c>
    </row>
    <row r="8" spans="1:2" x14ac:dyDescent="0.2">
      <c r="A8" s="35" t="s">
        <v>6</v>
      </c>
      <c r="B8" s="41">
        <v>0</v>
      </c>
    </row>
    <row r="9" spans="1:2" x14ac:dyDescent="0.2">
      <c r="A9" s="35" t="s">
        <v>7</v>
      </c>
      <c r="B9" s="41">
        <v>2.8811290390000002</v>
      </c>
    </row>
    <row r="10" spans="1:2" x14ac:dyDescent="0.2">
      <c r="A10" s="36" t="s">
        <v>8</v>
      </c>
      <c r="B10" s="39">
        <v>0</v>
      </c>
    </row>
    <row r="11" spans="1:2" x14ac:dyDescent="0.2">
      <c r="A11" s="35" t="s">
        <v>9</v>
      </c>
      <c r="B11" s="41">
        <v>0</v>
      </c>
    </row>
    <row r="12" spans="1:2" x14ac:dyDescent="0.2">
      <c r="A12" s="35" t="s">
        <v>10</v>
      </c>
      <c r="B12" s="42">
        <v>0</v>
      </c>
    </row>
    <row r="13" spans="1:2" x14ac:dyDescent="0.2">
      <c r="A13" s="35" t="s">
        <v>11</v>
      </c>
      <c r="B13" s="42">
        <v>0</v>
      </c>
    </row>
    <row r="14" spans="1:2" x14ac:dyDescent="0.2">
      <c r="A14" s="36" t="s">
        <v>12</v>
      </c>
      <c r="B14" s="39">
        <v>138.05000000000001</v>
      </c>
    </row>
    <row r="15" spans="1:2" x14ac:dyDescent="0.2">
      <c r="A15" s="35" t="s">
        <v>13</v>
      </c>
      <c r="B15" s="41">
        <v>0</v>
      </c>
    </row>
    <row r="16" spans="1:2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v>22.82</v>
      </c>
    </row>
    <row r="20" spans="1:2" x14ac:dyDescent="0.2">
      <c r="A20" s="35" t="s">
        <v>30</v>
      </c>
      <c r="B20" s="41">
        <v>115.23</v>
      </c>
    </row>
    <row r="21" spans="1:2" x14ac:dyDescent="0.2">
      <c r="A21" s="35" t="s">
        <v>17</v>
      </c>
      <c r="B21" s="41">
        <v>0</v>
      </c>
    </row>
    <row r="22" spans="1:2" x14ac:dyDescent="0.2">
      <c r="A22" s="35" t="s">
        <v>18</v>
      </c>
      <c r="B22" s="41">
        <v>0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437.71673413099995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3.00675883448636E-4</v>
      </c>
    </row>
    <row r="29" spans="1:2" x14ac:dyDescent="0.2">
      <c r="A29" s="38" t="s">
        <v>27</v>
      </c>
      <c r="B29" s="46">
        <v>8.2964310732312567E-4</v>
      </c>
    </row>
    <row r="30" spans="1:2" x14ac:dyDescent="0.2">
      <c r="A30" s="47" t="s">
        <v>24</v>
      </c>
      <c r="B30" s="48">
        <v>459132.26699999993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zoomScaleNormal="100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8" customHeight="1" x14ac:dyDescent="0.2">
      <c r="A2" s="22" t="s">
        <v>48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119.24914178400005</v>
      </c>
    </row>
    <row r="5" spans="1:2" x14ac:dyDescent="0.2">
      <c r="A5" s="35" t="s">
        <v>3</v>
      </c>
      <c r="B5" s="59">
        <v>0</v>
      </c>
    </row>
    <row r="6" spans="1:2" x14ac:dyDescent="0.2">
      <c r="A6" s="35" t="s">
        <v>4</v>
      </c>
      <c r="B6" s="59">
        <v>119.24914178400005</v>
      </c>
    </row>
    <row r="7" spans="1:2" x14ac:dyDescent="0.2">
      <c r="A7" s="36" t="s">
        <v>5</v>
      </c>
      <c r="B7" s="39">
        <v>0.71023094000000009</v>
      </c>
    </row>
    <row r="8" spans="1:2" x14ac:dyDescent="0.2">
      <c r="A8" s="35" t="s">
        <v>6</v>
      </c>
      <c r="B8" s="41">
        <v>0</v>
      </c>
    </row>
    <row r="9" spans="1:2" x14ac:dyDescent="0.2">
      <c r="A9" s="35" t="s">
        <v>7</v>
      </c>
      <c r="B9" s="41">
        <v>0.71023094000000009</v>
      </c>
    </row>
    <row r="10" spans="1:2" x14ac:dyDescent="0.2">
      <c r="A10" s="36" t="s">
        <v>8</v>
      </c>
      <c r="B10" s="39">
        <v>0</v>
      </c>
    </row>
    <row r="11" spans="1:2" x14ac:dyDescent="0.2">
      <c r="A11" s="35" t="s">
        <v>9</v>
      </c>
      <c r="B11" s="41">
        <v>0</v>
      </c>
    </row>
    <row r="12" spans="1:2" x14ac:dyDescent="0.2">
      <c r="A12" s="35" t="s">
        <v>10</v>
      </c>
      <c r="B12" s="42">
        <v>0</v>
      </c>
    </row>
    <row r="13" spans="1:2" x14ac:dyDescent="0.2">
      <c r="A13" s="35" t="s">
        <v>11</v>
      </c>
      <c r="B13" s="42">
        <v>0</v>
      </c>
    </row>
    <row r="14" spans="1:2" x14ac:dyDescent="0.2">
      <c r="A14" s="36" t="s">
        <v>12</v>
      </c>
      <c r="B14" s="39">
        <v>47.039999999999992</v>
      </c>
    </row>
    <row r="15" spans="1:2" x14ac:dyDescent="0.2">
      <c r="A15" s="35" t="s">
        <v>13</v>
      </c>
      <c r="B15" s="41">
        <v>0</v>
      </c>
    </row>
    <row r="16" spans="1:2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v>11.129999999999999</v>
      </c>
    </row>
    <row r="20" spans="1:2" x14ac:dyDescent="0.2">
      <c r="A20" s="35" t="s">
        <v>30</v>
      </c>
      <c r="B20" s="41">
        <v>35.909999999999997</v>
      </c>
    </row>
    <row r="21" spans="1:2" x14ac:dyDescent="0.2">
      <c r="A21" s="35" t="s">
        <v>17</v>
      </c>
      <c r="B21" s="41">
        <v>0</v>
      </c>
    </row>
    <row r="22" spans="1:2" x14ac:dyDescent="0.2">
      <c r="A22" s="35" t="s">
        <v>18</v>
      </c>
      <c r="B22" s="41">
        <v>0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166.99937272400004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8.8966324222600462E-4</v>
      </c>
    </row>
    <row r="29" spans="1:2" x14ac:dyDescent="0.2">
      <c r="A29" s="38" t="s">
        <v>27</v>
      </c>
      <c r="B29" s="46">
        <v>1.5899555856520578E-3</v>
      </c>
    </row>
    <row r="30" spans="1:2" x14ac:dyDescent="0.2">
      <c r="A30" s="47" t="s">
        <v>24</v>
      </c>
      <c r="B30" s="48">
        <v>52873.938999999998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8.25" style="1" customWidth="1"/>
    <col min="2" max="2" width="21.25" style="11" customWidth="1"/>
    <col min="3" max="3" width="15.875" style="4" hidden="1" customWidth="1"/>
    <col min="4" max="5" width="0" hidden="1" customWidth="1"/>
    <col min="6" max="16384" width="9" hidden="1"/>
  </cols>
  <sheetData>
    <row r="1" spans="1:5" s="2" customFormat="1" ht="18" customHeight="1" x14ac:dyDescent="0.25">
      <c r="A1" s="77" t="s">
        <v>25</v>
      </c>
      <c r="B1" s="77"/>
      <c r="C1" s="3"/>
    </row>
    <row r="2" spans="1:5" s="21" customFormat="1" ht="18" customHeight="1" x14ac:dyDescent="0.2">
      <c r="A2" s="22" t="s">
        <v>31</v>
      </c>
      <c r="B2" s="23"/>
      <c r="C2" s="27"/>
    </row>
    <row r="3" spans="1:5" x14ac:dyDescent="0.2">
      <c r="A3" s="49" t="s">
        <v>115</v>
      </c>
      <c r="B3" s="50" t="s">
        <v>1</v>
      </c>
    </row>
    <row r="4" spans="1:5" x14ac:dyDescent="0.2">
      <c r="A4" s="36" t="s">
        <v>2</v>
      </c>
      <c r="B4" s="51">
        <v>46.88094038690447</v>
      </c>
    </row>
    <row r="5" spans="1:5" x14ac:dyDescent="0.2">
      <c r="A5" s="35" t="s">
        <v>3</v>
      </c>
      <c r="B5" s="52">
        <v>0</v>
      </c>
    </row>
    <row r="6" spans="1:5" x14ac:dyDescent="0.2">
      <c r="A6" s="35" t="s">
        <v>4</v>
      </c>
      <c r="B6" s="52">
        <v>46.88094038690447</v>
      </c>
    </row>
    <row r="7" spans="1:5" x14ac:dyDescent="0.2">
      <c r="A7" s="36" t="s">
        <v>5</v>
      </c>
      <c r="B7" s="51">
        <v>23.281714489999999</v>
      </c>
    </row>
    <row r="8" spans="1:5" x14ac:dyDescent="0.2">
      <c r="A8" s="35" t="s">
        <v>6</v>
      </c>
      <c r="B8" s="53">
        <v>0</v>
      </c>
    </row>
    <row r="9" spans="1:5" x14ac:dyDescent="0.2">
      <c r="A9" s="35" t="s">
        <v>7</v>
      </c>
      <c r="B9" s="53">
        <v>23.281714489999999</v>
      </c>
    </row>
    <row r="10" spans="1:5" x14ac:dyDescent="0.2">
      <c r="A10" s="36" t="s">
        <v>8</v>
      </c>
      <c r="B10" s="51">
        <v>1.0920000000000001</v>
      </c>
    </row>
    <row r="11" spans="1:5" x14ac:dyDescent="0.2">
      <c r="A11" s="35" t="s">
        <v>9</v>
      </c>
      <c r="B11" s="53">
        <v>1.0920000000000001</v>
      </c>
    </row>
    <row r="12" spans="1:5" x14ac:dyDescent="0.2">
      <c r="A12" s="35" t="s">
        <v>10</v>
      </c>
      <c r="B12" s="54">
        <v>0</v>
      </c>
    </row>
    <row r="13" spans="1:5" x14ac:dyDescent="0.2">
      <c r="A13" s="35" t="s">
        <v>11</v>
      </c>
      <c r="B13" s="54">
        <v>0</v>
      </c>
    </row>
    <row r="14" spans="1:5" x14ac:dyDescent="0.2">
      <c r="A14" s="36" t="s">
        <v>12</v>
      </c>
      <c r="B14" s="55">
        <v>94.516465241943038</v>
      </c>
    </row>
    <row r="15" spans="1:5" x14ac:dyDescent="0.2">
      <c r="A15" s="35" t="s">
        <v>13</v>
      </c>
      <c r="B15" s="56">
        <v>28.400008241943041</v>
      </c>
      <c r="C15" s="14"/>
      <c r="E15" s="18"/>
    </row>
    <row r="16" spans="1:5" x14ac:dyDescent="0.2">
      <c r="A16" s="35" t="s">
        <v>14</v>
      </c>
      <c r="B16" s="56">
        <v>27.436456999999997</v>
      </c>
      <c r="C16" s="15"/>
      <c r="E16" s="18"/>
    </row>
    <row r="17" spans="1:5" x14ac:dyDescent="0.2">
      <c r="A17" s="35" t="s">
        <v>15</v>
      </c>
      <c r="B17" s="56">
        <v>0</v>
      </c>
      <c r="C17" s="15"/>
      <c r="E17" s="18"/>
    </row>
    <row r="18" spans="1:5" x14ac:dyDescent="0.2">
      <c r="A18" s="35" t="s">
        <v>16</v>
      </c>
      <c r="B18" s="56">
        <v>0</v>
      </c>
    </row>
    <row r="19" spans="1:5" x14ac:dyDescent="0.2">
      <c r="A19" s="35" t="s">
        <v>29</v>
      </c>
      <c r="B19" s="56">
        <v>0.44</v>
      </c>
      <c r="C19" s="5"/>
    </row>
    <row r="20" spans="1:5" x14ac:dyDescent="0.2">
      <c r="A20" s="35" t="s">
        <v>30</v>
      </c>
      <c r="B20" s="56">
        <v>32.47</v>
      </c>
      <c r="C20" s="5"/>
    </row>
    <row r="21" spans="1:5" x14ac:dyDescent="0.2">
      <c r="A21" s="35" t="s">
        <v>17</v>
      </c>
      <c r="B21" s="56">
        <v>0.38</v>
      </c>
      <c r="C21" s="5"/>
    </row>
    <row r="22" spans="1:5" x14ac:dyDescent="0.2">
      <c r="A22" s="35" t="s">
        <v>18</v>
      </c>
      <c r="B22" s="56">
        <v>5.3900000000000006</v>
      </c>
      <c r="C22" s="5"/>
    </row>
    <row r="23" spans="1:5" x14ac:dyDescent="0.2">
      <c r="A23" s="36" t="s">
        <v>19</v>
      </c>
      <c r="B23" s="43">
        <v>0</v>
      </c>
    </row>
    <row r="24" spans="1:5" x14ac:dyDescent="0.2">
      <c r="A24" s="35" t="s">
        <v>20</v>
      </c>
      <c r="B24" s="57">
        <v>0</v>
      </c>
    </row>
    <row r="25" spans="1:5" x14ac:dyDescent="0.2">
      <c r="A25" s="35" t="s">
        <v>21</v>
      </c>
      <c r="B25" s="57">
        <v>0</v>
      </c>
    </row>
    <row r="26" spans="1:5" x14ac:dyDescent="0.2">
      <c r="A26" s="36" t="s">
        <v>22</v>
      </c>
      <c r="B26" s="58">
        <v>165.77112011884751</v>
      </c>
    </row>
    <row r="27" spans="1:5" x14ac:dyDescent="0.2">
      <c r="A27" s="36" t="s">
        <v>23</v>
      </c>
      <c r="B27" s="45"/>
    </row>
    <row r="28" spans="1:5" x14ac:dyDescent="0.2">
      <c r="A28" s="37" t="s">
        <v>28</v>
      </c>
      <c r="B28" s="46">
        <v>1.3456337942885862E-3</v>
      </c>
    </row>
    <row r="29" spans="1:5" x14ac:dyDescent="0.2">
      <c r="A29" s="38" t="s">
        <v>27</v>
      </c>
      <c r="B29" s="46">
        <v>2.305791641813504E-3</v>
      </c>
    </row>
    <row r="30" spans="1:5" x14ac:dyDescent="0.2">
      <c r="A30" s="47" t="s">
        <v>24</v>
      </c>
      <c r="B30" s="48">
        <v>71050.880000000005</v>
      </c>
    </row>
    <row r="31" spans="1:5" hidden="1" x14ac:dyDescent="0.2"/>
    <row r="32" spans="1:5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8"/>
    </row>
    <row r="2" spans="1:3" s="21" customFormat="1" ht="18" customHeight="1" x14ac:dyDescent="0.2">
      <c r="A2" s="22" t="s">
        <v>49</v>
      </c>
      <c r="B2" s="23"/>
      <c r="C2" s="29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44.410734890000008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44.410734890000008</v>
      </c>
    </row>
    <row r="7" spans="1:3" x14ac:dyDescent="0.2">
      <c r="A7" s="36" t="s">
        <v>5</v>
      </c>
      <c r="B7" s="39">
        <v>3.1808800000000002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3.1808800000000002</v>
      </c>
      <c r="C9" s="2"/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0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0</v>
      </c>
      <c r="C19" s="7"/>
    </row>
    <row r="20" spans="1:3" x14ac:dyDescent="0.2">
      <c r="A20" s="35" t="s">
        <v>30</v>
      </c>
      <c r="B20" s="41">
        <v>0</v>
      </c>
      <c r="C20" s="7"/>
    </row>
    <row r="21" spans="1:3" x14ac:dyDescent="0.2">
      <c r="A21" s="35" t="s">
        <v>17</v>
      </c>
      <c r="B21" s="41">
        <v>0</v>
      </c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47.59161489000001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0</v>
      </c>
    </row>
    <row r="29" spans="1:3" ht="15" x14ac:dyDescent="0.2">
      <c r="A29" s="38" t="s">
        <v>27</v>
      </c>
      <c r="B29" s="46">
        <v>2.2943616207120405E-4</v>
      </c>
      <c r="C29" s="13"/>
    </row>
    <row r="30" spans="1:3" x14ac:dyDescent="0.2">
      <c r="A30" s="47" t="s">
        <v>24</v>
      </c>
      <c r="B30" s="48">
        <v>203652.50599999999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2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8" customHeight="1" x14ac:dyDescent="0.2">
      <c r="A2" s="22" t="s">
        <v>50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41.277443962000774</v>
      </c>
    </row>
    <row r="5" spans="1:2" x14ac:dyDescent="0.2">
      <c r="A5" s="35" t="s">
        <v>3</v>
      </c>
      <c r="B5" s="59"/>
    </row>
    <row r="6" spans="1:2" x14ac:dyDescent="0.2">
      <c r="A6" s="35" t="s">
        <v>4</v>
      </c>
      <c r="B6" s="59">
        <v>41.277443962000774</v>
      </c>
    </row>
    <row r="7" spans="1:2" x14ac:dyDescent="0.2">
      <c r="A7" s="36" t="s">
        <v>5</v>
      </c>
      <c r="B7" s="39">
        <v>0.79493303000000004</v>
      </c>
    </row>
    <row r="8" spans="1:2" x14ac:dyDescent="0.2">
      <c r="A8" s="35" t="s">
        <v>6</v>
      </c>
      <c r="B8" s="41"/>
    </row>
    <row r="9" spans="1:2" x14ac:dyDescent="0.2">
      <c r="A9" s="35" t="s">
        <v>7</v>
      </c>
      <c r="B9" s="41">
        <v>0.79493303000000004</v>
      </c>
    </row>
    <row r="10" spans="1:2" x14ac:dyDescent="0.2">
      <c r="A10" s="36" t="s">
        <v>8</v>
      </c>
      <c r="B10" s="39">
        <v>0</v>
      </c>
    </row>
    <row r="11" spans="1:2" x14ac:dyDescent="0.2">
      <c r="A11" s="35" t="s">
        <v>9</v>
      </c>
      <c r="B11" s="41">
        <v>0</v>
      </c>
    </row>
    <row r="12" spans="1:2" x14ac:dyDescent="0.2">
      <c r="A12" s="35" t="s">
        <v>10</v>
      </c>
      <c r="B12" s="42"/>
    </row>
    <row r="13" spans="1:2" x14ac:dyDescent="0.2">
      <c r="A13" s="35" t="s">
        <v>11</v>
      </c>
      <c r="B13" s="42"/>
    </row>
    <row r="14" spans="1:2" x14ac:dyDescent="0.2">
      <c r="A14" s="36" t="s">
        <v>12</v>
      </c>
      <c r="B14" s="39">
        <v>15.95</v>
      </c>
    </row>
    <row r="15" spans="1:2" x14ac:dyDescent="0.2">
      <c r="A15" s="35" t="s">
        <v>13</v>
      </c>
      <c r="B15" s="41">
        <v>0</v>
      </c>
    </row>
    <row r="16" spans="1:2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/>
    </row>
    <row r="18" spans="1:2" x14ac:dyDescent="0.2">
      <c r="A18" s="35" t="s">
        <v>16</v>
      </c>
      <c r="B18" s="41"/>
    </row>
    <row r="19" spans="1:2" x14ac:dyDescent="0.2">
      <c r="A19" s="35" t="s">
        <v>29</v>
      </c>
      <c r="B19" s="41"/>
    </row>
    <row r="20" spans="1:2" x14ac:dyDescent="0.2">
      <c r="A20" s="35" t="s">
        <v>30</v>
      </c>
      <c r="B20" s="41">
        <v>15.95</v>
      </c>
    </row>
    <row r="21" spans="1:2" x14ac:dyDescent="0.2">
      <c r="A21" s="35" t="s">
        <v>17</v>
      </c>
      <c r="B21" s="41">
        <v>0</v>
      </c>
    </row>
    <row r="22" spans="1:2" x14ac:dyDescent="0.2">
      <c r="A22" s="35" t="s">
        <v>18</v>
      </c>
      <c r="B22" s="41">
        <v>0</v>
      </c>
    </row>
    <row r="23" spans="1:2" x14ac:dyDescent="0.2">
      <c r="A23" s="36" t="s">
        <v>19</v>
      </c>
      <c r="B23" s="43"/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58.022376992000773</v>
      </c>
    </row>
    <row r="27" spans="1:2" x14ac:dyDescent="0.2">
      <c r="A27" s="36" t="s">
        <v>23</v>
      </c>
      <c r="B27" s="45"/>
    </row>
    <row r="28" spans="1:2" s="2" customFormat="1" ht="24" x14ac:dyDescent="0.2">
      <c r="A28" s="37" t="s">
        <v>28</v>
      </c>
      <c r="B28" s="46">
        <v>4.9305707628715105E-4</v>
      </c>
    </row>
    <row r="29" spans="1:2" s="2" customFormat="1" x14ac:dyDescent="0.2">
      <c r="A29" s="38" t="s">
        <v>27</v>
      </c>
      <c r="B29" s="46">
        <v>1.8623705783951837E-3</v>
      </c>
    </row>
    <row r="30" spans="1:2" x14ac:dyDescent="0.2">
      <c r="A30" s="47" t="s">
        <v>24</v>
      </c>
      <c r="B30" s="48">
        <v>32349.195999999996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6"/>
    </row>
    <row r="2" spans="1:3" s="21" customFormat="1" ht="18" customHeight="1" x14ac:dyDescent="0.2">
      <c r="A2" s="22" t="s">
        <v>51</v>
      </c>
      <c r="B2" s="23"/>
      <c r="C2" s="28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423.52428844799954</v>
      </c>
    </row>
    <row r="5" spans="1:3" x14ac:dyDescent="0.2">
      <c r="A5" s="35" t="s">
        <v>3</v>
      </c>
      <c r="B5" s="59"/>
    </row>
    <row r="6" spans="1:3" x14ac:dyDescent="0.2">
      <c r="A6" s="35" t="s">
        <v>4</v>
      </c>
      <c r="B6" s="59">
        <v>423.52428844799954</v>
      </c>
    </row>
    <row r="7" spans="1:3" x14ac:dyDescent="0.2">
      <c r="A7" s="36" t="s">
        <v>5</v>
      </c>
      <c r="B7" s="39">
        <v>12.503797330999998</v>
      </c>
    </row>
    <row r="8" spans="1:3" x14ac:dyDescent="0.2">
      <c r="A8" s="35" t="s">
        <v>6</v>
      </c>
      <c r="B8" s="41"/>
    </row>
    <row r="9" spans="1:3" x14ac:dyDescent="0.2">
      <c r="A9" s="35" t="s">
        <v>7</v>
      </c>
      <c r="B9" s="41">
        <v>12.503797330999998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/>
    </row>
    <row r="13" spans="1:3" x14ac:dyDescent="0.2">
      <c r="A13" s="35" t="s">
        <v>11</v>
      </c>
      <c r="B13" s="42"/>
    </row>
    <row r="14" spans="1:3" x14ac:dyDescent="0.2">
      <c r="A14" s="36" t="s">
        <v>12</v>
      </c>
      <c r="B14" s="39">
        <v>0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/>
    </row>
    <row r="18" spans="1:3" x14ac:dyDescent="0.2">
      <c r="A18" s="35" t="s">
        <v>16</v>
      </c>
      <c r="B18" s="41"/>
    </row>
    <row r="19" spans="1:3" x14ac:dyDescent="0.2">
      <c r="A19" s="35" t="s">
        <v>29</v>
      </c>
      <c r="B19" s="41">
        <v>0</v>
      </c>
      <c r="C19" s="7"/>
    </row>
    <row r="20" spans="1:3" x14ac:dyDescent="0.2">
      <c r="A20" s="35" t="s">
        <v>30</v>
      </c>
      <c r="B20" s="41">
        <v>0</v>
      </c>
      <c r="C20" s="7"/>
    </row>
    <row r="21" spans="1:3" x14ac:dyDescent="0.2">
      <c r="A21" s="35" t="s">
        <v>17</v>
      </c>
      <c r="B21" s="41"/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436.02808577899953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0</v>
      </c>
    </row>
    <row r="29" spans="1:3" ht="15" x14ac:dyDescent="0.2">
      <c r="A29" s="38" t="s">
        <v>27</v>
      </c>
      <c r="B29" s="46">
        <v>5.9345119744738835E-4</v>
      </c>
      <c r="C29" s="13"/>
    </row>
    <row r="30" spans="1:3" ht="15" x14ac:dyDescent="0.25">
      <c r="A30" s="47" t="s">
        <v>24</v>
      </c>
      <c r="B30" s="48">
        <v>734732.84349999996</v>
      </c>
      <c r="C30" s="19"/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8"/>
    </row>
    <row r="2" spans="1:3" s="21" customFormat="1" ht="18" customHeight="1" x14ac:dyDescent="0.2">
      <c r="A2" s="22" t="s">
        <v>52</v>
      </c>
      <c r="B2" s="23"/>
      <c r="C2" s="29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92.854766160999958</v>
      </c>
    </row>
    <row r="5" spans="1:3" x14ac:dyDescent="0.2">
      <c r="A5" s="35" t="s">
        <v>3</v>
      </c>
      <c r="B5" s="59"/>
    </row>
    <row r="6" spans="1:3" x14ac:dyDescent="0.2">
      <c r="A6" s="35" t="s">
        <v>4</v>
      </c>
      <c r="B6" s="59">
        <v>92.854766160999958</v>
      </c>
    </row>
    <row r="7" spans="1:3" x14ac:dyDescent="0.2">
      <c r="A7" s="36" t="s">
        <v>5</v>
      </c>
      <c r="B7" s="39">
        <v>6.0033441829999994</v>
      </c>
    </row>
    <row r="8" spans="1:3" x14ac:dyDescent="0.2">
      <c r="A8" s="35" t="s">
        <v>6</v>
      </c>
      <c r="B8" s="41"/>
    </row>
    <row r="9" spans="1:3" x14ac:dyDescent="0.2">
      <c r="A9" s="35" t="s">
        <v>7</v>
      </c>
      <c r="B9" s="41">
        <v>6.0033441829999994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/>
    </row>
    <row r="13" spans="1:3" x14ac:dyDescent="0.2">
      <c r="A13" s="35" t="s">
        <v>11</v>
      </c>
      <c r="B13" s="42"/>
    </row>
    <row r="14" spans="1:3" x14ac:dyDescent="0.2">
      <c r="A14" s="36" t="s">
        <v>12</v>
      </c>
      <c r="B14" s="39">
        <v>0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/>
    </row>
    <row r="18" spans="1:3" x14ac:dyDescent="0.2">
      <c r="A18" s="35" t="s">
        <v>16</v>
      </c>
      <c r="B18" s="41"/>
    </row>
    <row r="19" spans="1:3" x14ac:dyDescent="0.2">
      <c r="A19" s="35" t="s">
        <v>29</v>
      </c>
      <c r="B19" s="41">
        <v>0</v>
      </c>
      <c r="C19" s="7"/>
    </row>
    <row r="20" spans="1:3" x14ac:dyDescent="0.2">
      <c r="A20" s="35" t="s">
        <v>30</v>
      </c>
      <c r="B20" s="41">
        <v>0</v>
      </c>
      <c r="C20" s="7"/>
    </row>
    <row r="21" spans="1:3" x14ac:dyDescent="0.2">
      <c r="A21" s="35" t="s">
        <v>17</v>
      </c>
      <c r="B21" s="41"/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98.858110343999954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0</v>
      </c>
    </row>
    <row r="29" spans="1:3" ht="15" x14ac:dyDescent="0.2">
      <c r="A29" s="38" t="s">
        <v>27</v>
      </c>
      <c r="B29" s="46">
        <v>7.8089656320189712E-4</v>
      </c>
      <c r="C29" s="13"/>
    </row>
    <row r="30" spans="1:3" ht="15" x14ac:dyDescent="0.25">
      <c r="A30" s="47" t="s">
        <v>24</v>
      </c>
      <c r="B30" s="48">
        <v>126595.65300000002</v>
      </c>
      <c r="C30" s="19"/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6"/>
    </row>
    <row r="2" spans="1:3" s="21" customFormat="1" ht="18" customHeight="1" x14ac:dyDescent="0.2">
      <c r="A2" s="22" t="s">
        <v>53</v>
      </c>
      <c r="B2" s="23"/>
      <c r="C2" s="28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48.971180399999994</v>
      </c>
    </row>
    <row r="5" spans="1:3" x14ac:dyDescent="0.2">
      <c r="A5" s="35" t="s">
        <v>3</v>
      </c>
      <c r="B5" s="59"/>
    </row>
    <row r="6" spans="1:3" x14ac:dyDescent="0.2">
      <c r="A6" s="35" t="s">
        <v>4</v>
      </c>
      <c r="B6" s="59">
        <v>48.971180399999994</v>
      </c>
    </row>
    <row r="7" spans="1:3" x14ac:dyDescent="0.2">
      <c r="A7" s="36" t="s">
        <v>5</v>
      </c>
      <c r="B7" s="39">
        <v>0.67614999999999992</v>
      </c>
    </row>
    <row r="8" spans="1:3" x14ac:dyDescent="0.2">
      <c r="A8" s="35" t="s">
        <v>6</v>
      </c>
      <c r="B8" s="41"/>
    </row>
    <row r="9" spans="1:3" x14ac:dyDescent="0.2">
      <c r="A9" s="35" t="s">
        <v>7</v>
      </c>
      <c r="B9" s="41">
        <v>0.67614999999999992</v>
      </c>
    </row>
    <row r="10" spans="1:3" x14ac:dyDescent="0.2">
      <c r="A10" s="36" t="s">
        <v>8</v>
      </c>
      <c r="B10" s="39">
        <v>0</v>
      </c>
    </row>
    <row r="11" spans="1:3" x14ac:dyDescent="0.2">
      <c r="A11" s="35" t="s">
        <v>9</v>
      </c>
      <c r="B11" s="41">
        <v>0</v>
      </c>
    </row>
    <row r="12" spans="1:3" x14ac:dyDescent="0.2">
      <c r="A12" s="35" t="s">
        <v>10</v>
      </c>
      <c r="B12" s="42"/>
    </row>
    <row r="13" spans="1:3" x14ac:dyDescent="0.2">
      <c r="A13" s="35" t="s">
        <v>11</v>
      </c>
      <c r="B13" s="42"/>
    </row>
    <row r="14" spans="1:3" x14ac:dyDescent="0.2">
      <c r="A14" s="36" t="s">
        <v>12</v>
      </c>
      <c r="B14" s="39">
        <v>0</v>
      </c>
    </row>
    <row r="15" spans="1:3" x14ac:dyDescent="0.2">
      <c r="A15" s="35" t="s">
        <v>13</v>
      </c>
      <c r="B15" s="41">
        <v>0</v>
      </c>
    </row>
    <row r="16" spans="1:3" x14ac:dyDescent="0.2">
      <c r="A16" s="35" t="s">
        <v>14</v>
      </c>
      <c r="B16" s="41">
        <v>0</v>
      </c>
    </row>
    <row r="17" spans="1:3" x14ac:dyDescent="0.2">
      <c r="A17" s="35" t="s">
        <v>15</v>
      </c>
      <c r="B17" s="41"/>
    </row>
    <row r="18" spans="1:3" x14ac:dyDescent="0.2">
      <c r="A18" s="35" t="s">
        <v>16</v>
      </c>
      <c r="B18" s="41"/>
    </row>
    <row r="19" spans="1:3" x14ac:dyDescent="0.2">
      <c r="A19" s="35" t="s">
        <v>29</v>
      </c>
      <c r="B19" s="41">
        <v>0</v>
      </c>
      <c r="C19" s="7"/>
    </row>
    <row r="20" spans="1:3" x14ac:dyDescent="0.2">
      <c r="A20" s="35" t="s">
        <v>30</v>
      </c>
      <c r="B20" s="41">
        <v>0</v>
      </c>
      <c r="C20" s="7"/>
    </row>
    <row r="21" spans="1:3" x14ac:dyDescent="0.2">
      <c r="A21" s="35" t="s">
        <v>17</v>
      </c>
      <c r="B21" s="41"/>
      <c r="C21" s="7"/>
    </row>
    <row r="22" spans="1:3" x14ac:dyDescent="0.2">
      <c r="A22" s="35" t="s">
        <v>18</v>
      </c>
      <c r="B22" s="41">
        <v>0</v>
      </c>
      <c r="C22" s="7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49.647330399999994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0</v>
      </c>
    </row>
    <row r="29" spans="1:3" ht="15" x14ac:dyDescent="0.2">
      <c r="A29" s="38" t="s">
        <v>27</v>
      </c>
      <c r="B29" s="46">
        <v>4.7196372960013036E-4</v>
      </c>
      <c r="C29" s="13"/>
    </row>
    <row r="30" spans="1:3" ht="15" x14ac:dyDescent="0.25">
      <c r="A30" s="47" t="s">
        <v>24</v>
      </c>
      <c r="B30" s="48">
        <v>105193.10550000002</v>
      </c>
      <c r="C30" s="19"/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38"/>
  <sheetViews>
    <sheetView rightToLeft="1" workbookViewId="0">
      <selection sqref="A1:B1"/>
    </sheetView>
  </sheetViews>
  <sheetFormatPr defaultColWidth="0" defaultRowHeight="14.25" zeroHeight="1" x14ac:dyDescent="0.2"/>
  <cols>
    <col min="1" max="1" width="54.375" style="2" customWidth="1"/>
    <col min="2" max="2" width="13.5" style="32" customWidth="1"/>
    <col min="3" max="16384" width="9" hidden="1"/>
  </cols>
  <sheetData>
    <row r="1" spans="1:2" s="26" customFormat="1" ht="16.5" customHeight="1" x14ac:dyDescent="0.25">
      <c r="A1" s="77" t="s">
        <v>76</v>
      </c>
      <c r="B1" s="77"/>
    </row>
    <row r="2" spans="1:2" s="24" customFormat="1" ht="20.25" customHeight="1" x14ac:dyDescent="0.2">
      <c r="A2" s="20" t="s">
        <v>26</v>
      </c>
      <c r="B2" s="31"/>
    </row>
    <row r="3" spans="1:2" x14ac:dyDescent="0.2">
      <c r="A3" s="49" t="s">
        <v>115</v>
      </c>
      <c r="B3" s="71" t="s">
        <v>1</v>
      </c>
    </row>
    <row r="4" spans="1:2" x14ac:dyDescent="0.2">
      <c r="A4" s="36" t="s">
        <v>54</v>
      </c>
      <c r="B4" s="63"/>
    </row>
    <row r="5" spans="1:2" x14ac:dyDescent="0.2">
      <c r="A5" s="61" t="s">
        <v>55</v>
      </c>
      <c r="B5" s="64">
        <v>0</v>
      </c>
    </row>
    <row r="6" spans="1:2" x14ac:dyDescent="0.2">
      <c r="A6" s="61" t="s">
        <v>56</v>
      </c>
      <c r="B6" s="63"/>
    </row>
    <row r="7" spans="1:2" x14ac:dyDescent="0.2">
      <c r="A7" s="62" t="s">
        <v>57</v>
      </c>
      <c r="B7" s="65">
        <v>7660.6984964079511</v>
      </c>
    </row>
    <row r="8" spans="1:2" x14ac:dyDescent="0.2">
      <c r="A8" s="62" t="s">
        <v>58</v>
      </c>
      <c r="B8" s="65">
        <v>621.81492272250318</v>
      </c>
    </row>
    <row r="9" spans="1:2" x14ac:dyDescent="0.2">
      <c r="A9" s="62" t="s">
        <v>59</v>
      </c>
      <c r="B9" s="65">
        <v>2202.5181587344982</v>
      </c>
    </row>
    <row r="10" spans="1:2" x14ac:dyDescent="0.2">
      <c r="A10" s="61" t="s">
        <v>60</v>
      </c>
      <c r="B10" s="66">
        <v>10485.031577864953</v>
      </c>
    </row>
    <row r="11" spans="1:2" x14ac:dyDescent="0.2">
      <c r="A11" s="36" t="s">
        <v>61</v>
      </c>
      <c r="B11" s="63"/>
    </row>
    <row r="12" spans="1:2" x14ac:dyDescent="0.2">
      <c r="A12" s="61" t="s">
        <v>55</v>
      </c>
      <c r="B12" s="64">
        <v>0</v>
      </c>
    </row>
    <row r="13" spans="1:2" x14ac:dyDescent="0.2">
      <c r="A13" s="61" t="s">
        <v>56</v>
      </c>
      <c r="B13" s="63"/>
    </row>
    <row r="14" spans="1:2" x14ac:dyDescent="0.2">
      <c r="A14" s="62" t="s">
        <v>57</v>
      </c>
      <c r="B14" s="65">
        <v>1950.2130821759999</v>
      </c>
    </row>
    <row r="15" spans="1:2" x14ac:dyDescent="0.2">
      <c r="A15" s="62" t="s">
        <v>62</v>
      </c>
      <c r="B15" s="65">
        <v>1.7252403409999999</v>
      </c>
    </row>
    <row r="16" spans="1:2" x14ac:dyDescent="0.2">
      <c r="A16" s="62" t="s">
        <v>59</v>
      </c>
      <c r="B16" s="67">
        <v>0.22902500000000001</v>
      </c>
    </row>
    <row r="17" spans="1:2" x14ac:dyDescent="0.2">
      <c r="A17" s="61" t="s">
        <v>63</v>
      </c>
      <c r="B17" s="66">
        <v>1952.1673475170001</v>
      </c>
    </row>
    <row r="18" spans="1:2" x14ac:dyDescent="0.2">
      <c r="A18" s="36" t="s">
        <v>64</v>
      </c>
      <c r="B18" s="63"/>
    </row>
    <row r="19" spans="1:2" x14ac:dyDescent="0.2">
      <c r="A19" s="62" t="s">
        <v>65</v>
      </c>
      <c r="B19" s="65">
        <v>67.861601562499999</v>
      </c>
    </row>
    <row r="20" spans="1:2" x14ac:dyDescent="0.2">
      <c r="A20" s="62" t="s">
        <v>66</v>
      </c>
      <c r="B20" s="65">
        <v>8.923</v>
      </c>
    </row>
    <row r="21" spans="1:2" x14ac:dyDescent="0.2">
      <c r="A21" s="62" t="s">
        <v>67</v>
      </c>
      <c r="B21" s="65">
        <v>5.8849999999999998</v>
      </c>
    </row>
    <row r="22" spans="1:2" x14ac:dyDescent="0.2">
      <c r="A22" s="61" t="s">
        <v>68</v>
      </c>
      <c r="B22" s="66">
        <v>82.669601562500006</v>
      </c>
    </row>
    <row r="23" spans="1:2" x14ac:dyDescent="0.2">
      <c r="A23" s="36" t="s">
        <v>69</v>
      </c>
      <c r="B23" s="63"/>
    </row>
    <row r="24" spans="1:2" x14ac:dyDescent="0.2">
      <c r="A24" s="61" t="s">
        <v>70</v>
      </c>
      <c r="B24" s="68">
        <v>0</v>
      </c>
    </row>
    <row r="25" spans="1:2" x14ac:dyDescent="0.2">
      <c r="A25" s="36" t="s">
        <v>71</v>
      </c>
      <c r="B25" s="63"/>
    </row>
    <row r="26" spans="1:2" x14ac:dyDescent="0.2">
      <c r="A26" s="61" t="s">
        <v>72</v>
      </c>
      <c r="B26" s="68">
        <v>0</v>
      </c>
    </row>
    <row r="27" spans="1:2" x14ac:dyDescent="0.2">
      <c r="A27" s="36" t="s">
        <v>73</v>
      </c>
      <c r="B27" s="63"/>
    </row>
    <row r="28" spans="1:2" x14ac:dyDescent="0.2">
      <c r="A28" s="61" t="s">
        <v>74</v>
      </c>
      <c r="B28" s="68">
        <v>0</v>
      </c>
    </row>
    <row r="29" spans="1:2" x14ac:dyDescent="0.2">
      <c r="A29" s="61" t="s">
        <v>75</v>
      </c>
      <c r="B29" s="66">
        <v>12519.868526944452</v>
      </c>
    </row>
    <row r="30" spans="1:2" x14ac:dyDescent="0.2">
      <c r="A30" s="69" t="s">
        <v>24</v>
      </c>
      <c r="B30" s="70">
        <v>15571746.569999997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</sheetData>
  <pageMargins left="0.7" right="0.7" top="0.75" bottom="0.75" header="0.3" footer="0.3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51"/>
  <sheetViews>
    <sheetView rightToLeft="1" tabSelected="1" workbookViewId="0">
      <selection activeCell="A5" sqref="A5"/>
    </sheetView>
  </sheetViews>
  <sheetFormatPr defaultColWidth="0" defaultRowHeight="14.25" zeroHeight="1" x14ac:dyDescent="0.2"/>
  <cols>
    <col min="1" max="1" width="56.25" style="1" bestFit="1" customWidth="1"/>
    <col min="2" max="2" width="20" style="2" bestFit="1" customWidth="1"/>
    <col min="3" max="16384" width="9" hidden="1"/>
  </cols>
  <sheetData>
    <row r="1" spans="1:2" s="26" customFormat="1" ht="18" customHeight="1" x14ac:dyDescent="0.25">
      <c r="A1" s="77" t="s">
        <v>106</v>
      </c>
      <c r="B1" s="77"/>
    </row>
    <row r="2" spans="1:2" s="24" customFormat="1" ht="20.25" customHeight="1" x14ac:dyDescent="0.2">
      <c r="A2" s="20" t="s">
        <v>26</v>
      </c>
      <c r="B2" s="25"/>
    </row>
    <row r="3" spans="1:2" x14ac:dyDescent="0.2">
      <c r="A3" s="49" t="s">
        <v>115</v>
      </c>
      <c r="B3" s="71" t="s">
        <v>1</v>
      </c>
    </row>
    <row r="4" spans="1:2" x14ac:dyDescent="0.2">
      <c r="A4" s="36" t="s">
        <v>77</v>
      </c>
      <c r="B4" s="73"/>
    </row>
    <row r="5" spans="1:2" x14ac:dyDescent="0.2">
      <c r="A5" s="72" t="s">
        <v>78</v>
      </c>
      <c r="B5" s="65">
        <v>805.88944782608701</v>
      </c>
    </row>
    <row r="6" spans="1:2" x14ac:dyDescent="0.2">
      <c r="A6" s="72" t="s">
        <v>79</v>
      </c>
      <c r="B6" s="65">
        <v>775.00099</v>
      </c>
    </row>
    <row r="7" spans="1:2" x14ac:dyDescent="0.2">
      <c r="A7" s="72" t="s">
        <v>59</v>
      </c>
      <c r="B7" s="65">
        <v>4329.9197348190655</v>
      </c>
    </row>
    <row r="8" spans="1:2" x14ac:dyDescent="0.2">
      <c r="A8" s="61" t="s">
        <v>80</v>
      </c>
      <c r="B8" s="66">
        <v>5910.8101726451523</v>
      </c>
    </row>
    <row r="9" spans="1:2" x14ac:dyDescent="0.2">
      <c r="A9" s="36" t="s">
        <v>81</v>
      </c>
      <c r="B9" s="63">
        <v>0</v>
      </c>
    </row>
    <row r="10" spans="1:2" x14ac:dyDescent="0.2">
      <c r="A10" s="61" t="s">
        <v>82</v>
      </c>
      <c r="B10" s="74">
        <v>0</v>
      </c>
    </row>
    <row r="11" spans="1:2" x14ac:dyDescent="0.2">
      <c r="A11" s="61" t="s">
        <v>0</v>
      </c>
      <c r="B11" s="63"/>
    </row>
    <row r="12" spans="1:2" x14ac:dyDescent="0.2">
      <c r="A12" s="36" t="s">
        <v>83</v>
      </c>
      <c r="B12" s="63">
        <v>0</v>
      </c>
    </row>
    <row r="13" spans="1:2" x14ac:dyDescent="0.2">
      <c r="A13" s="61" t="s">
        <v>84</v>
      </c>
      <c r="B13" s="74">
        <v>0</v>
      </c>
    </row>
    <row r="14" spans="1:2" x14ac:dyDescent="0.2">
      <c r="A14" s="36" t="s">
        <v>85</v>
      </c>
      <c r="B14" s="63"/>
    </row>
    <row r="15" spans="1:2" x14ac:dyDescent="0.2">
      <c r="A15" s="61" t="s">
        <v>86</v>
      </c>
      <c r="B15" s="75">
        <f>SUM(B16:B17)</f>
        <v>15.73</v>
      </c>
    </row>
    <row r="16" spans="1:2" x14ac:dyDescent="0.2">
      <c r="A16" s="72" t="s">
        <v>113</v>
      </c>
      <c r="B16" s="65">
        <v>14.47</v>
      </c>
    </row>
    <row r="17" spans="1:2" x14ac:dyDescent="0.2">
      <c r="A17" s="72" t="s">
        <v>114</v>
      </c>
      <c r="B17" s="65">
        <v>1.26</v>
      </c>
    </row>
    <row r="18" spans="1:2" x14ac:dyDescent="0.2">
      <c r="A18" s="61" t="s">
        <v>87</v>
      </c>
      <c r="B18" s="75">
        <f>SUM(B19:B22)</f>
        <v>1913.4650000000001</v>
      </c>
    </row>
    <row r="19" spans="1:2" x14ac:dyDescent="0.2">
      <c r="A19" s="72" t="s">
        <v>88</v>
      </c>
      <c r="B19" s="65">
        <v>332.11649999999997</v>
      </c>
    </row>
    <row r="20" spans="1:2" x14ac:dyDescent="0.2">
      <c r="A20" s="72" t="s">
        <v>89</v>
      </c>
      <c r="B20" s="65">
        <v>320.96550000000002</v>
      </c>
    </row>
    <row r="21" spans="1:2" x14ac:dyDescent="0.2">
      <c r="A21" s="72" t="s">
        <v>90</v>
      </c>
      <c r="B21" s="65">
        <f>280.543-30</f>
        <v>250.54300000000001</v>
      </c>
    </row>
    <row r="22" spans="1:2" x14ac:dyDescent="0.2">
      <c r="A22" s="72" t="s">
        <v>91</v>
      </c>
      <c r="B22" s="65">
        <v>1009.84</v>
      </c>
    </row>
    <row r="23" spans="1:2" x14ac:dyDescent="0.2">
      <c r="A23" s="61" t="s">
        <v>92</v>
      </c>
      <c r="B23" s="75">
        <f>B15+B18</f>
        <v>1929.1950000000002</v>
      </c>
    </row>
    <row r="24" spans="1:2" x14ac:dyDescent="0.2">
      <c r="A24" s="36" t="s">
        <v>107</v>
      </c>
      <c r="B24" s="63"/>
    </row>
    <row r="25" spans="1:2" x14ac:dyDescent="0.2">
      <c r="A25" s="61" t="s">
        <v>108</v>
      </c>
      <c r="B25" s="75">
        <f>SUM(B26:B31)</f>
        <v>274.42204504394533</v>
      </c>
    </row>
    <row r="26" spans="1:2" x14ac:dyDescent="0.2">
      <c r="A26" s="72" t="s">
        <v>93</v>
      </c>
      <c r="B26" s="65">
        <f>88.754515625-8</f>
        <v>80.754515624999996</v>
      </c>
    </row>
    <row r="27" spans="1:2" x14ac:dyDescent="0.2">
      <c r="A27" s="72" t="s">
        <v>94</v>
      </c>
      <c r="B27" s="65">
        <v>75.037390625</v>
      </c>
    </row>
    <row r="28" spans="1:2" x14ac:dyDescent="0.2">
      <c r="A28" s="72" t="s">
        <v>95</v>
      </c>
      <c r="B28" s="65">
        <v>48.291105468749997</v>
      </c>
    </row>
    <row r="29" spans="1:2" x14ac:dyDescent="0.2">
      <c r="A29" s="72" t="s">
        <v>96</v>
      </c>
      <c r="B29" s="65">
        <v>40.107476562499997</v>
      </c>
    </row>
    <row r="30" spans="1:2" x14ac:dyDescent="0.2">
      <c r="A30" s="72" t="s">
        <v>97</v>
      </c>
      <c r="B30" s="65">
        <v>28.243556640624998</v>
      </c>
    </row>
    <row r="31" spans="1:2" x14ac:dyDescent="0.2">
      <c r="A31" s="72" t="s">
        <v>98</v>
      </c>
      <c r="B31" s="65">
        <v>1.9880001220703101</v>
      </c>
    </row>
    <row r="32" spans="1:2" x14ac:dyDescent="0.2">
      <c r="A32" s="61" t="s">
        <v>109</v>
      </c>
      <c r="B32" s="75">
        <f>SUM(B33:B38)</f>
        <v>4464.9122812499991</v>
      </c>
    </row>
    <row r="33" spans="1:2" x14ac:dyDescent="0.2">
      <c r="A33" s="72" t="s">
        <v>99</v>
      </c>
      <c r="B33" s="65">
        <v>1206.9981250000001</v>
      </c>
    </row>
    <row r="34" spans="1:2" x14ac:dyDescent="0.2">
      <c r="A34" s="72" t="s">
        <v>100</v>
      </c>
      <c r="B34" s="65">
        <v>941.42181249999999</v>
      </c>
    </row>
    <row r="35" spans="1:2" x14ac:dyDescent="0.2">
      <c r="A35" s="72" t="s">
        <v>101</v>
      </c>
      <c r="B35" s="65">
        <v>553.77712499999996</v>
      </c>
    </row>
    <row r="36" spans="1:2" x14ac:dyDescent="0.2">
      <c r="A36" s="72" t="s">
        <v>102</v>
      </c>
      <c r="B36" s="65">
        <v>499.90159375000002</v>
      </c>
    </row>
    <row r="37" spans="1:2" x14ac:dyDescent="0.2">
      <c r="A37" s="72" t="s">
        <v>103</v>
      </c>
      <c r="B37" s="65">
        <v>267.77362499999998</v>
      </c>
    </row>
    <row r="38" spans="1:2" x14ac:dyDescent="0.2">
      <c r="A38" s="72" t="s">
        <v>104</v>
      </c>
      <c r="B38" s="65">
        <v>995.04</v>
      </c>
    </row>
    <row r="39" spans="1:2" x14ac:dyDescent="0.2">
      <c r="A39" s="61" t="s">
        <v>110</v>
      </c>
      <c r="B39" s="75">
        <f>B25+B32</f>
        <v>4739.3343262939443</v>
      </c>
    </row>
    <row r="40" spans="1:2" x14ac:dyDescent="0.2">
      <c r="A40" s="61" t="s">
        <v>105</v>
      </c>
      <c r="B40" s="66">
        <f>B8+B9+B12+B23+B39</f>
        <v>12579.339498939098</v>
      </c>
    </row>
    <row r="41" spans="1:2" x14ac:dyDescent="0.2">
      <c r="A41" s="69" t="s">
        <v>24</v>
      </c>
      <c r="B41" s="76">
        <v>15571746.569999997</v>
      </c>
    </row>
    <row r="42" spans="1:2" hidden="1" x14ac:dyDescent="0.2"/>
    <row r="43" spans="1:2" hidden="1" x14ac:dyDescent="0.2"/>
    <row r="44" spans="1:2" hidden="1" x14ac:dyDescent="0.2"/>
    <row r="45" spans="1:2" hidden="1" x14ac:dyDescent="0.2"/>
    <row r="46" spans="1:2" hidden="1" x14ac:dyDescent="0.2"/>
    <row r="47" spans="1:2" hidden="1" x14ac:dyDescent="0.2"/>
    <row r="48" spans="1:2" hidden="1" x14ac:dyDescent="0.2"/>
    <row r="49" hidden="1" x14ac:dyDescent="0.2"/>
    <row r="50" hidden="1" x14ac:dyDescent="0.2"/>
    <row r="51" hidden="1" x14ac:dyDescent="0.2"/>
  </sheetData>
  <pageMargins left="0.70866141732283472" right="0.70866141732283472" top="0.74803149606299213" bottom="0.74803149606299213" header="0.31496062992125984" footer="0.31496062992125984"/>
  <pageSetup paperSize="9" scale="8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2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9.5" customHeight="1" x14ac:dyDescent="0.2">
      <c r="A2" s="22" t="s">
        <v>32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1529.9448796303718</v>
      </c>
    </row>
    <row r="5" spans="1:2" x14ac:dyDescent="0.2">
      <c r="A5" s="35" t="s">
        <v>3</v>
      </c>
      <c r="B5" s="59">
        <v>0</v>
      </c>
    </row>
    <row r="6" spans="1:2" x14ac:dyDescent="0.2">
      <c r="A6" s="35" t="s">
        <v>4</v>
      </c>
      <c r="B6" s="59">
        <v>1529.9448796303718</v>
      </c>
    </row>
    <row r="7" spans="1:2" x14ac:dyDescent="0.2">
      <c r="A7" s="36" t="s">
        <v>5</v>
      </c>
      <c r="B7" s="39">
        <v>713.63905081700022</v>
      </c>
    </row>
    <row r="8" spans="1:2" x14ac:dyDescent="0.2">
      <c r="A8" s="35" t="s">
        <v>6</v>
      </c>
      <c r="B8" s="41">
        <v>0</v>
      </c>
    </row>
    <row r="9" spans="1:2" x14ac:dyDescent="0.2">
      <c r="A9" s="35" t="s">
        <v>7</v>
      </c>
      <c r="B9" s="41">
        <v>713.63905081700022</v>
      </c>
    </row>
    <row r="10" spans="1:2" x14ac:dyDescent="0.2">
      <c r="A10" s="36" t="s">
        <v>8</v>
      </c>
      <c r="B10" s="39">
        <v>32.08001616</v>
      </c>
    </row>
    <row r="11" spans="1:2" x14ac:dyDescent="0.2">
      <c r="A11" s="35" t="s">
        <v>9</v>
      </c>
      <c r="B11" s="41">
        <v>32.08001616</v>
      </c>
    </row>
    <row r="12" spans="1:2" x14ac:dyDescent="0.2">
      <c r="A12" s="35" t="s">
        <v>10</v>
      </c>
      <c r="B12" s="42">
        <v>0</v>
      </c>
    </row>
    <row r="13" spans="1:2" x14ac:dyDescent="0.2">
      <c r="A13" s="35" t="s">
        <v>11</v>
      </c>
      <c r="B13" s="42">
        <v>0</v>
      </c>
    </row>
    <row r="14" spans="1:2" x14ac:dyDescent="0.2">
      <c r="A14" s="36" t="s">
        <v>12</v>
      </c>
      <c r="B14" s="39">
        <v>3525.8183266422066</v>
      </c>
    </row>
    <row r="15" spans="1:2" x14ac:dyDescent="0.2">
      <c r="A15" s="35" t="s">
        <v>13</v>
      </c>
      <c r="B15" s="41">
        <v>1556.6286126422065</v>
      </c>
    </row>
    <row r="16" spans="1:2" x14ac:dyDescent="0.2">
      <c r="A16" s="35" t="s">
        <v>14</v>
      </c>
      <c r="B16" s="41">
        <v>942.63971399999991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v>15.200000000000001</v>
      </c>
    </row>
    <row r="20" spans="1:2" x14ac:dyDescent="0.2">
      <c r="A20" s="35" t="s">
        <v>30</v>
      </c>
      <c r="B20" s="41">
        <v>831.01</v>
      </c>
    </row>
    <row r="21" spans="1:2" x14ac:dyDescent="0.2">
      <c r="A21" s="35" t="s">
        <v>17</v>
      </c>
      <c r="B21" s="41">
        <v>5.79</v>
      </c>
    </row>
    <row r="22" spans="1:2" x14ac:dyDescent="0.2">
      <c r="A22" s="35" t="s">
        <v>18</v>
      </c>
      <c r="B22" s="41">
        <v>174.54999999999998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5801.4822732495786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1.9548636679630874E-3</v>
      </c>
    </row>
    <row r="29" spans="1:2" x14ac:dyDescent="0.2">
      <c r="A29" s="38" t="s">
        <v>27</v>
      </c>
      <c r="B29" s="46">
        <v>3.1981919095098281E-3</v>
      </c>
    </row>
    <row r="30" spans="1:2" x14ac:dyDescent="0.2">
      <c r="A30" s="47" t="s">
        <v>24</v>
      </c>
      <c r="B30" s="48">
        <v>1820023.77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2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3"/>
    </row>
    <row r="2" spans="1:3" s="21" customFormat="1" ht="18" customHeight="1" x14ac:dyDescent="0.2">
      <c r="A2" s="22" t="s">
        <v>33</v>
      </c>
      <c r="B2" s="23"/>
      <c r="C2" s="27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1756.8435652996802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1756.8435652996802</v>
      </c>
    </row>
    <row r="7" spans="1:3" x14ac:dyDescent="0.2">
      <c r="A7" s="36" t="s">
        <v>5</v>
      </c>
      <c r="B7" s="39">
        <v>827.00909656499982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827.00909656499982</v>
      </c>
    </row>
    <row r="10" spans="1:3" x14ac:dyDescent="0.2">
      <c r="A10" s="36" t="s">
        <v>8</v>
      </c>
      <c r="B10" s="39">
        <v>37.366608939999999</v>
      </c>
    </row>
    <row r="11" spans="1:3" x14ac:dyDescent="0.2">
      <c r="A11" s="35" t="s">
        <v>9</v>
      </c>
      <c r="B11" s="41">
        <v>37.366608939999999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3991.7197888262422</v>
      </c>
    </row>
    <row r="15" spans="1:3" x14ac:dyDescent="0.2">
      <c r="A15" s="35" t="s">
        <v>13</v>
      </c>
      <c r="B15" s="41">
        <v>1596.5015418262419</v>
      </c>
    </row>
    <row r="16" spans="1:3" x14ac:dyDescent="0.2">
      <c r="A16" s="35" t="s">
        <v>14</v>
      </c>
      <c r="B16" s="41">
        <v>1082.5682470000002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27.48</v>
      </c>
      <c r="C19" s="5"/>
    </row>
    <row r="20" spans="1:3" x14ac:dyDescent="0.2">
      <c r="A20" s="35" t="s">
        <v>30</v>
      </c>
      <c r="B20" s="41">
        <v>1066</v>
      </c>
      <c r="C20" s="5"/>
    </row>
    <row r="21" spans="1:3" x14ac:dyDescent="0.2">
      <c r="A21" s="35" t="s">
        <v>17</v>
      </c>
      <c r="B21" s="41">
        <v>6.6300000000000008</v>
      </c>
      <c r="C21" s="5"/>
    </row>
    <row r="22" spans="1:3" x14ac:dyDescent="0.2">
      <c r="A22" s="35" t="s">
        <v>18</v>
      </c>
      <c r="B22" s="41">
        <v>212.54000000000002</v>
      </c>
      <c r="C22" s="5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6612.9390596309222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1.8617005907522193E-3</v>
      </c>
    </row>
    <row r="29" spans="1:3" ht="15" x14ac:dyDescent="0.2">
      <c r="A29" s="38" t="s">
        <v>27</v>
      </c>
      <c r="B29" s="46">
        <v>2.5635290550465816E-3</v>
      </c>
      <c r="C29" s="13"/>
    </row>
    <row r="30" spans="1:3" x14ac:dyDescent="0.2">
      <c r="A30" s="47" t="s">
        <v>24</v>
      </c>
      <c r="B30" s="48">
        <v>2164196.7659999998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6"/>
    </row>
    <row r="2" spans="1:3" s="21" customFormat="1" ht="18" customHeight="1" x14ac:dyDescent="0.2">
      <c r="A2" s="22" t="s">
        <v>34</v>
      </c>
      <c r="B2" s="23"/>
      <c r="C2" s="28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212.91109461184433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212.91109461184433</v>
      </c>
    </row>
    <row r="7" spans="1:3" x14ac:dyDescent="0.2">
      <c r="A7" s="36" t="s">
        <v>5</v>
      </c>
      <c r="B7" s="39">
        <v>41.098148233000003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41.098148233000003</v>
      </c>
    </row>
    <row r="10" spans="1:3" x14ac:dyDescent="0.2">
      <c r="A10" s="36" t="s">
        <v>8</v>
      </c>
      <c r="B10" s="39">
        <v>4.6079607999999999</v>
      </c>
    </row>
    <row r="11" spans="1:3" x14ac:dyDescent="0.2">
      <c r="A11" s="35" t="s">
        <v>9</v>
      </c>
      <c r="B11" s="41">
        <v>4.6079607999999999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77.051691000000005</v>
      </c>
    </row>
    <row r="15" spans="1:3" x14ac:dyDescent="0.2">
      <c r="A15" s="35" t="s">
        <v>13</v>
      </c>
      <c r="B15" s="41">
        <v>29.372</v>
      </c>
    </row>
    <row r="16" spans="1:3" x14ac:dyDescent="0.2">
      <c r="A16" s="35" t="s">
        <v>14</v>
      </c>
      <c r="B16" s="41">
        <v>24.039690999999998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1.4300000000000002</v>
      </c>
      <c r="C19" s="10"/>
    </row>
    <row r="20" spans="1:3" x14ac:dyDescent="0.2">
      <c r="A20" s="35" t="s">
        <v>30</v>
      </c>
      <c r="B20" s="41">
        <v>19.12</v>
      </c>
      <c r="C20" s="10"/>
    </row>
    <row r="21" spans="1:3" x14ac:dyDescent="0.2">
      <c r="A21" s="35" t="s">
        <v>17</v>
      </c>
      <c r="B21" s="41">
        <v>0.25</v>
      </c>
      <c r="C21" s="10"/>
    </row>
    <row r="22" spans="1:3" x14ac:dyDescent="0.2">
      <c r="A22" s="35" t="s">
        <v>18</v>
      </c>
      <c r="B22" s="41">
        <v>2.84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335.66889464484433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3.2725753891110131E-4</v>
      </c>
    </row>
    <row r="29" spans="1:3" ht="15" x14ac:dyDescent="0.2">
      <c r="A29" s="38" t="s">
        <v>27</v>
      </c>
      <c r="B29" s="46">
        <v>1.2047379785051575E-3</v>
      </c>
      <c r="C29" s="13"/>
    </row>
    <row r="30" spans="1:3" x14ac:dyDescent="0.2">
      <c r="A30" s="47" t="s">
        <v>24</v>
      </c>
      <c r="B30" s="48">
        <v>249527.18300000002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3"/>
    </row>
    <row r="2" spans="1:3" s="21" customFormat="1" ht="18" customHeight="1" x14ac:dyDescent="0.2">
      <c r="A2" s="22" t="s">
        <v>35</v>
      </c>
      <c r="B2" s="23"/>
      <c r="C2" s="27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191.92621460866448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191.92621460866448</v>
      </c>
    </row>
    <row r="7" spans="1:3" x14ac:dyDescent="0.2">
      <c r="A7" s="36" t="s">
        <v>5</v>
      </c>
      <c r="B7" s="39">
        <v>40.034962802999992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40.034962802999992</v>
      </c>
    </row>
    <row r="10" spans="1:3" x14ac:dyDescent="0.2">
      <c r="A10" s="36" t="s">
        <v>8</v>
      </c>
      <c r="B10" s="39">
        <v>0.753</v>
      </c>
    </row>
    <row r="11" spans="1:3" x14ac:dyDescent="0.2">
      <c r="A11" s="35" t="s">
        <v>9</v>
      </c>
      <c r="B11" s="41">
        <v>0.753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131.23101199999999</v>
      </c>
    </row>
    <row r="15" spans="1:3" x14ac:dyDescent="0.2">
      <c r="A15" s="35" t="s">
        <v>13</v>
      </c>
      <c r="B15" s="41">
        <v>40.874446000000006</v>
      </c>
    </row>
    <row r="16" spans="1:3" x14ac:dyDescent="0.2">
      <c r="A16" s="35" t="s">
        <v>14</v>
      </c>
      <c r="B16" s="41">
        <v>9.0965659999999993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7.04</v>
      </c>
      <c r="C19" s="10"/>
    </row>
    <row r="20" spans="1:3" x14ac:dyDescent="0.2">
      <c r="A20" s="35" t="s">
        <v>30</v>
      </c>
      <c r="B20" s="41">
        <v>61.36</v>
      </c>
      <c r="C20" s="10"/>
    </row>
    <row r="21" spans="1:3" x14ac:dyDescent="0.2">
      <c r="A21" s="35" t="s">
        <v>17</v>
      </c>
      <c r="B21" s="41">
        <v>0.44000000000000006</v>
      </c>
      <c r="C21" s="10"/>
    </row>
    <row r="22" spans="1:3" x14ac:dyDescent="0.2">
      <c r="A22" s="35" t="s">
        <v>18</v>
      </c>
      <c r="B22" s="41">
        <v>12.419999999999998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363.94518941166444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2.1194560277469116E-3</v>
      </c>
    </row>
    <row r="29" spans="1:3" ht="15" x14ac:dyDescent="0.2">
      <c r="A29" s="38" t="s">
        <v>27</v>
      </c>
      <c r="B29" s="46">
        <v>3.6203584314794882E-3</v>
      </c>
      <c r="C29" s="13"/>
    </row>
    <row r="30" spans="1:3" x14ac:dyDescent="0.2">
      <c r="A30" s="47" t="s">
        <v>24</v>
      </c>
      <c r="B30" s="48">
        <v>62272.587999999996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16384" width="9" hidden="1"/>
  </cols>
  <sheetData>
    <row r="1" spans="1:2" s="2" customFormat="1" ht="18" customHeight="1" x14ac:dyDescent="0.25">
      <c r="A1" s="77" t="s">
        <v>25</v>
      </c>
      <c r="B1" s="77"/>
    </row>
    <row r="2" spans="1:2" s="21" customFormat="1" ht="18" customHeight="1" x14ac:dyDescent="0.2">
      <c r="A2" s="22" t="s">
        <v>36</v>
      </c>
      <c r="B2" s="23"/>
    </row>
    <row r="3" spans="1:2" x14ac:dyDescent="0.2">
      <c r="A3" s="49" t="s">
        <v>115</v>
      </c>
      <c r="B3" s="50" t="s">
        <v>1</v>
      </c>
    </row>
    <row r="4" spans="1:2" x14ac:dyDescent="0.2">
      <c r="A4" s="36" t="s">
        <v>2</v>
      </c>
      <c r="B4" s="39">
        <v>221.02463827153463</v>
      </c>
    </row>
    <row r="5" spans="1:2" x14ac:dyDescent="0.2">
      <c r="A5" s="35" t="s">
        <v>3</v>
      </c>
      <c r="B5" s="59">
        <v>0</v>
      </c>
    </row>
    <row r="6" spans="1:2" x14ac:dyDescent="0.2">
      <c r="A6" s="35" t="s">
        <v>4</v>
      </c>
      <c r="B6" s="59">
        <v>221.02463827153463</v>
      </c>
    </row>
    <row r="7" spans="1:2" x14ac:dyDescent="0.2">
      <c r="A7" s="36" t="s">
        <v>5</v>
      </c>
      <c r="B7" s="39">
        <v>2.3423800000000004</v>
      </c>
    </row>
    <row r="8" spans="1:2" x14ac:dyDescent="0.2">
      <c r="A8" s="35" t="s">
        <v>6</v>
      </c>
      <c r="B8" s="41">
        <v>0</v>
      </c>
    </row>
    <row r="9" spans="1:2" x14ac:dyDescent="0.2">
      <c r="A9" s="35" t="s">
        <v>7</v>
      </c>
      <c r="B9" s="56">
        <v>2.3423800000000004</v>
      </c>
    </row>
    <row r="10" spans="1:2" x14ac:dyDescent="0.2">
      <c r="A10" s="36" t="s">
        <v>8</v>
      </c>
      <c r="B10" s="39">
        <v>0</v>
      </c>
    </row>
    <row r="11" spans="1:2" x14ac:dyDescent="0.2">
      <c r="A11" s="35" t="s">
        <v>9</v>
      </c>
      <c r="B11" s="41">
        <v>0</v>
      </c>
    </row>
    <row r="12" spans="1:2" x14ac:dyDescent="0.2">
      <c r="A12" s="35" t="s">
        <v>10</v>
      </c>
      <c r="B12" s="42">
        <v>0</v>
      </c>
    </row>
    <row r="13" spans="1:2" x14ac:dyDescent="0.2">
      <c r="A13" s="35" t="s">
        <v>11</v>
      </c>
      <c r="B13" s="42">
        <v>0</v>
      </c>
    </row>
    <row r="14" spans="1:2" x14ac:dyDescent="0.2">
      <c r="A14" s="36" t="s">
        <v>12</v>
      </c>
      <c r="B14" s="39">
        <v>3.16</v>
      </c>
    </row>
    <row r="15" spans="1:2" x14ac:dyDescent="0.2">
      <c r="A15" s="35" t="s">
        <v>13</v>
      </c>
      <c r="B15" s="41">
        <v>0</v>
      </c>
    </row>
    <row r="16" spans="1:2" x14ac:dyDescent="0.2">
      <c r="A16" s="35" t="s">
        <v>14</v>
      </c>
      <c r="B16" s="41">
        <v>0</v>
      </c>
    </row>
    <row r="17" spans="1:2" x14ac:dyDescent="0.2">
      <c r="A17" s="35" t="s">
        <v>15</v>
      </c>
      <c r="B17" s="41">
        <v>0</v>
      </c>
    </row>
    <row r="18" spans="1:2" x14ac:dyDescent="0.2">
      <c r="A18" s="35" t="s">
        <v>16</v>
      </c>
      <c r="B18" s="41">
        <v>0</v>
      </c>
    </row>
    <row r="19" spans="1:2" x14ac:dyDescent="0.2">
      <c r="A19" s="35" t="s">
        <v>29</v>
      </c>
      <c r="B19" s="41">
        <v>0.67999999999999994</v>
      </c>
    </row>
    <row r="20" spans="1:2" x14ac:dyDescent="0.2">
      <c r="A20" s="35" t="s">
        <v>30</v>
      </c>
      <c r="B20" s="41">
        <v>0</v>
      </c>
    </row>
    <row r="21" spans="1:2" x14ac:dyDescent="0.2">
      <c r="A21" s="35" t="s">
        <v>17</v>
      </c>
      <c r="B21" s="41">
        <v>0</v>
      </c>
    </row>
    <row r="22" spans="1:2" x14ac:dyDescent="0.2">
      <c r="A22" s="35" t="s">
        <v>18</v>
      </c>
      <c r="B22" s="41">
        <v>2.48</v>
      </c>
    </row>
    <row r="23" spans="1:2" x14ac:dyDescent="0.2">
      <c r="A23" s="36" t="s">
        <v>19</v>
      </c>
      <c r="B23" s="43">
        <v>0</v>
      </c>
    </row>
    <row r="24" spans="1:2" x14ac:dyDescent="0.2">
      <c r="A24" s="35" t="s">
        <v>20</v>
      </c>
      <c r="B24" s="42">
        <v>0</v>
      </c>
    </row>
    <row r="25" spans="1:2" x14ac:dyDescent="0.2">
      <c r="A25" s="35" t="s">
        <v>21</v>
      </c>
      <c r="B25" s="42">
        <v>0</v>
      </c>
    </row>
    <row r="26" spans="1:2" x14ac:dyDescent="0.2">
      <c r="A26" s="36" t="s">
        <v>22</v>
      </c>
      <c r="B26" s="44">
        <v>226.52701827153462</v>
      </c>
    </row>
    <row r="27" spans="1:2" x14ac:dyDescent="0.2">
      <c r="A27" s="36" t="s">
        <v>23</v>
      </c>
      <c r="B27" s="45"/>
    </row>
    <row r="28" spans="1:2" ht="24" x14ac:dyDescent="0.2">
      <c r="A28" s="37" t="s">
        <v>28</v>
      </c>
      <c r="B28" s="46">
        <v>8.1270001164527119E-5</v>
      </c>
    </row>
    <row r="29" spans="1:2" x14ac:dyDescent="0.2">
      <c r="A29" s="38" t="s">
        <v>27</v>
      </c>
      <c r="B29" s="46">
        <v>1.522690634347835E-3</v>
      </c>
    </row>
    <row r="30" spans="1:2" x14ac:dyDescent="0.2">
      <c r="A30" s="47" t="s">
        <v>24</v>
      </c>
      <c r="B30" s="48">
        <v>38882.735999999997</v>
      </c>
    </row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ht="18" customHeight="1" x14ac:dyDescent="0.25">
      <c r="A1" s="77" t="s">
        <v>25</v>
      </c>
      <c r="B1" s="77"/>
      <c r="C1" s="6"/>
    </row>
    <row r="2" spans="1:3" s="21" customFormat="1" ht="18" customHeight="1" x14ac:dyDescent="0.2">
      <c r="A2" s="22" t="s">
        <v>37</v>
      </c>
      <c r="B2" s="23"/>
      <c r="C2" s="28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235.16160453177679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235.16160453177679</v>
      </c>
    </row>
    <row r="7" spans="1:3" x14ac:dyDescent="0.2">
      <c r="A7" s="36" t="s">
        <v>5</v>
      </c>
      <c r="B7" s="39">
        <v>107.54310570700001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107.54310570700001</v>
      </c>
    </row>
    <row r="10" spans="1:3" x14ac:dyDescent="0.2">
      <c r="A10" s="36" t="s">
        <v>8</v>
      </c>
      <c r="B10" s="39">
        <v>4.3830005999999999</v>
      </c>
    </row>
    <row r="11" spans="1:3" x14ac:dyDescent="0.2">
      <c r="A11" s="35" t="s">
        <v>9</v>
      </c>
      <c r="B11" s="41">
        <v>4.3830005999999999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393.07586198840812</v>
      </c>
    </row>
    <row r="15" spans="1:3" x14ac:dyDescent="0.2">
      <c r="A15" s="35" t="s">
        <v>13</v>
      </c>
      <c r="B15" s="41">
        <v>95.285934988408144</v>
      </c>
    </row>
    <row r="16" spans="1:3" x14ac:dyDescent="0.2">
      <c r="A16" s="35" t="s">
        <v>14</v>
      </c>
      <c r="B16" s="41">
        <v>115.949927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7.8699999999999992</v>
      </c>
      <c r="C19" s="10"/>
    </row>
    <row r="20" spans="1:3" x14ac:dyDescent="0.2">
      <c r="A20" s="35" t="s">
        <v>30</v>
      </c>
      <c r="B20" s="41">
        <v>144.69</v>
      </c>
      <c r="C20" s="10"/>
    </row>
    <row r="21" spans="1:3" x14ac:dyDescent="0.2">
      <c r="A21" s="35" t="s">
        <v>17</v>
      </c>
      <c r="B21" s="41">
        <v>1.57</v>
      </c>
      <c r="C21" s="10"/>
    </row>
    <row r="22" spans="1:3" x14ac:dyDescent="0.2">
      <c r="A22" s="35" t="s">
        <v>18</v>
      </c>
      <c r="B22" s="41">
        <v>27.71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740.16357282718491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1.4595689346157304E-3</v>
      </c>
    </row>
    <row r="29" spans="1:3" ht="15" x14ac:dyDescent="0.2">
      <c r="A29" s="38" t="s">
        <v>27</v>
      </c>
      <c r="B29" s="46">
        <v>2.6482484794557205E-3</v>
      </c>
      <c r="C29" s="13"/>
    </row>
    <row r="30" spans="1:3" x14ac:dyDescent="0.2">
      <c r="A30" s="47" t="s">
        <v>24</v>
      </c>
      <c r="B30" s="48">
        <v>272312.49799999996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rightToLeft="1" workbookViewId="0">
      <selection sqref="A1:B1"/>
    </sheetView>
  </sheetViews>
  <sheetFormatPr defaultColWidth="0" defaultRowHeight="14.25" zeroHeight="1" x14ac:dyDescent="0.2"/>
  <cols>
    <col min="1" max="1" width="61.25" style="1" customWidth="1"/>
    <col min="2" max="2" width="20" style="11" bestFit="1" customWidth="1"/>
    <col min="3" max="3" width="0" style="4" hidden="1" customWidth="1"/>
    <col min="4" max="16384" width="9" hidden="1"/>
  </cols>
  <sheetData>
    <row r="1" spans="1:3" s="2" customFormat="1" ht="18" customHeight="1" x14ac:dyDescent="0.25">
      <c r="A1" s="77" t="s">
        <v>25</v>
      </c>
      <c r="B1" s="77"/>
      <c r="C1" s="6"/>
    </row>
    <row r="2" spans="1:3" s="21" customFormat="1" ht="18" customHeight="1" x14ac:dyDescent="0.2">
      <c r="A2" s="22" t="s">
        <v>38</v>
      </c>
      <c r="B2" s="23"/>
      <c r="C2" s="28"/>
    </row>
    <row r="3" spans="1:3" x14ac:dyDescent="0.2">
      <c r="A3" s="49" t="s">
        <v>115</v>
      </c>
      <c r="B3" s="50" t="s">
        <v>1</v>
      </c>
    </row>
    <row r="4" spans="1:3" x14ac:dyDescent="0.2">
      <c r="A4" s="36" t="s">
        <v>2</v>
      </c>
      <c r="B4" s="39">
        <v>81.152244438437435</v>
      </c>
    </row>
    <row r="5" spans="1:3" x14ac:dyDescent="0.2">
      <c r="A5" s="35" t="s">
        <v>3</v>
      </c>
      <c r="B5" s="59">
        <v>0</v>
      </c>
    </row>
    <row r="6" spans="1:3" x14ac:dyDescent="0.2">
      <c r="A6" s="35" t="s">
        <v>4</v>
      </c>
      <c r="B6" s="59">
        <v>81.152244438437435</v>
      </c>
    </row>
    <row r="7" spans="1:3" x14ac:dyDescent="0.2">
      <c r="A7" s="36" t="s">
        <v>5</v>
      </c>
      <c r="B7" s="39">
        <v>37.369427961999989</v>
      </c>
    </row>
    <row r="8" spans="1:3" x14ac:dyDescent="0.2">
      <c r="A8" s="35" t="s">
        <v>6</v>
      </c>
      <c r="B8" s="41">
        <v>0</v>
      </c>
    </row>
    <row r="9" spans="1:3" x14ac:dyDescent="0.2">
      <c r="A9" s="35" t="s">
        <v>7</v>
      </c>
      <c r="B9" s="41">
        <v>37.369427961999989</v>
      </c>
    </row>
    <row r="10" spans="1:3" x14ac:dyDescent="0.2">
      <c r="A10" s="36" t="s">
        <v>8</v>
      </c>
      <c r="B10" s="39">
        <v>1.1339999999999999</v>
      </c>
    </row>
    <row r="11" spans="1:3" x14ac:dyDescent="0.2">
      <c r="A11" s="35" t="s">
        <v>9</v>
      </c>
      <c r="B11" s="41">
        <v>1.1339999999999999</v>
      </c>
    </row>
    <row r="12" spans="1:3" x14ac:dyDescent="0.2">
      <c r="A12" s="35" t="s">
        <v>10</v>
      </c>
      <c r="B12" s="42">
        <v>0</v>
      </c>
    </row>
    <row r="13" spans="1:3" x14ac:dyDescent="0.2">
      <c r="A13" s="35" t="s">
        <v>11</v>
      </c>
      <c r="B13" s="42">
        <v>0</v>
      </c>
    </row>
    <row r="14" spans="1:3" x14ac:dyDescent="0.2">
      <c r="A14" s="36" t="s">
        <v>12</v>
      </c>
      <c r="B14" s="39">
        <v>124.76879783931116</v>
      </c>
    </row>
    <row r="15" spans="1:3" x14ac:dyDescent="0.2">
      <c r="A15" s="35" t="s">
        <v>13</v>
      </c>
      <c r="B15" s="41">
        <v>30.049651839311174</v>
      </c>
    </row>
    <row r="16" spans="1:3" x14ac:dyDescent="0.2">
      <c r="A16" s="35" t="s">
        <v>14</v>
      </c>
      <c r="B16" s="41">
        <v>37.089146</v>
      </c>
    </row>
    <row r="17" spans="1:3" x14ac:dyDescent="0.2">
      <c r="A17" s="35" t="s">
        <v>15</v>
      </c>
      <c r="B17" s="41">
        <v>0</v>
      </c>
    </row>
    <row r="18" spans="1:3" x14ac:dyDescent="0.2">
      <c r="A18" s="35" t="s">
        <v>16</v>
      </c>
      <c r="B18" s="41">
        <v>0</v>
      </c>
    </row>
    <row r="19" spans="1:3" x14ac:dyDescent="0.2">
      <c r="A19" s="35" t="s">
        <v>29</v>
      </c>
      <c r="B19" s="41">
        <v>2.5499999999999998</v>
      </c>
      <c r="C19" s="10"/>
    </row>
    <row r="20" spans="1:3" x14ac:dyDescent="0.2">
      <c r="A20" s="35" t="s">
        <v>30</v>
      </c>
      <c r="B20" s="41">
        <v>45.64</v>
      </c>
      <c r="C20" s="10"/>
    </row>
    <row r="21" spans="1:3" x14ac:dyDescent="0.2">
      <c r="A21" s="35" t="s">
        <v>17</v>
      </c>
      <c r="B21" s="41">
        <v>0.46</v>
      </c>
      <c r="C21" s="10"/>
    </row>
    <row r="22" spans="1:3" x14ac:dyDescent="0.2">
      <c r="A22" s="35" t="s">
        <v>18</v>
      </c>
      <c r="B22" s="41">
        <v>8.98</v>
      </c>
      <c r="C22" s="10"/>
    </row>
    <row r="23" spans="1:3" x14ac:dyDescent="0.2">
      <c r="A23" s="36" t="s">
        <v>19</v>
      </c>
      <c r="B23" s="43">
        <v>0</v>
      </c>
    </row>
    <row r="24" spans="1:3" x14ac:dyDescent="0.2">
      <c r="A24" s="35" t="s">
        <v>20</v>
      </c>
      <c r="B24" s="42">
        <v>0</v>
      </c>
    </row>
    <row r="25" spans="1:3" x14ac:dyDescent="0.2">
      <c r="A25" s="35" t="s">
        <v>21</v>
      </c>
      <c r="B25" s="42">
        <v>0</v>
      </c>
    </row>
    <row r="26" spans="1:3" x14ac:dyDescent="0.2">
      <c r="A26" s="36" t="s">
        <v>22</v>
      </c>
      <c r="B26" s="44">
        <v>244.42447023974859</v>
      </c>
    </row>
    <row r="27" spans="1:3" x14ac:dyDescent="0.2">
      <c r="A27" s="36" t="s">
        <v>23</v>
      </c>
      <c r="B27" s="45"/>
    </row>
    <row r="28" spans="1:3" ht="24" x14ac:dyDescent="0.2">
      <c r="A28" s="37" t="s">
        <v>28</v>
      </c>
      <c r="B28" s="46">
        <v>1.4107283680739923E-3</v>
      </c>
    </row>
    <row r="29" spans="1:3" ht="15" x14ac:dyDescent="0.2">
      <c r="A29" s="38" t="s">
        <v>27</v>
      </c>
      <c r="B29" s="46">
        <v>2.4789770423890231E-3</v>
      </c>
      <c r="C29" s="13"/>
    </row>
    <row r="30" spans="1:3" x14ac:dyDescent="0.2">
      <c r="A30" s="47" t="s">
        <v>24</v>
      </c>
      <c r="B30" s="48">
        <v>89246.661999999982</v>
      </c>
    </row>
    <row r="31" spans="1:3" hidden="1" x14ac:dyDescent="0.2"/>
    <row r="32" spans="1:3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7E07F3-DAE0-4A54-B546-53DD58982E52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sharepoint/v3"/>
    <ds:schemaRef ds:uri="http://schemas.microsoft.com/office/infopath/2007/PartnerControls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3FD960A3-E98A-4460-9392-FA916301A9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9C29F4-8253-4451-BE1B-D22C2C0EC4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26</vt:i4>
      </vt:variant>
      <vt:variant>
        <vt:lpstr>טווחים בעלי שם</vt:lpstr>
      </vt:variant>
      <vt:variant>
        <vt:i4>2</vt:i4>
      </vt:variant>
    </vt:vector>
  </HeadingPairs>
  <TitlesOfParts>
    <vt:vector size="28" baseType="lpstr">
      <vt:lpstr>נספח 1 - מצרפי</vt:lpstr>
      <vt:lpstr>קרן ט </vt:lpstr>
      <vt:lpstr>קרן י </vt:lpstr>
      <vt:lpstr>מסלולית כללית</vt:lpstr>
      <vt:lpstr>מסלולית אג"ח</vt:lpstr>
      <vt:lpstr>מסלולית מניות</vt:lpstr>
      <vt:lpstr>הכשרה שקלי טווח קצר</vt:lpstr>
      <vt:lpstr>הכשרה לבני 50 ומטה </vt:lpstr>
      <vt:lpstr>הכשרה לבני 50-60</vt:lpstr>
      <vt:lpstr>הכשרה לבני 60 ומעלה </vt:lpstr>
      <vt:lpstr>הכשרה מקבלי קצבה</vt:lpstr>
      <vt:lpstr>אלטשולר כללי </vt:lpstr>
      <vt:lpstr>אלטשולר מניות </vt:lpstr>
      <vt:lpstr>אלטשולר אגח</vt:lpstr>
      <vt:lpstr>ילין לפידות כללי</vt:lpstr>
      <vt:lpstr>ילין לפידות מניות</vt:lpstr>
      <vt:lpstr>ילין לפידות אגח </vt:lpstr>
      <vt:lpstr>מיטב דש כללי</vt:lpstr>
      <vt:lpstr>מיטב דש מניות </vt:lpstr>
      <vt:lpstr>מיטב דש אגח</vt:lpstr>
      <vt:lpstr>אקסלנס נשואה פסיבי כללי</vt:lpstr>
      <vt:lpstr>מור כללי</vt:lpstr>
      <vt:lpstr>מור מניות</vt:lpstr>
      <vt:lpstr>מור אגח </vt:lpstr>
      <vt:lpstr>נספח 2 </vt:lpstr>
      <vt:lpstr>נספח 3</vt:lpstr>
      <vt:lpstr>'נספח 1 - מצרפי'!WPrint_Area_W</vt:lpstr>
      <vt:lpstr>'נספח 3'!WPrint_Area_W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הוצאות ישירות בעד ניהול השקעות שנתי מאוחד 31.12.20 - אלפי שח -</dc:title>
  <dc:creator>אילנה יוסופוב</dc:creator>
  <cp:lastModifiedBy>User</cp:lastModifiedBy>
  <cp:lastPrinted>2021-12-19T11:45:25Z</cp:lastPrinted>
  <dcterms:created xsi:type="dcterms:W3CDTF">2020-07-25T11:30:35Z</dcterms:created>
  <dcterms:modified xsi:type="dcterms:W3CDTF">2022-02-27T15:50:26Z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