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talmo\Desktop\"/>
    </mc:Choice>
  </mc:AlternateContent>
  <bookViews>
    <workbookView xWindow="240" yWindow="465" windowWidth="11355" windowHeight="7575" tabRatio="953" activeTab="14"/>
  </bookViews>
  <sheets>
    <sheet name="מרכז" sheetId="39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הלכה" sheetId="32" r:id="rId8"/>
    <sheet name="הכשרה לבני 50 ומטה" sheetId="35" r:id="rId9"/>
    <sheet name="הכשרה לבני 50-60" sheetId="34" r:id="rId10"/>
    <sheet name="הכשרה לבני 60 ומעלה" sheetId="33" r:id="rId11"/>
    <sheet name="הכשרה מקבלי קצבה" sheetId="36" r:id="rId12"/>
    <sheet name="ילין לפידות כללי" sheetId="17" r:id="rId13"/>
    <sheet name="ילין לפידות אגח ממשלת ישראל" sheetId="15" r:id="rId14"/>
    <sheet name="ילין לפידות מניות" sheetId="16" r:id="rId15"/>
    <sheet name="פסגות  כללי" sheetId="20" r:id="rId16"/>
    <sheet name="פסגות אג&quot;ח ממשלת ישראל" sheetId="19" r:id="rId17"/>
    <sheet name=" פסגות מניות" sheetId="18" r:id="rId18"/>
    <sheet name="אלטשולר כללי " sheetId="25" r:id="rId19"/>
    <sheet name="אלטשולר אג&quot;ח ממשלת ישראל" sheetId="24" r:id="rId20"/>
    <sheet name=" אלטשולר מניות" sheetId="23" r:id="rId21"/>
    <sheet name="מיטב דש כללי" sheetId="28" r:id="rId22"/>
    <sheet name="מיטב דש אג&quot;ח ממשלת ישראל" sheetId="30" r:id="rId23"/>
    <sheet name=" מיטב דש מניות " sheetId="29" r:id="rId24"/>
    <sheet name="אקסלנס כללי פאסיבי" sheetId="38" r:id="rId25"/>
  </sheets>
  <definedNames>
    <definedName name="_xlnm.Print_Area" localSheetId="20">' אלטשולר מניות'!$A$1:$S$32</definedName>
    <definedName name="_xlnm.Print_Area" localSheetId="7">'הכשרה הלכה'!$A$1:$T$32</definedName>
    <definedName name="_xlnm.Print_Area" localSheetId="3">'הכשרה כללי'!$D$4:$E$32</definedName>
    <definedName name="_xlnm.Print_Area" localSheetId="0">מרכז!$A$1:$L$31</definedName>
    <definedName name="_xlnm.Print_Area" localSheetId="1">'קרן ט '!$A$1:$Q$26</definedName>
    <definedName name="_xlnm.Print_Area" localSheetId="2">'קרן י '!$A$1:$Q$26</definedName>
  </definedNames>
  <calcPr calcId="162913" iterate="1"/>
</workbook>
</file>

<file path=xl/calcChain.xml><?xml version="1.0" encoding="utf-8"?>
<calcChain xmlns="http://schemas.openxmlformats.org/spreadsheetml/2006/main">
  <c r="I62" i="6" l="1"/>
  <c r="I59" i="6"/>
  <c r="I55" i="25"/>
  <c r="Y29" i="6"/>
  <c r="H50" i="38"/>
  <c r="H49" i="38"/>
  <c r="H46" i="38"/>
  <c r="H45" i="38"/>
  <c r="H44" i="38"/>
  <c r="H38" i="17"/>
  <c r="H38" i="16"/>
  <c r="H39" i="16"/>
  <c r="H44" i="16"/>
  <c r="H45" i="16"/>
  <c r="H51" i="16"/>
  <c r="H52" i="16"/>
  <c r="H45" i="28"/>
  <c r="H44" i="28"/>
  <c r="H61" i="29"/>
  <c r="H62" i="29" s="1"/>
  <c r="H54" i="29"/>
  <c r="H53" i="29"/>
  <c r="H52" i="29"/>
  <c r="H51" i="29"/>
  <c r="H50" i="29"/>
  <c r="H49" i="29"/>
  <c r="H48" i="29"/>
  <c r="H47" i="29"/>
  <c r="D36" i="18"/>
  <c r="H40" i="19"/>
  <c r="H38" i="23"/>
  <c r="H39" i="23"/>
  <c r="H49" i="23"/>
  <c r="H50" i="23"/>
  <c r="H38" i="5"/>
  <c r="H37" i="5"/>
  <c r="H62" i="38"/>
  <c r="H59" i="38"/>
  <c r="H59" i="29"/>
  <c r="H62" i="28"/>
  <c r="H59" i="23"/>
  <c r="H62" i="23"/>
  <c r="H62" i="25"/>
  <c r="H59" i="25"/>
  <c r="H59" i="18"/>
  <c r="H61" i="15"/>
  <c r="H58" i="15"/>
  <c r="H43" i="15"/>
  <c r="H40" i="15"/>
  <c r="H62" i="5"/>
  <c r="H59" i="5"/>
  <c r="H59" i="33"/>
  <c r="H38" i="33"/>
  <c r="H39" i="33"/>
  <c r="H40" i="33"/>
  <c r="H42" i="33"/>
  <c r="H43" i="33"/>
  <c r="H62" i="34"/>
  <c r="H42" i="34"/>
  <c r="H43" i="34"/>
  <c r="H44" i="34"/>
  <c r="H45" i="34"/>
  <c r="H50" i="34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60" i="31"/>
  <c r="H57" i="31"/>
  <c r="H37" i="31"/>
  <c r="H51" i="4"/>
  <c r="Y25" i="23"/>
  <c r="Y29" i="23"/>
  <c r="Y32" i="23"/>
  <c r="U3" i="36"/>
  <c r="U2" i="5"/>
  <c r="X29" i="18"/>
  <c r="Y25" i="24"/>
  <c r="W25" i="27"/>
  <c r="W25" i="26"/>
  <c r="F51" i="23"/>
  <c r="H51" i="23" s="1"/>
  <c r="F37" i="38"/>
  <c r="F45" i="29"/>
  <c r="H45" i="29" s="1"/>
  <c r="F39" i="29"/>
  <c r="H39" i="29" s="1"/>
  <c r="F38" i="29"/>
  <c r="H38" i="29" s="1"/>
  <c r="F37" i="29"/>
  <c r="H37" i="29" s="1"/>
  <c r="F59" i="28"/>
  <c r="F38" i="28"/>
  <c r="H38" i="28"/>
  <c r="F39" i="28"/>
  <c r="H39" i="28" s="1"/>
  <c r="F62" i="23"/>
  <c r="F59" i="23"/>
  <c r="F52" i="23"/>
  <c r="F53" i="23"/>
  <c r="H53" i="23" s="1"/>
  <c r="F54" i="23"/>
  <c r="H54" i="23" s="1"/>
  <c r="F62" i="25"/>
  <c r="F59" i="25"/>
  <c r="F48" i="25"/>
  <c r="F37" i="25"/>
  <c r="F59" i="18"/>
  <c r="F37" i="18"/>
  <c r="H37" i="18" s="1"/>
  <c r="F38" i="18"/>
  <c r="H38" i="18" s="1"/>
  <c r="F39" i="18"/>
  <c r="H39" i="18" s="1"/>
  <c r="F40" i="18"/>
  <c r="H40" i="18" s="1"/>
  <c r="F41" i="18"/>
  <c r="H41" i="18" s="1"/>
  <c r="F45" i="18"/>
  <c r="F46" i="18"/>
  <c r="H46" i="18" s="1"/>
  <c r="F47" i="18"/>
  <c r="F48" i="18"/>
  <c r="H48" i="18" s="1"/>
  <c r="F49" i="18"/>
  <c r="H49" i="18" s="1"/>
  <c r="F50" i="18"/>
  <c r="H50" i="18" s="1"/>
  <c r="F51" i="18"/>
  <c r="H51" i="18" s="1"/>
  <c r="F52" i="18"/>
  <c r="H52" i="18" s="1"/>
  <c r="F53" i="18"/>
  <c r="H53" i="18" s="1"/>
  <c r="F54" i="18"/>
  <c r="H54" i="18" s="1"/>
  <c r="F37" i="19"/>
  <c r="H37" i="19" s="1"/>
  <c r="F62" i="20"/>
  <c r="F59" i="20"/>
  <c r="F37" i="20"/>
  <c r="F40" i="20"/>
  <c r="F36" i="20"/>
  <c r="F59" i="16"/>
  <c r="F48" i="16"/>
  <c r="H48" i="16" s="1"/>
  <c r="F49" i="16"/>
  <c r="H49" i="16" s="1"/>
  <c r="F50" i="16"/>
  <c r="F53" i="16"/>
  <c r="H53" i="16" s="1"/>
  <c r="F54" i="16"/>
  <c r="H54" i="16" s="1"/>
  <c r="F60" i="15"/>
  <c r="H60" i="15" s="1"/>
  <c r="F57" i="15"/>
  <c r="F59" i="15" s="1"/>
  <c r="F37" i="15"/>
  <c r="H37" i="15" s="1"/>
  <c r="F59" i="17"/>
  <c r="F62" i="33"/>
  <c r="F59" i="33"/>
  <c r="F62" i="5"/>
  <c r="F41" i="5"/>
  <c r="H41" i="5" s="1"/>
  <c r="F47" i="5"/>
  <c r="F48" i="5"/>
  <c r="F49" i="5"/>
  <c r="H49" i="5" s="1"/>
  <c r="F51" i="5"/>
  <c r="H51" i="5" s="1"/>
  <c r="F52" i="5"/>
  <c r="H52" i="5" s="1"/>
  <c r="F53" i="5"/>
  <c r="H53" i="5" s="1"/>
  <c r="F54" i="5"/>
  <c r="H54" i="5" s="1"/>
  <c r="F40" i="4"/>
  <c r="H40" i="4" s="1"/>
  <c r="F62" i="38"/>
  <c r="F59" i="38"/>
  <c r="F62" i="34"/>
  <c r="F59" i="34"/>
  <c r="F59" i="26"/>
  <c r="F36" i="26"/>
  <c r="F62" i="27"/>
  <c r="F59" i="27"/>
  <c r="F46" i="27"/>
  <c r="Q29" i="35"/>
  <c r="Q32" i="35"/>
  <c r="P32" i="35"/>
  <c r="P29" i="35"/>
  <c r="Q25" i="38"/>
  <c r="P25" i="38"/>
  <c r="N25" i="27"/>
  <c r="M33" i="4"/>
  <c r="O25" i="27"/>
  <c r="O32" i="35"/>
  <c r="N32" i="35"/>
  <c r="O29" i="35"/>
  <c r="N29" i="35"/>
  <c r="D62" i="38"/>
  <c r="D40" i="38"/>
  <c r="F40" i="38" s="1"/>
  <c r="D42" i="38"/>
  <c r="D36" i="38"/>
  <c r="F36" i="38" s="1"/>
  <c r="D62" i="29"/>
  <c r="D59" i="29"/>
  <c r="D40" i="29"/>
  <c r="D42" i="29"/>
  <c r="D44" i="29"/>
  <c r="D61" i="30"/>
  <c r="F61" i="30" s="1"/>
  <c r="D60" i="30"/>
  <c r="F60" i="30" s="1"/>
  <c r="H60" i="30" s="1"/>
  <c r="D59" i="28"/>
  <c r="D61" i="28"/>
  <c r="D62" i="28" s="1"/>
  <c r="D37" i="28"/>
  <c r="F37" i="28" s="1"/>
  <c r="D40" i="28"/>
  <c r="D42" i="28"/>
  <c r="D36" i="28"/>
  <c r="F36" i="28" s="1"/>
  <c r="D62" i="23"/>
  <c r="D59" i="23"/>
  <c r="D40" i="23"/>
  <c r="D42" i="23"/>
  <c r="D43" i="23"/>
  <c r="D44" i="23"/>
  <c r="D45" i="23"/>
  <c r="D48" i="23"/>
  <c r="D59" i="25"/>
  <c r="D42" i="25"/>
  <c r="D45" i="25"/>
  <c r="F45" i="25" s="1"/>
  <c r="D47" i="25"/>
  <c r="F47" i="25" s="1"/>
  <c r="D42" i="18"/>
  <c r="D36" i="19"/>
  <c r="F36" i="19" s="1"/>
  <c r="D62" i="20"/>
  <c r="D47" i="16"/>
  <c r="D37" i="16"/>
  <c r="D59" i="15"/>
  <c r="D62" i="15"/>
  <c r="D60" i="17"/>
  <c r="D57" i="17"/>
  <c r="D42" i="17"/>
  <c r="D63" i="36"/>
  <c r="F63" i="36" s="1"/>
  <c r="D60" i="36"/>
  <c r="F60" i="36" s="1"/>
  <c r="D60" i="33"/>
  <c r="D57" i="33"/>
  <c r="D60" i="34"/>
  <c r="D62" i="34" s="1"/>
  <c r="D57" i="34"/>
  <c r="D59" i="34" s="1"/>
  <c r="D40" i="34"/>
  <c r="F40" i="34" s="1"/>
  <c r="D60" i="35"/>
  <c r="D57" i="35"/>
  <c r="D40" i="35"/>
  <c r="F40" i="35" s="1"/>
  <c r="D60" i="32"/>
  <c r="F60" i="32" s="1"/>
  <c r="D57" i="32"/>
  <c r="F57" i="32" s="1"/>
  <c r="D37" i="32"/>
  <c r="D60" i="31"/>
  <c r="D57" i="31"/>
  <c r="D36" i="31"/>
  <c r="F36" i="31" s="1"/>
  <c r="H36" i="31" s="1"/>
  <c r="D60" i="6"/>
  <c r="F60" i="6" s="1"/>
  <c r="D58" i="6"/>
  <c r="F58" i="6" s="1"/>
  <c r="H59" i="6"/>
  <c r="D57" i="6"/>
  <c r="D62" i="5"/>
  <c r="D42" i="5"/>
  <c r="D43" i="5"/>
  <c r="D44" i="5"/>
  <c r="D36" i="5"/>
  <c r="D59" i="5"/>
  <c r="D58" i="4"/>
  <c r="D38" i="4"/>
  <c r="F38" i="4" s="1"/>
  <c r="D39" i="4"/>
  <c r="F39" i="4" s="1"/>
  <c r="D41" i="4"/>
  <c r="D42" i="4"/>
  <c r="D43" i="4"/>
  <c r="D45" i="4"/>
  <c r="F45" i="4" s="1"/>
  <c r="D46" i="4"/>
  <c r="D47" i="4"/>
  <c r="D48" i="4"/>
  <c r="D49" i="4"/>
  <c r="F49" i="4" s="1"/>
  <c r="D50" i="4"/>
  <c r="F50" i="4" s="1"/>
  <c r="H50" i="4" s="1"/>
  <c r="D51" i="4"/>
  <c r="D52" i="4"/>
  <c r="F52" i="4" s="1"/>
  <c r="H52" i="4" s="1"/>
  <c r="D53" i="4"/>
  <c r="F53" i="4" s="1"/>
  <c r="H53" i="4" s="1"/>
  <c r="D54" i="4"/>
  <c r="F54" i="4" s="1"/>
  <c r="H54" i="4" s="1"/>
  <c r="D55" i="4"/>
  <c r="F55" i="4" s="1"/>
  <c r="H55" i="4" s="1"/>
  <c r="D37" i="4"/>
  <c r="D57" i="27"/>
  <c r="D59" i="27" s="1"/>
  <c r="D37" i="27"/>
  <c r="F37" i="27" s="1"/>
  <c r="D38" i="27"/>
  <c r="F38" i="27" s="1"/>
  <c r="H38" i="27" s="1"/>
  <c r="D39" i="27"/>
  <c r="F39" i="27" s="1"/>
  <c r="H39" i="27" s="1"/>
  <c r="D40" i="27"/>
  <c r="D41" i="27"/>
  <c r="D42" i="27"/>
  <c r="D44" i="27"/>
  <c r="D47" i="27"/>
  <c r="F47" i="27" s="1"/>
  <c r="D48" i="27"/>
  <c r="F48" i="27" s="1"/>
  <c r="D49" i="27"/>
  <c r="F49" i="27" s="1"/>
  <c r="H49" i="27" s="1"/>
  <c r="D50" i="27"/>
  <c r="F50" i="27" s="1"/>
  <c r="D51" i="27"/>
  <c r="F51" i="27" s="1"/>
  <c r="H51" i="27" s="1"/>
  <c r="D52" i="27"/>
  <c r="F52" i="27" s="1"/>
  <c r="H52" i="27" s="1"/>
  <c r="D53" i="27"/>
  <c r="F53" i="27" s="1"/>
  <c r="D54" i="27"/>
  <c r="F54" i="27" s="1"/>
  <c r="H54" i="27" s="1"/>
  <c r="D38" i="26"/>
  <c r="D39" i="26"/>
  <c r="F39" i="26" s="1"/>
  <c r="H39" i="26" s="1"/>
  <c r="D40" i="26"/>
  <c r="F40" i="26" s="1"/>
  <c r="D42" i="26"/>
  <c r="D44" i="26"/>
  <c r="F44" i="26" s="1"/>
  <c r="D45" i="26"/>
  <c r="F45" i="26" s="1"/>
  <c r="D46" i="26"/>
  <c r="F46" i="26" s="1"/>
  <c r="D47" i="26"/>
  <c r="F47" i="26" s="1"/>
  <c r="D48" i="26"/>
  <c r="F48" i="26" s="1"/>
  <c r="D49" i="26"/>
  <c r="F49" i="26" s="1"/>
  <c r="H49" i="26" s="1"/>
  <c r="D50" i="26"/>
  <c r="F50" i="26" s="1"/>
  <c r="D51" i="26"/>
  <c r="F51" i="26" s="1"/>
  <c r="H51" i="26" s="1"/>
  <c r="D52" i="26"/>
  <c r="F52" i="26" s="1"/>
  <c r="H52" i="26" s="1"/>
  <c r="D53" i="26"/>
  <c r="F53" i="26" s="1"/>
  <c r="H53" i="26" s="1"/>
  <c r="D54" i="26"/>
  <c r="F54" i="26" s="1"/>
  <c r="H54" i="26" s="1"/>
  <c r="O25" i="35"/>
  <c r="N25" i="35"/>
  <c r="Q25" i="35"/>
  <c r="P25" i="35"/>
  <c r="E62" i="24"/>
  <c r="E59" i="24"/>
  <c r="E55" i="24"/>
  <c r="M25" i="20"/>
  <c r="M29" i="20"/>
  <c r="M32" i="20"/>
  <c r="L32" i="27"/>
  <c r="L29" i="27"/>
  <c r="M25" i="27"/>
  <c r="L25" i="27"/>
  <c r="M32" i="26"/>
  <c r="L32" i="26"/>
  <c r="M29" i="26"/>
  <c r="L29" i="26"/>
  <c r="M25" i="6"/>
  <c r="K32" i="4"/>
  <c r="K29" i="4"/>
  <c r="J32" i="4"/>
  <c r="J29" i="4"/>
  <c r="J25" i="4"/>
  <c r="K25" i="4"/>
  <c r="K32" i="27"/>
  <c r="J32" i="27"/>
  <c r="K29" i="27"/>
  <c r="J29" i="27"/>
  <c r="K25" i="27"/>
  <c r="J25" i="27"/>
  <c r="K32" i="26"/>
  <c r="J32" i="26"/>
  <c r="K29" i="26"/>
  <c r="J29" i="26"/>
  <c r="K25" i="26"/>
  <c r="J25" i="26"/>
  <c r="K32" i="6"/>
  <c r="J32" i="6"/>
  <c r="K29" i="6"/>
  <c r="J29" i="6"/>
  <c r="J25" i="6"/>
  <c r="K32" i="5"/>
  <c r="J32" i="5"/>
  <c r="K29" i="5"/>
  <c r="J29" i="5"/>
  <c r="K32" i="16"/>
  <c r="J32" i="16"/>
  <c r="K29" i="16"/>
  <c r="J29" i="16"/>
  <c r="J25" i="16"/>
  <c r="J32" i="17"/>
  <c r="K32" i="17"/>
  <c r="K29" i="17"/>
  <c r="K32" i="15"/>
  <c r="J32" i="15"/>
  <c r="K29" i="15"/>
  <c r="J29" i="15"/>
  <c r="K32" i="19"/>
  <c r="J32" i="19"/>
  <c r="K29" i="19"/>
  <c r="J29" i="19"/>
  <c r="K25" i="19"/>
  <c r="J25" i="19"/>
  <c r="K32" i="18"/>
  <c r="J32" i="18"/>
  <c r="K29" i="18"/>
  <c r="J29" i="18"/>
  <c r="K32" i="25"/>
  <c r="J32" i="25"/>
  <c r="K29" i="25"/>
  <c r="J29" i="25"/>
  <c r="K32" i="20"/>
  <c r="J32" i="20"/>
  <c r="K29" i="20"/>
  <c r="J29" i="20"/>
  <c r="K25" i="20"/>
  <c r="J25" i="20"/>
  <c r="K32" i="24"/>
  <c r="J32" i="24"/>
  <c r="K29" i="24"/>
  <c r="J29" i="24"/>
  <c r="K32" i="23"/>
  <c r="J32" i="23"/>
  <c r="K29" i="23"/>
  <c r="J29" i="23"/>
  <c r="K25" i="23"/>
  <c r="J25" i="23"/>
  <c r="K32" i="28"/>
  <c r="J32" i="28"/>
  <c r="K29" i="28"/>
  <c r="J29" i="28"/>
  <c r="K32" i="29"/>
  <c r="J32" i="29"/>
  <c r="K29" i="29"/>
  <c r="J29" i="29"/>
  <c r="K25" i="29"/>
  <c r="J25" i="29"/>
  <c r="K32" i="30"/>
  <c r="J32" i="30"/>
  <c r="K29" i="30"/>
  <c r="J29" i="30"/>
  <c r="K25" i="30"/>
  <c r="J25" i="30"/>
  <c r="K32" i="31"/>
  <c r="J32" i="31"/>
  <c r="K29" i="31"/>
  <c r="J29" i="31"/>
  <c r="K25" i="31"/>
  <c r="J25" i="31"/>
  <c r="K32" i="35"/>
  <c r="J32" i="35"/>
  <c r="K29" i="35"/>
  <c r="J29" i="35"/>
  <c r="K25" i="35"/>
  <c r="J25" i="35"/>
  <c r="K32" i="34"/>
  <c r="J32" i="34"/>
  <c r="K29" i="34"/>
  <c r="J29" i="34"/>
  <c r="K32" i="38"/>
  <c r="J32" i="38"/>
  <c r="K29" i="38"/>
  <c r="J29" i="38"/>
  <c r="K25" i="38"/>
  <c r="J25" i="38"/>
  <c r="K32" i="32"/>
  <c r="K29" i="32"/>
  <c r="J32" i="32"/>
  <c r="K25" i="32"/>
  <c r="J25" i="32"/>
  <c r="K28" i="36"/>
  <c r="K35" i="36"/>
  <c r="K32" i="36"/>
  <c r="J35" i="36"/>
  <c r="J32" i="36"/>
  <c r="J28" i="36"/>
  <c r="I32" i="33"/>
  <c r="K32" i="33"/>
  <c r="K29" i="33"/>
  <c r="J32" i="33"/>
  <c r="J29" i="33"/>
  <c r="H29" i="27"/>
  <c r="H32" i="18"/>
  <c r="I32" i="18"/>
  <c r="H29" i="18"/>
  <c r="I29" i="18"/>
  <c r="I25" i="18"/>
  <c r="H25" i="18"/>
  <c r="I32" i="38"/>
  <c r="H32" i="38"/>
  <c r="H29" i="38"/>
  <c r="I29" i="38"/>
  <c r="H25" i="38"/>
  <c r="I25" i="38"/>
  <c r="I32" i="32"/>
  <c r="H32" i="32"/>
  <c r="I29" i="32"/>
  <c r="H29" i="32"/>
  <c r="H25" i="32"/>
  <c r="H35" i="36"/>
  <c r="H32" i="36"/>
  <c r="H28" i="36"/>
  <c r="H32" i="33"/>
  <c r="I29" i="33"/>
  <c r="H29" i="33"/>
  <c r="H32" i="34"/>
  <c r="I32" i="34"/>
  <c r="I29" i="34"/>
  <c r="H29" i="34"/>
  <c r="I25" i="34"/>
  <c r="H32" i="35"/>
  <c r="H29" i="35"/>
  <c r="H25" i="35"/>
  <c r="I32" i="31"/>
  <c r="H32" i="31"/>
  <c r="H29" i="31"/>
  <c r="I29" i="31"/>
  <c r="I32" i="30"/>
  <c r="H32" i="30"/>
  <c r="I29" i="30"/>
  <c r="H29" i="30"/>
  <c r="I32" i="29"/>
  <c r="H32" i="29"/>
  <c r="I29" i="29"/>
  <c r="H29" i="29"/>
  <c r="I32" i="28"/>
  <c r="H32" i="28"/>
  <c r="I29" i="28"/>
  <c r="H29" i="28"/>
  <c r="I25" i="28"/>
  <c r="H25" i="28"/>
  <c r="I32" i="23"/>
  <c r="H32" i="23"/>
  <c r="I29" i="23"/>
  <c r="H29" i="23"/>
  <c r="I25" i="23"/>
  <c r="H25" i="23"/>
  <c r="I32" i="24"/>
  <c r="H32" i="24"/>
  <c r="I29" i="24"/>
  <c r="H29" i="24"/>
  <c r="I25" i="24"/>
  <c r="H25" i="24"/>
  <c r="I32" i="25"/>
  <c r="H32" i="25"/>
  <c r="I29" i="25"/>
  <c r="H29" i="25"/>
  <c r="I25" i="25"/>
  <c r="H25" i="25"/>
  <c r="I32" i="20"/>
  <c r="H32" i="20"/>
  <c r="I29" i="20"/>
  <c r="H29" i="20"/>
  <c r="I25" i="20"/>
  <c r="H25" i="20"/>
  <c r="I32" i="19"/>
  <c r="H32" i="19"/>
  <c r="I29" i="19"/>
  <c r="H29" i="19"/>
  <c r="I25" i="19"/>
  <c r="H25" i="19"/>
  <c r="I32" i="15"/>
  <c r="H32" i="15"/>
  <c r="I29" i="15"/>
  <c r="H29" i="15"/>
  <c r="I25" i="15"/>
  <c r="H25" i="15"/>
  <c r="I32" i="17"/>
  <c r="H32" i="17"/>
  <c r="I29" i="17"/>
  <c r="H29" i="17"/>
  <c r="I25" i="17"/>
  <c r="H25" i="17"/>
  <c r="I32" i="16"/>
  <c r="H32" i="16"/>
  <c r="I29" i="16"/>
  <c r="H29" i="16"/>
  <c r="H25" i="16"/>
  <c r="I25" i="4"/>
  <c r="H25" i="4"/>
  <c r="I32" i="4"/>
  <c r="H32" i="4"/>
  <c r="I29" i="4"/>
  <c r="H29" i="4"/>
  <c r="I32" i="5"/>
  <c r="H32" i="5"/>
  <c r="I29" i="5"/>
  <c r="H29" i="5"/>
  <c r="I25" i="5"/>
  <c r="H25" i="5"/>
  <c r="H32" i="6"/>
  <c r="H29" i="6"/>
  <c r="H25" i="6"/>
  <c r="B37" i="23"/>
  <c r="B38" i="23"/>
  <c r="B39" i="23"/>
  <c r="B41" i="23"/>
  <c r="B46" i="23"/>
  <c r="B47" i="23"/>
  <c r="D47" i="23" s="1"/>
  <c r="B49" i="23"/>
  <c r="B50" i="23"/>
  <c r="B51" i="23"/>
  <c r="B52" i="23"/>
  <c r="B53" i="23"/>
  <c r="B38" i="16"/>
  <c r="B39" i="16"/>
  <c r="D39" i="16" s="1"/>
  <c r="B40" i="16"/>
  <c r="B41" i="16"/>
  <c r="D41" i="16" s="1"/>
  <c r="B44" i="16"/>
  <c r="B45" i="16"/>
  <c r="B46" i="16"/>
  <c r="D46" i="16" s="1"/>
  <c r="B48" i="16"/>
  <c r="B49" i="16"/>
  <c r="B50" i="16"/>
  <c r="B51" i="16"/>
  <c r="B52" i="16"/>
  <c r="B53" i="16"/>
  <c r="B59" i="16"/>
  <c r="B62" i="28"/>
  <c r="B37" i="31"/>
  <c r="B38" i="31"/>
  <c r="D38" i="31" s="1"/>
  <c r="F38" i="31" s="1"/>
  <c r="H38" i="31" s="1"/>
  <c r="B39" i="31"/>
  <c r="D39" i="31" s="1"/>
  <c r="F39" i="31" s="1"/>
  <c r="H39" i="31" s="1"/>
  <c r="B40" i="31"/>
  <c r="D40" i="31" s="1"/>
  <c r="F40" i="31" s="1"/>
  <c r="H40" i="31" s="1"/>
  <c r="B41" i="31"/>
  <c r="D41" i="31" s="1"/>
  <c r="F41" i="31" s="1"/>
  <c r="H41" i="31" s="1"/>
  <c r="B42" i="31"/>
  <c r="D42" i="31" s="1"/>
  <c r="F42" i="31" s="1"/>
  <c r="H42" i="31" s="1"/>
  <c r="B36" i="34"/>
  <c r="F29" i="31"/>
  <c r="B57" i="38"/>
  <c r="B61" i="38"/>
  <c r="B62" i="38" s="1"/>
  <c r="B58" i="38"/>
  <c r="D58" i="38" s="1"/>
  <c r="D59" i="38" s="1"/>
  <c r="B54" i="38"/>
  <c r="D54" i="38" s="1"/>
  <c r="F54" i="38" s="1"/>
  <c r="H54" i="38" s="1"/>
  <c r="B53" i="38"/>
  <c r="D53" i="38" s="1"/>
  <c r="F53" i="38" s="1"/>
  <c r="H53" i="38" s="1"/>
  <c r="B52" i="38"/>
  <c r="D52" i="38" s="1"/>
  <c r="F52" i="38" s="1"/>
  <c r="H52" i="38" s="1"/>
  <c r="B51" i="38"/>
  <c r="D51" i="38" s="1"/>
  <c r="F51" i="38" s="1"/>
  <c r="H51" i="38" s="1"/>
  <c r="B50" i="38"/>
  <c r="D50" i="38" s="1"/>
  <c r="B49" i="38"/>
  <c r="D49" i="38" s="1"/>
  <c r="B48" i="38"/>
  <c r="D48" i="38" s="1"/>
  <c r="F48" i="38" s="1"/>
  <c r="H48" i="38" s="1"/>
  <c r="B47" i="38"/>
  <c r="D47" i="38" s="1"/>
  <c r="F47" i="38" s="1"/>
  <c r="B46" i="38"/>
  <c r="D46" i="38" s="1"/>
  <c r="B45" i="38"/>
  <c r="D45" i="38" s="1"/>
  <c r="B44" i="38"/>
  <c r="D44" i="38" s="1"/>
  <c r="B43" i="38"/>
  <c r="B41" i="38"/>
  <c r="D41" i="38" s="1"/>
  <c r="F41" i="38" s="1"/>
  <c r="H41" i="38" s="1"/>
  <c r="B39" i="38"/>
  <c r="D39" i="38" s="1"/>
  <c r="B38" i="38"/>
  <c r="D38" i="38" s="1"/>
  <c r="F38" i="38" s="1"/>
  <c r="H38" i="38" s="1"/>
  <c r="B37" i="38"/>
  <c r="B59" i="29"/>
  <c r="B61" i="29"/>
  <c r="B62" i="29" s="1"/>
  <c r="B54" i="29"/>
  <c r="B53" i="29"/>
  <c r="B52" i="29"/>
  <c r="B51" i="29"/>
  <c r="B50" i="29"/>
  <c r="B49" i="29"/>
  <c r="B48" i="29"/>
  <c r="B47" i="29"/>
  <c r="B46" i="29"/>
  <c r="D46" i="29" s="1"/>
  <c r="B45" i="29"/>
  <c r="B43" i="29"/>
  <c r="D43" i="29" s="1"/>
  <c r="B41" i="29"/>
  <c r="D41" i="29" s="1"/>
  <c r="B39" i="29"/>
  <c r="B38" i="29"/>
  <c r="B37" i="29"/>
  <c r="B62" i="30"/>
  <c r="B58" i="30"/>
  <c r="D58" i="30" s="1"/>
  <c r="B57" i="30"/>
  <c r="D57" i="30" s="1"/>
  <c r="F57" i="30" s="1"/>
  <c r="H57" i="30" s="1"/>
  <c r="B37" i="30"/>
  <c r="B38" i="30"/>
  <c r="D38" i="30" s="1"/>
  <c r="F38" i="30" s="1"/>
  <c r="H38" i="30" s="1"/>
  <c r="B39" i="30"/>
  <c r="D39" i="30" s="1"/>
  <c r="B40" i="30"/>
  <c r="D40" i="30" s="1"/>
  <c r="F40" i="30" s="1"/>
  <c r="H40" i="30" s="1"/>
  <c r="B41" i="30"/>
  <c r="D41" i="30" s="1"/>
  <c r="F41" i="30" s="1"/>
  <c r="H41" i="30" s="1"/>
  <c r="B42" i="30"/>
  <c r="D42" i="30" s="1"/>
  <c r="F42" i="30" s="1"/>
  <c r="H42" i="30" s="1"/>
  <c r="B43" i="30"/>
  <c r="D43" i="30" s="1"/>
  <c r="F43" i="30" s="1"/>
  <c r="H43" i="30" s="1"/>
  <c r="B44" i="30"/>
  <c r="D44" i="30" s="1"/>
  <c r="F44" i="30" s="1"/>
  <c r="H44" i="30" s="1"/>
  <c r="B45" i="30"/>
  <c r="D45" i="30" s="1"/>
  <c r="F45" i="30" s="1"/>
  <c r="H45" i="30" s="1"/>
  <c r="B46" i="30"/>
  <c r="D46" i="30" s="1"/>
  <c r="F46" i="30" s="1"/>
  <c r="H46" i="30" s="1"/>
  <c r="B47" i="30"/>
  <c r="D47" i="30" s="1"/>
  <c r="F47" i="30" s="1"/>
  <c r="H47" i="30" s="1"/>
  <c r="B48" i="30"/>
  <c r="D48" i="30" s="1"/>
  <c r="F48" i="30" s="1"/>
  <c r="H48" i="30" s="1"/>
  <c r="B49" i="30"/>
  <c r="D49" i="30" s="1"/>
  <c r="F49" i="30" s="1"/>
  <c r="H49" i="30" s="1"/>
  <c r="B50" i="30"/>
  <c r="D50" i="30" s="1"/>
  <c r="F50" i="30" s="1"/>
  <c r="H50" i="30" s="1"/>
  <c r="B51" i="30"/>
  <c r="D51" i="30" s="1"/>
  <c r="F51" i="30" s="1"/>
  <c r="H51" i="30" s="1"/>
  <c r="B52" i="30"/>
  <c r="D52" i="30" s="1"/>
  <c r="F52" i="30" s="1"/>
  <c r="H52" i="30" s="1"/>
  <c r="B53" i="30"/>
  <c r="D53" i="30" s="1"/>
  <c r="F53" i="30" s="1"/>
  <c r="H53" i="30" s="1"/>
  <c r="B54" i="30"/>
  <c r="D54" i="30" s="1"/>
  <c r="F54" i="30" s="1"/>
  <c r="H54" i="30" s="1"/>
  <c r="B36" i="30"/>
  <c r="D36" i="30" s="1"/>
  <c r="F36" i="30" s="1"/>
  <c r="H36" i="30" s="1"/>
  <c r="B58" i="28"/>
  <c r="B59" i="28" s="1"/>
  <c r="B54" i="28"/>
  <c r="D54" i="28" s="1"/>
  <c r="F54" i="28" s="1"/>
  <c r="H54" i="28" s="1"/>
  <c r="B53" i="28"/>
  <c r="D53" i="28" s="1"/>
  <c r="F53" i="28" s="1"/>
  <c r="H53" i="28" s="1"/>
  <c r="B52" i="28"/>
  <c r="D52" i="28" s="1"/>
  <c r="F52" i="28" s="1"/>
  <c r="H52" i="28" s="1"/>
  <c r="B51" i="28"/>
  <c r="D51" i="28" s="1"/>
  <c r="F51" i="28" s="1"/>
  <c r="H51" i="28" s="1"/>
  <c r="B50" i="28"/>
  <c r="D50" i="28" s="1"/>
  <c r="F50" i="28" s="1"/>
  <c r="B49" i="28"/>
  <c r="D49" i="28" s="1"/>
  <c r="F49" i="28" s="1"/>
  <c r="H49" i="28" s="1"/>
  <c r="B48" i="28"/>
  <c r="D48" i="28" s="1"/>
  <c r="F48" i="28" s="1"/>
  <c r="H48" i="28" s="1"/>
  <c r="B47" i="28"/>
  <c r="D47" i="28" s="1"/>
  <c r="F47" i="28" s="1"/>
  <c r="B46" i="28"/>
  <c r="D46" i="28" s="1"/>
  <c r="F46" i="28" s="1"/>
  <c r="B45" i="28"/>
  <c r="B44" i="28"/>
  <c r="B43" i="28"/>
  <c r="D43" i="28" s="1"/>
  <c r="B41" i="28"/>
  <c r="D41" i="28" s="1"/>
  <c r="F41" i="28" s="1"/>
  <c r="B39" i="28"/>
  <c r="B38" i="28"/>
  <c r="B59" i="23"/>
  <c r="B61" i="23"/>
  <c r="B62" i="23" s="1"/>
  <c r="B54" i="23"/>
  <c r="B61" i="24"/>
  <c r="D61" i="24" s="1"/>
  <c r="F61" i="24" s="1"/>
  <c r="B60" i="24"/>
  <c r="B58" i="24"/>
  <c r="D58" i="24" s="1"/>
  <c r="F58" i="24" s="1"/>
  <c r="H58" i="24" s="1"/>
  <c r="H59" i="24" s="1"/>
  <c r="B57" i="24"/>
  <c r="D57" i="24" s="1"/>
  <c r="B54" i="24"/>
  <c r="D54" i="24" s="1"/>
  <c r="F54" i="24" s="1"/>
  <c r="H54" i="24" s="1"/>
  <c r="B53" i="24"/>
  <c r="D53" i="24" s="1"/>
  <c r="F53" i="24" s="1"/>
  <c r="H53" i="24" s="1"/>
  <c r="B52" i="24"/>
  <c r="D52" i="24" s="1"/>
  <c r="F52" i="24" s="1"/>
  <c r="H52" i="24" s="1"/>
  <c r="B51" i="24"/>
  <c r="D51" i="24" s="1"/>
  <c r="F51" i="24" s="1"/>
  <c r="H51" i="24" s="1"/>
  <c r="B50" i="24"/>
  <c r="D50" i="24" s="1"/>
  <c r="F50" i="24" s="1"/>
  <c r="H50" i="24" s="1"/>
  <c r="B49" i="24"/>
  <c r="D49" i="24" s="1"/>
  <c r="F49" i="24" s="1"/>
  <c r="H49" i="24" s="1"/>
  <c r="B48" i="24"/>
  <c r="D48" i="24" s="1"/>
  <c r="F48" i="24" s="1"/>
  <c r="H48" i="24" s="1"/>
  <c r="B47" i="24"/>
  <c r="D47" i="24" s="1"/>
  <c r="F47" i="24" s="1"/>
  <c r="H47" i="24" s="1"/>
  <c r="B46" i="24"/>
  <c r="D46" i="24" s="1"/>
  <c r="F46" i="24" s="1"/>
  <c r="H46" i="24" s="1"/>
  <c r="B45" i="24"/>
  <c r="D45" i="24" s="1"/>
  <c r="F45" i="24" s="1"/>
  <c r="H45" i="24" s="1"/>
  <c r="B44" i="24"/>
  <c r="D44" i="24" s="1"/>
  <c r="F44" i="24" s="1"/>
  <c r="H44" i="24" s="1"/>
  <c r="B43" i="24"/>
  <c r="D43" i="24" s="1"/>
  <c r="F43" i="24" s="1"/>
  <c r="H43" i="24" s="1"/>
  <c r="B42" i="24"/>
  <c r="D42" i="24" s="1"/>
  <c r="F42" i="24" s="1"/>
  <c r="H42" i="24" s="1"/>
  <c r="B41" i="24"/>
  <c r="D41" i="24" s="1"/>
  <c r="F41" i="24" s="1"/>
  <c r="H41" i="24" s="1"/>
  <c r="B40" i="24"/>
  <c r="D40" i="24" s="1"/>
  <c r="F40" i="24" s="1"/>
  <c r="H40" i="24" s="1"/>
  <c r="B39" i="24"/>
  <c r="D39" i="24" s="1"/>
  <c r="F39" i="24" s="1"/>
  <c r="H39" i="24" s="1"/>
  <c r="B38" i="24"/>
  <c r="D38" i="24" s="1"/>
  <c r="F38" i="24" s="1"/>
  <c r="H38" i="24" s="1"/>
  <c r="B37" i="24"/>
  <c r="D37" i="24" s="1"/>
  <c r="F37" i="24" s="1"/>
  <c r="H37" i="24" s="1"/>
  <c r="B36" i="24"/>
  <c r="D36" i="24" s="1"/>
  <c r="F36" i="24" s="1"/>
  <c r="B48" i="25"/>
  <c r="B61" i="25"/>
  <c r="D61" i="25" s="1"/>
  <c r="D62" i="25" s="1"/>
  <c r="B58" i="25"/>
  <c r="B59" i="25" s="1"/>
  <c r="B54" i="25"/>
  <c r="D54" i="25" s="1"/>
  <c r="F54" i="25" s="1"/>
  <c r="H54" i="25" s="1"/>
  <c r="B53" i="25"/>
  <c r="D53" i="25" s="1"/>
  <c r="F53" i="25" s="1"/>
  <c r="H53" i="25" s="1"/>
  <c r="B52" i="25"/>
  <c r="D52" i="25" s="1"/>
  <c r="F52" i="25" s="1"/>
  <c r="H52" i="25" s="1"/>
  <c r="B51" i="25"/>
  <c r="D51" i="25" s="1"/>
  <c r="F51" i="25" s="1"/>
  <c r="H51" i="25" s="1"/>
  <c r="B50" i="25"/>
  <c r="D50" i="25" s="1"/>
  <c r="F50" i="25" s="1"/>
  <c r="B49" i="25"/>
  <c r="D49" i="25" s="1"/>
  <c r="F49" i="25" s="1"/>
  <c r="H49" i="25" s="1"/>
  <c r="B46" i="25"/>
  <c r="D46" i="25" s="1"/>
  <c r="F46" i="25" s="1"/>
  <c r="H46" i="25" s="1"/>
  <c r="B44" i="25"/>
  <c r="D44" i="25" s="1"/>
  <c r="F44" i="25" s="1"/>
  <c r="B43" i="25"/>
  <c r="D43" i="25" s="1"/>
  <c r="B41" i="25"/>
  <c r="D41" i="25" s="1"/>
  <c r="B40" i="25"/>
  <c r="B39" i="25"/>
  <c r="D39" i="25" s="1"/>
  <c r="B38" i="25"/>
  <c r="D38" i="25" s="1"/>
  <c r="F38" i="25" s="1"/>
  <c r="H38" i="25" s="1"/>
  <c r="B37" i="25"/>
  <c r="B61" i="18"/>
  <c r="B62" i="18" s="1"/>
  <c r="B58" i="18"/>
  <c r="B59" i="18" s="1"/>
  <c r="B54" i="18"/>
  <c r="B53" i="18"/>
  <c r="B52" i="18"/>
  <c r="B51" i="18"/>
  <c r="B50" i="18"/>
  <c r="B49" i="18"/>
  <c r="B48" i="18"/>
  <c r="B46" i="18"/>
  <c r="B45" i="18"/>
  <c r="B44" i="18"/>
  <c r="D44" i="18" s="1"/>
  <c r="F44" i="18" s="1"/>
  <c r="H44" i="18" s="1"/>
  <c r="B41" i="18"/>
  <c r="B40" i="18"/>
  <c r="B39" i="18"/>
  <c r="B38" i="18"/>
  <c r="B37" i="18"/>
  <c r="B61" i="19"/>
  <c r="B62" i="19" s="1"/>
  <c r="B58" i="19"/>
  <c r="D58" i="19" s="1"/>
  <c r="B57" i="19"/>
  <c r="B54" i="19"/>
  <c r="D54" i="19" s="1"/>
  <c r="F54" i="19" s="1"/>
  <c r="H54" i="19" s="1"/>
  <c r="B53" i="19"/>
  <c r="D53" i="19" s="1"/>
  <c r="F53" i="19" s="1"/>
  <c r="H53" i="19" s="1"/>
  <c r="B52" i="19"/>
  <c r="D52" i="19" s="1"/>
  <c r="F52" i="19" s="1"/>
  <c r="H52" i="19" s="1"/>
  <c r="B51" i="19"/>
  <c r="D51" i="19" s="1"/>
  <c r="F51" i="19" s="1"/>
  <c r="H51" i="19" s="1"/>
  <c r="B50" i="19"/>
  <c r="D50" i="19" s="1"/>
  <c r="F50" i="19" s="1"/>
  <c r="H50" i="19" s="1"/>
  <c r="B49" i="19"/>
  <c r="D49" i="19" s="1"/>
  <c r="F49" i="19" s="1"/>
  <c r="H49" i="19" s="1"/>
  <c r="B48" i="19"/>
  <c r="D48" i="19" s="1"/>
  <c r="F48" i="19" s="1"/>
  <c r="H48" i="19" s="1"/>
  <c r="B47" i="19"/>
  <c r="D47" i="19" s="1"/>
  <c r="F47" i="19" s="1"/>
  <c r="H47" i="19" s="1"/>
  <c r="B46" i="19"/>
  <c r="D46" i="19" s="1"/>
  <c r="F46" i="19" s="1"/>
  <c r="H46" i="19" s="1"/>
  <c r="B45" i="19"/>
  <c r="D45" i="19" s="1"/>
  <c r="F45" i="19" s="1"/>
  <c r="H45" i="19" s="1"/>
  <c r="B44" i="19"/>
  <c r="D44" i="19" s="1"/>
  <c r="F44" i="19" s="1"/>
  <c r="H44" i="19" s="1"/>
  <c r="B43" i="19"/>
  <c r="D43" i="19" s="1"/>
  <c r="F43" i="19" s="1"/>
  <c r="H43" i="19" s="1"/>
  <c r="B42" i="19"/>
  <c r="D42" i="19" s="1"/>
  <c r="F42" i="19" s="1"/>
  <c r="H42" i="19" s="1"/>
  <c r="B41" i="19"/>
  <c r="D41" i="19" s="1"/>
  <c r="F41" i="19" s="1"/>
  <c r="H41" i="19" s="1"/>
  <c r="B40" i="19"/>
  <c r="D40" i="19" s="1"/>
  <c r="B39" i="19"/>
  <c r="D39" i="19" s="1"/>
  <c r="F39" i="19" s="1"/>
  <c r="H39" i="19" s="1"/>
  <c r="B38" i="19"/>
  <c r="D38" i="19" s="1"/>
  <c r="F38" i="19" s="1"/>
  <c r="H38" i="19" s="1"/>
  <c r="B37" i="19"/>
  <c r="B61" i="20"/>
  <c r="B62" i="20" s="1"/>
  <c r="B58" i="20"/>
  <c r="D58" i="20" s="1"/>
  <c r="D59" i="20" s="1"/>
  <c r="B54" i="20"/>
  <c r="D54" i="20" s="1"/>
  <c r="F54" i="20" s="1"/>
  <c r="H54" i="20" s="1"/>
  <c r="B53" i="20"/>
  <c r="D53" i="20" s="1"/>
  <c r="F53" i="20" s="1"/>
  <c r="H53" i="20" s="1"/>
  <c r="B52" i="20"/>
  <c r="D52" i="20" s="1"/>
  <c r="F52" i="20" s="1"/>
  <c r="H52" i="20" s="1"/>
  <c r="B51" i="20"/>
  <c r="D51" i="20" s="1"/>
  <c r="F51" i="20" s="1"/>
  <c r="H51" i="20" s="1"/>
  <c r="B50" i="20"/>
  <c r="D50" i="20" s="1"/>
  <c r="F50" i="20" s="1"/>
  <c r="H50" i="20" s="1"/>
  <c r="B49" i="20"/>
  <c r="D49" i="20" s="1"/>
  <c r="F49" i="20" s="1"/>
  <c r="H49" i="20" s="1"/>
  <c r="B48" i="20"/>
  <c r="D48" i="20" s="1"/>
  <c r="F48" i="20" s="1"/>
  <c r="H48" i="20" s="1"/>
  <c r="B47" i="20"/>
  <c r="D47" i="20" s="1"/>
  <c r="F47" i="20" s="1"/>
  <c r="B46" i="20"/>
  <c r="D46" i="20" s="1"/>
  <c r="F46" i="20" s="1"/>
  <c r="H46" i="20" s="1"/>
  <c r="B45" i="20"/>
  <c r="D45" i="20" s="1"/>
  <c r="F45" i="20" s="1"/>
  <c r="H45" i="20" s="1"/>
  <c r="B44" i="20"/>
  <c r="D44" i="20" s="1"/>
  <c r="F44" i="20" s="1"/>
  <c r="H44" i="20" s="1"/>
  <c r="B43" i="20"/>
  <c r="D43" i="20" s="1"/>
  <c r="B42" i="20"/>
  <c r="D42" i="20" s="1"/>
  <c r="B41" i="20"/>
  <c r="D41" i="20" s="1"/>
  <c r="F41" i="20" s="1"/>
  <c r="H41" i="20" s="1"/>
  <c r="B40" i="20"/>
  <c r="B39" i="20"/>
  <c r="D39" i="20" s="1"/>
  <c r="F39" i="20" s="1"/>
  <c r="H39" i="20" s="1"/>
  <c r="B38" i="20"/>
  <c r="D38" i="20" s="1"/>
  <c r="B37" i="20"/>
  <c r="B61" i="16"/>
  <c r="B62" i="16" s="1"/>
  <c r="B54" i="16"/>
  <c r="B61" i="15"/>
  <c r="B60" i="15"/>
  <c r="B58" i="15"/>
  <c r="B57" i="15"/>
  <c r="B54" i="15"/>
  <c r="D54" i="15" s="1"/>
  <c r="F54" i="15" s="1"/>
  <c r="H54" i="15" s="1"/>
  <c r="B53" i="15"/>
  <c r="D53" i="15" s="1"/>
  <c r="F53" i="15" s="1"/>
  <c r="H53" i="15" s="1"/>
  <c r="B52" i="15"/>
  <c r="D52" i="15" s="1"/>
  <c r="F52" i="15" s="1"/>
  <c r="H52" i="15" s="1"/>
  <c r="B51" i="15"/>
  <c r="D51" i="15" s="1"/>
  <c r="F51" i="15" s="1"/>
  <c r="H51" i="15" s="1"/>
  <c r="B50" i="15"/>
  <c r="D50" i="15" s="1"/>
  <c r="F50" i="15" s="1"/>
  <c r="H50" i="15" s="1"/>
  <c r="B49" i="15"/>
  <c r="D49" i="15" s="1"/>
  <c r="F49" i="15" s="1"/>
  <c r="H49" i="15" s="1"/>
  <c r="B48" i="15"/>
  <c r="D48" i="15" s="1"/>
  <c r="F48" i="15" s="1"/>
  <c r="H48" i="15" s="1"/>
  <c r="B47" i="15"/>
  <c r="D47" i="15" s="1"/>
  <c r="F47" i="15" s="1"/>
  <c r="H47" i="15" s="1"/>
  <c r="B46" i="15"/>
  <c r="D46" i="15" s="1"/>
  <c r="F46" i="15" s="1"/>
  <c r="H46" i="15" s="1"/>
  <c r="B45" i="15"/>
  <c r="D45" i="15" s="1"/>
  <c r="F45" i="15" s="1"/>
  <c r="H45" i="15" s="1"/>
  <c r="B44" i="15"/>
  <c r="D44" i="15" s="1"/>
  <c r="F44" i="15" s="1"/>
  <c r="H44" i="15" s="1"/>
  <c r="B43" i="15"/>
  <c r="D43" i="15" s="1"/>
  <c r="B42" i="15"/>
  <c r="D42" i="15" s="1"/>
  <c r="F42" i="15" s="1"/>
  <c r="H42" i="15" s="1"/>
  <c r="B41" i="15"/>
  <c r="D41" i="15" s="1"/>
  <c r="F41" i="15" s="1"/>
  <c r="H41" i="15" s="1"/>
  <c r="B40" i="15"/>
  <c r="D40" i="15" s="1"/>
  <c r="B39" i="15"/>
  <c r="D39" i="15" s="1"/>
  <c r="F39" i="15" s="1"/>
  <c r="H39" i="15" s="1"/>
  <c r="B38" i="15"/>
  <c r="D38" i="15" s="1"/>
  <c r="F38" i="15" s="1"/>
  <c r="H38" i="15" s="1"/>
  <c r="B37" i="15"/>
  <c r="B36" i="15"/>
  <c r="D36" i="15" s="1"/>
  <c r="B61" i="17"/>
  <c r="B62" i="17" s="1"/>
  <c r="B58" i="17"/>
  <c r="B59" i="17" s="1"/>
  <c r="B54" i="17"/>
  <c r="D54" i="17" s="1"/>
  <c r="F54" i="17" s="1"/>
  <c r="H54" i="17" s="1"/>
  <c r="B53" i="17"/>
  <c r="D53" i="17" s="1"/>
  <c r="F53" i="17" s="1"/>
  <c r="H53" i="17" s="1"/>
  <c r="B52" i="17"/>
  <c r="D52" i="17" s="1"/>
  <c r="F52" i="17" s="1"/>
  <c r="H52" i="17" s="1"/>
  <c r="B51" i="17"/>
  <c r="D51" i="17" s="1"/>
  <c r="F51" i="17" s="1"/>
  <c r="H51" i="17" s="1"/>
  <c r="B50" i="17"/>
  <c r="D50" i="17" s="1"/>
  <c r="F50" i="17" s="1"/>
  <c r="B49" i="17"/>
  <c r="D49" i="17" s="1"/>
  <c r="F49" i="17" s="1"/>
  <c r="H49" i="17" s="1"/>
  <c r="B48" i="17"/>
  <c r="D48" i="17" s="1"/>
  <c r="F48" i="17" s="1"/>
  <c r="H48" i="17" s="1"/>
  <c r="B47" i="17"/>
  <c r="D47" i="17" s="1"/>
  <c r="F47" i="17" s="1"/>
  <c r="B46" i="17"/>
  <c r="D46" i="17" s="1"/>
  <c r="F46" i="17" s="1"/>
  <c r="B45" i="17"/>
  <c r="D45" i="17" s="1"/>
  <c r="F45" i="17" s="1"/>
  <c r="H45" i="17" s="1"/>
  <c r="B44" i="17"/>
  <c r="D44" i="17" s="1"/>
  <c r="F44" i="17" s="1"/>
  <c r="H44" i="17" s="1"/>
  <c r="B43" i="17"/>
  <c r="D43" i="17" s="1"/>
  <c r="B41" i="17"/>
  <c r="D41" i="17" s="1"/>
  <c r="F41" i="17" s="1"/>
  <c r="B40" i="17"/>
  <c r="D40" i="17" s="1"/>
  <c r="F40" i="17" s="1"/>
  <c r="B39" i="17"/>
  <c r="D39" i="17" s="1"/>
  <c r="F39" i="17" s="1"/>
  <c r="H39" i="17" s="1"/>
  <c r="B38" i="17"/>
  <c r="D38" i="17" s="1"/>
  <c r="B37" i="17"/>
  <c r="D37" i="17" s="1"/>
  <c r="B36" i="17"/>
  <c r="B64" i="36"/>
  <c r="B65" i="36" s="1"/>
  <c r="B39" i="36"/>
  <c r="D39" i="36" s="1"/>
  <c r="F39" i="36" s="1"/>
  <c r="B61" i="36"/>
  <c r="B62" i="36" s="1"/>
  <c r="B57" i="36"/>
  <c r="D57" i="36" s="1"/>
  <c r="F57" i="36" s="1"/>
  <c r="H57" i="36" s="1"/>
  <c r="B56" i="36"/>
  <c r="D56" i="36" s="1"/>
  <c r="F56" i="36" s="1"/>
  <c r="H56" i="36" s="1"/>
  <c r="B55" i="36"/>
  <c r="D55" i="36" s="1"/>
  <c r="F55" i="36" s="1"/>
  <c r="H55" i="36" s="1"/>
  <c r="B54" i="36"/>
  <c r="D54" i="36" s="1"/>
  <c r="F54" i="36" s="1"/>
  <c r="H54" i="36" s="1"/>
  <c r="B53" i="36"/>
  <c r="D53" i="36" s="1"/>
  <c r="F53" i="36" s="1"/>
  <c r="H53" i="36" s="1"/>
  <c r="B52" i="36"/>
  <c r="D52" i="36" s="1"/>
  <c r="F52" i="36" s="1"/>
  <c r="H52" i="36" s="1"/>
  <c r="B51" i="36"/>
  <c r="D51" i="36" s="1"/>
  <c r="F51" i="36" s="1"/>
  <c r="H51" i="36" s="1"/>
  <c r="B50" i="36"/>
  <c r="D50" i="36" s="1"/>
  <c r="F50" i="36" s="1"/>
  <c r="H50" i="36" s="1"/>
  <c r="B49" i="36"/>
  <c r="D49" i="36" s="1"/>
  <c r="F49" i="36" s="1"/>
  <c r="H49" i="36" s="1"/>
  <c r="B48" i="36"/>
  <c r="D48" i="36" s="1"/>
  <c r="F48" i="36" s="1"/>
  <c r="H48" i="36" s="1"/>
  <c r="B47" i="36"/>
  <c r="D47" i="36" s="1"/>
  <c r="F47" i="36" s="1"/>
  <c r="H47" i="36" s="1"/>
  <c r="B46" i="36"/>
  <c r="D46" i="36" s="1"/>
  <c r="F46" i="36" s="1"/>
  <c r="H46" i="36" s="1"/>
  <c r="B45" i="36"/>
  <c r="D45" i="36" s="1"/>
  <c r="F45" i="36" s="1"/>
  <c r="H45" i="36" s="1"/>
  <c r="B44" i="36"/>
  <c r="D44" i="36" s="1"/>
  <c r="F44" i="36" s="1"/>
  <c r="H44" i="36" s="1"/>
  <c r="B43" i="36"/>
  <c r="D43" i="36" s="1"/>
  <c r="F43" i="36" s="1"/>
  <c r="B42" i="36"/>
  <c r="D42" i="36" s="1"/>
  <c r="F42" i="36" s="1"/>
  <c r="H42" i="36" s="1"/>
  <c r="B41" i="36"/>
  <c r="D41" i="36" s="1"/>
  <c r="B40" i="36"/>
  <c r="D40" i="36" s="1"/>
  <c r="F40" i="36" s="1"/>
  <c r="B36" i="33"/>
  <c r="D36" i="33" s="1"/>
  <c r="F36" i="33" s="1"/>
  <c r="B61" i="33"/>
  <c r="B62" i="33" s="1"/>
  <c r="B58" i="33"/>
  <c r="D58" i="33" s="1"/>
  <c r="B54" i="33"/>
  <c r="D54" i="33" s="1"/>
  <c r="F54" i="33" s="1"/>
  <c r="H54" i="33" s="1"/>
  <c r="B53" i="33"/>
  <c r="D53" i="33" s="1"/>
  <c r="F53" i="33" s="1"/>
  <c r="H53" i="33" s="1"/>
  <c r="B52" i="33"/>
  <c r="D52" i="33" s="1"/>
  <c r="F52" i="33" s="1"/>
  <c r="H52" i="33" s="1"/>
  <c r="B51" i="33"/>
  <c r="D51" i="33" s="1"/>
  <c r="F51" i="33" s="1"/>
  <c r="H51" i="33" s="1"/>
  <c r="B50" i="33"/>
  <c r="D50" i="33" s="1"/>
  <c r="F50" i="33" s="1"/>
  <c r="H50" i="33" s="1"/>
  <c r="B49" i="33"/>
  <c r="D49" i="33" s="1"/>
  <c r="F49" i="33" s="1"/>
  <c r="H49" i="33" s="1"/>
  <c r="B48" i="33"/>
  <c r="D48" i="33" s="1"/>
  <c r="F48" i="33" s="1"/>
  <c r="H48" i="33" s="1"/>
  <c r="B47" i="33"/>
  <c r="D47" i="33" s="1"/>
  <c r="F47" i="33" s="1"/>
  <c r="H47" i="33" s="1"/>
  <c r="B46" i="33"/>
  <c r="D46" i="33" s="1"/>
  <c r="F46" i="33" s="1"/>
  <c r="H46" i="33" s="1"/>
  <c r="B45" i="33"/>
  <c r="D45" i="33" s="1"/>
  <c r="F45" i="33" s="1"/>
  <c r="H45" i="33" s="1"/>
  <c r="B44" i="33"/>
  <c r="D44" i="33" s="1"/>
  <c r="F44" i="33" s="1"/>
  <c r="H44" i="33" s="1"/>
  <c r="B43" i="33"/>
  <c r="D43" i="33" s="1"/>
  <c r="B42" i="33"/>
  <c r="D42" i="33" s="1"/>
  <c r="B41" i="33"/>
  <c r="D41" i="33" s="1"/>
  <c r="F41" i="33" s="1"/>
  <c r="H41" i="33" s="1"/>
  <c r="B40" i="33"/>
  <c r="D40" i="33" s="1"/>
  <c r="B39" i="33"/>
  <c r="D39" i="33" s="1"/>
  <c r="B38" i="33"/>
  <c r="B37" i="33"/>
  <c r="D37" i="33" s="1"/>
  <c r="B37" i="34"/>
  <c r="D37" i="34" s="1"/>
  <c r="B54" i="34"/>
  <c r="D54" i="34" s="1"/>
  <c r="F54" i="34" s="1"/>
  <c r="H54" i="34" s="1"/>
  <c r="B53" i="34"/>
  <c r="D53" i="34" s="1"/>
  <c r="F53" i="34" s="1"/>
  <c r="H53" i="34" s="1"/>
  <c r="B52" i="34"/>
  <c r="D52" i="34" s="1"/>
  <c r="F52" i="34" s="1"/>
  <c r="H52" i="34" s="1"/>
  <c r="B51" i="34"/>
  <c r="D51" i="34" s="1"/>
  <c r="F51" i="34" s="1"/>
  <c r="H51" i="34" s="1"/>
  <c r="B50" i="34"/>
  <c r="D50" i="34" s="1"/>
  <c r="B49" i="34"/>
  <c r="D49" i="34" s="1"/>
  <c r="F49" i="34" s="1"/>
  <c r="H49" i="34" s="1"/>
  <c r="B48" i="34"/>
  <c r="D48" i="34" s="1"/>
  <c r="F48" i="34" s="1"/>
  <c r="H48" i="34" s="1"/>
  <c r="B47" i="34"/>
  <c r="D47" i="34" s="1"/>
  <c r="F47" i="34" s="1"/>
  <c r="H47" i="34" s="1"/>
  <c r="B46" i="34"/>
  <c r="D46" i="34" s="1"/>
  <c r="F46" i="34" s="1"/>
  <c r="H46" i="34" s="1"/>
  <c r="B45" i="34"/>
  <c r="D45" i="34" s="1"/>
  <c r="B44" i="34"/>
  <c r="D44" i="34" s="1"/>
  <c r="B43" i="34"/>
  <c r="D43" i="34" s="1"/>
  <c r="B42" i="34"/>
  <c r="D42" i="34" s="1"/>
  <c r="B41" i="34"/>
  <c r="D41" i="34" s="1"/>
  <c r="F41" i="34" s="1"/>
  <c r="H41" i="34" s="1"/>
  <c r="B39" i="34"/>
  <c r="D39" i="34" s="1"/>
  <c r="F39" i="34" s="1"/>
  <c r="H39" i="34" s="1"/>
  <c r="B38" i="34"/>
  <c r="D38" i="34" s="1"/>
  <c r="F38" i="34" s="1"/>
  <c r="H38" i="34" s="1"/>
  <c r="B58" i="34"/>
  <c r="B59" i="34" s="1"/>
  <c r="B61" i="34"/>
  <c r="B62" i="34" s="1"/>
  <c r="B36" i="35"/>
  <c r="D36" i="35" s="1"/>
  <c r="B42" i="35"/>
  <c r="D42" i="35" s="1"/>
  <c r="B43" i="35"/>
  <c r="D43" i="35" s="1"/>
  <c r="B58" i="35"/>
  <c r="D58" i="35" s="1"/>
  <c r="B61" i="35"/>
  <c r="B62" i="35" s="1"/>
  <c r="B36" i="32"/>
  <c r="D36" i="32" s="1"/>
  <c r="B54" i="35"/>
  <c r="D54" i="35" s="1"/>
  <c r="F54" i="35" s="1"/>
  <c r="H54" i="35" s="1"/>
  <c r="B53" i="35"/>
  <c r="D53" i="35" s="1"/>
  <c r="F53" i="35" s="1"/>
  <c r="H53" i="35" s="1"/>
  <c r="B52" i="35"/>
  <c r="D52" i="35" s="1"/>
  <c r="F52" i="35" s="1"/>
  <c r="H52" i="35" s="1"/>
  <c r="B51" i="35"/>
  <c r="D51" i="35" s="1"/>
  <c r="F51" i="35" s="1"/>
  <c r="H51" i="35" s="1"/>
  <c r="B50" i="35"/>
  <c r="D50" i="35" s="1"/>
  <c r="F50" i="35" s="1"/>
  <c r="B49" i="35"/>
  <c r="D49" i="35" s="1"/>
  <c r="F49" i="35" s="1"/>
  <c r="H49" i="35" s="1"/>
  <c r="B48" i="35"/>
  <c r="D48" i="35" s="1"/>
  <c r="F48" i="35" s="1"/>
  <c r="B47" i="35"/>
  <c r="D47" i="35" s="1"/>
  <c r="F47" i="35" s="1"/>
  <c r="B46" i="35"/>
  <c r="D46" i="35" s="1"/>
  <c r="B45" i="35"/>
  <c r="D45" i="35" s="1"/>
  <c r="F45" i="35" s="1"/>
  <c r="B44" i="35"/>
  <c r="D44" i="35" s="1"/>
  <c r="F44" i="35" s="1"/>
  <c r="H44" i="35" s="1"/>
  <c r="B41" i="35"/>
  <c r="D41" i="35" s="1"/>
  <c r="F41" i="35" s="1"/>
  <c r="H41" i="35" s="1"/>
  <c r="B39" i="35"/>
  <c r="D39" i="35" s="1"/>
  <c r="F39" i="35" s="1"/>
  <c r="H39" i="35" s="1"/>
  <c r="B38" i="35"/>
  <c r="D38" i="35" s="1"/>
  <c r="F38" i="35" s="1"/>
  <c r="H38" i="35" s="1"/>
  <c r="B37" i="35"/>
  <c r="D37" i="35" s="1"/>
  <c r="F37" i="35" s="1"/>
  <c r="B61" i="32"/>
  <c r="D61" i="32" s="1"/>
  <c r="F61" i="32" s="1"/>
  <c r="H61" i="32" s="1"/>
  <c r="H62" i="32" s="1"/>
  <c r="B58" i="32"/>
  <c r="D58" i="32" s="1"/>
  <c r="B38" i="32"/>
  <c r="D38" i="32" s="1"/>
  <c r="F38" i="32" s="1"/>
  <c r="B39" i="32"/>
  <c r="D39" i="32" s="1"/>
  <c r="B40" i="32"/>
  <c r="B41" i="32"/>
  <c r="D41" i="32" s="1"/>
  <c r="B42" i="32"/>
  <c r="D42" i="32" s="1"/>
  <c r="B43" i="32"/>
  <c r="D43" i="32" s="1"/>
  <c r="B44" i="32"/>
  <c r="D44" i="32" s="1"/>
  <c r="B45" i="32"/>
  <c r="D45" i="32" s="1"/>
  <c r="B46" i="32"/>
  <c r="D46" i="32" s="1"/>
  <c r="B47" i="32"/>
  <c r="D47" i="32" s="1"/>
  <c r="B48" i="32"/>
  <c r="D48" i="32" s="1"/>
  <c r="B49" i="32"/>
  <c r="D49" i="32" s="1"/>
  <c r="B50" i="32"/>
  <c r="D50" i="32" s="1"/>
  <c r="B51" i="32"/>
  <c r="D51" i="32" s="1"/>
  <c r="B52" i="32"/>
  <c r="D52" i="32" s="1"/>
  <c r="B53" i="32"/>
  <c r="D53" i="32" s="1"/>
  <c r="B54" i="32"/>
  <c r="D54" i="32" s="1"/>
  <c r="F54" i="32" s="1"/>
  <c r="H54" i="32" s="1"/>
  <c r="B61" i="31"/>
  <c r="B62" i="31" s="1"/>
  <c r="B58" i="31"/>
  <c r="D58" i="31" s="1"/>
  <c r="F58" i="31" s="1"/>
  <c r="B43" i="31"/>
  <c r="D43" i="31" s="1"/>
  <c r="F43" i="31" s="1"/>
  <c r="H43" i="31" s="1"/>
  <c r="B44" i="31"/>
  <c r="D44" i="31" s="1"/>
  <c r="F44" i="31" s="1"/>
  <c r="H44" i="31" s="1"/>
  <c r="B45" i="31"/>
  <c r="D45" i="31" s="1"/>
  <c r="F45" i="31" s="1"/>
  <c r="H45" i="31" s="1"/>
  <c r="B46" i="31"/>
  <c r="D46" i="31" s="1"/>
  <c r="F46" i="31" s="1"/>
  <c r="H46" i="31" s="1"/>
  <c r="B47" i="31"/>
  <c r="D47" i="31" s="1"/>
  <c r="F47" i="31" s="1"/>
  <c r="H47" i="31" s="1"/>
  <c r="B48" i="31"/>
  <c r="D48" i="31" s="1"/>
  <c r="F48" i="31" s="1"/>
  <c r="H48" i="31" s="1"/>
  <c r="B49" i="31"/>
  <c r="D49" i="31" s="1"/>
  <c r="F49" i="31" s="1"/>
  <c r="H49" i="31" s="1"/>
  <c r="B50" i="31"/>
  <c r="D50" i="31" s="1"/>
  <c r="F50" i="31" s="1"/>
  <c r="H50" i="31" s="1"/>
  <c r="B51" i="31"/>
  <c r="D51" i="31" s="1"/>
  <c r="F51" i="31" s="1"/>
  <c r="H51" i="31" s="1"/>
  <c r="B52" i="31"/>
  <c r="D52" i="31" s="1"/>
  <c r="F52" i="31" s="1"/>
  <c r="H52" i="31" s="1"/>
  <c r="B53" i="31"/>
  <c r="D53" i="31" s="1"/>
  <c r="F53" i="31" s="1"/>
  <c r="H53" i="31" s="1"/>
  <c r="B54" i="31"/>
  <c r="D54" i="31" s="1"/>
  <c r="F54" i="31" s="1"/>
  <c r="H54" i="31" s="1"/>
  <c r="B61" i="6"/>
  <c r="D61" i="6" s="1"/>
  <c r="B59" i="6"/>
  <c r="B37" i="6"/>
  <c r="D37" i="6" s="1"/>
  <c r="F37" i="6" s="1"/>
  <c r="B38" i="6"/>
  <c r="D38" i="6" s="1"/>
  <c r="B39" i="6"/>
  <c r="D39" i="6" s="1"/>
  <c r="F39" i="6" s="1"/>
  <c r="H39" i="6" s="1"/>
  <c r="B40" i="6"/>
  <c r="D40" i="6" s="1"/>
  <c r="F40" i="6" s="1"/>
  <c r="B41" i="6"/>
  <c r="D41" i="6" s="1"/>
  <c r="F41" i="6" s="1"/>
  <c r="H41" i="6" s="1"/>
  <c r="B42" i="6"/>
  <c r="D42" i="6" s="1"/>
  <c r="F42" i="6" s="1"/>
  <c r="H42" i="6" s="1"/>
  <c r="B43" i="6"/>
  <c r="D43" i="6" s="1"/>
  <c r="F43" i="6" s="1"/>
  <c r="H43" i="6" s="1"/>
  <c r="B44" i="6"/>
  <c r="D44" i="6" s="1"/>
  <c r="F44" i="6" s="1"/>
  <c r="H44" i="6" s="1"/>
  <c r="B45" i="6"/>
  <c r="D45" i="6" s="1"/>
  <c r="F45" i="6" s="1"/>
  <c r="H45" i="6" s="1"/>
  <c r="B46" i="6"/>
  <c r="D46" i="6" s="1"/>
  <c r="F46" i="6" s="1"/>
  <c r="H46" i="6" s="1"/>
  <c r="B47" i="6"/>
  <c r="D47" i="6" s="1"/>
  <c r="F47" i="6" s="1"/>
  <c r="B48" i="6"/>
  <c r="D48" i="6" s="1"/>
  <c r="F48" i="6" s="1"/>
  <c r="H48" i="6" s="1"/>
  <c r="B49" i="6"/>
  <c r="D49" i="6" s="1"/>
  <c r="F49" i="6" s="1"/>
  <c r="H49" i="6" s="1"/>
  <c r="B50" i="6"/>
  <c r="D50" i="6" s="1"/>
  <c r="F50" i="6" s="1"/>
  <c r="H50" i="6" s="1"/>
  <c r="B51" i="6"/>
  <c r="D51" i="6" s="1"/>
  <c r="F51" i="6" s="1"/>
  <c r="H51" i="6" s="1"/>
  <c r="B52" i="6"/>
  <c r="D52" i="6" s="1"/>
  <c r="F52" i="6" s="1"/>
  <c r="H52" i="6" s="1"/>
  <c r="B53" i="6"/>
  <c r="D53" i="6" s="1"/>
  <c r="F53" i="6" s="1"/>
  <c r="H53" i="6" s="1"/>
  <c r="B54" i="6"/>
  <c r="D54" i="6" s="1"/>
  <c r="F54" i="6" s="1"/>
  <c r="H54" i="6" s="1"/>
  <c r="B36" i="6"/>
  <c r="D36" i="6" s="1"/>
  <c r="F36" i="6" s="1"/>
  <c r="H36" i="6" s="1"/>
  <c r="B62" i="5"/>
  <c r="B59" i="5"/>
  <c r="B37" i="5"/>
  <c r="B38" i="5"/>
  <c r="B39" i="5"/>
  <c r="B40" i="5"/>
  <c r="D40" i="5" s="1"/>
  <c r="B41" i="5"/>
  <c r="B45" i="5"/>
  <c r="D45" i="5" s="1"/>
  <c r="B46" i="5"/>
  <c r="B48" i="5"/>
  <c r="B49" i="5"/>
  <c r="B50" i="5"/>
  <c r="D50" i="5" s="1"/>
  <c r="F50" i="5" s="1"/>
  <c r="B51" i="5"/>
  <c r="B52" i="5"/>
  <c r="B53" i="5"/>
  <c r="B54" i="5"/>
  <c r="B62" i="4"/>
  <c r="B63" i="4" s="1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9" i="4"/>
  <c r="B60" i="4" s="1"/>
  <c r="B62" i="27"/>
  <c r="B59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62" i="26"/>
  <c r="B38" i="26"/>
  <c r="B39" i="26"/>
  <c r="B40" i="26"/>
  <c r="B41" i="26"/>
  <c r="B42" i="26"/>
  <c r="B44" i="26"/>
  <c r="B45" i="26"/>
  <c r="B46" i="26"/>
  <c r="B47" i="26"/>
  <c r="B48" i="26"/>
  <c r="B49" i="26"/>
  <c r="B50" i="26"/>
  <c r="B51" i="26"/>
  <c r="B52" i="26"/>
  <c r="B53" i="26"/>
  <c r="B54" i="26"/>
  <c r="G25" i="6"/>
  <c r="G29" i="6"/>
  <c r="G32" i="6"/>
  <c r="G32" i="26"/>
  <c r="G29" i="26"/>
  <c r="G25" i="35"/>
  <c r="F32" i="26"/>
  <c r="F29" i="26"/>
  <c r="G29" i="20"/>
  <c r="F32" i="31"/>
  <c r="G32" i="31"/>
  <c r="G29" i="31"/>
  <c r="F25" i="38"/>
  <c r="F32" i="38"/>
  <c r="E32" i="31"/>
  <c r="E29" i="31"/>
  <c r="E32" i="38"/>
  <c r="D32" i="38"/>
  <c r="D25" i="27"/>
  <c r="E25" i="26"/>
  <c r="D25" i="26"/>
  <c r="D32" i="31"/>
  <c r="D29" i="31"/>
  <c r="M25" i="26"/>
  <c r="L25" i="26"/>
  <c r="B59" i="26"/>
  <c r="B25" i="27"/>
  <c r="C35" i="36"/>
  <c r="B35" i="36"/>
  <c r="C32" i="36"/>
  <c r="B32" i="36"/>
  <c r="C28" i="36"/>
  <c r="B28" i="36"/>
  <c r="K25" i="5"/>
  <c r="J25" i="5"/>
  <c r="K25" i="33"/>
  <c r="J25" i="33"/>
  <c r="I25" i="33"/>
  <c r="H25" i="33"/>
  <c r="K25" i="34"/>
  <c r="J25" i="34"/>
  <c r="H25" i="34"/>
  <c r="I25" i="29"/>
  <c r="H25" i="29"/>
  <c r="C32" i="38"/>
  <c r="B32" i="38"/>
  <c r="C32" i="31"/>
  <c r="B32" i="31"/>
  <c r="B29" i="31"/>
  <c r="C29" i="31"/>
  <c r="I25" i="31"/>
  <c r="H25" i="31"/>
  <c r="B25" i="31"/>
  <c r="I25" i="30"/>
  <c r="H25" i="30"/>
  <c r="K25" i="28"/>
  <c r="J25" i="28"/>
  <c r="G25" i="23"/>
  <c r="K25" i="25"/>
  <c r="J25" i="25"/>
  <c r="K25" i="24"/>
  <c r="J25" i="24"/>
  <c r="K25" i="18"/>
  <c r="J25" i="18"/>
  <c r="J25" i="15"/>
  <c r="K25" i="15"/>
  <c r="B29" i="17"/>
  <c r="K25" i="17"/>
  <c r="J25" i="17"/>
  <c r="J29" i="17"/>
  <c r="B29" i="26"/>
  <c r="D29" i="26"/>
  <c r="E29" i="26"/>
  <c r="P29" i="26"/>
  <c r="Q29" i="26"/>
  <c r="R29" i="26"/>
  <c r="S29" i="26"/>
  <c r="T29" i="26"/>
  <c r="U29" i="26"/>
  <c r="X29" i="26"/>
  <c r="Y29" i="26"/>
  <c r="X29" i="25"/>
  <c r="Y29" i="25"/>
  <c r="X25" i="25"/>
  <c r="Y25" i="25"/>
  <c r="Y32" i="25"/>
  <c r="X32" i="25"/>
  <c r="Y25" i="34"/>
  <c r="X32" i="34"/>
  <c r="X29" i="34"/>
  <c r="X25" i="34"/>
  <c r="Y32" i="34"/>
  <c r="Y29" i="34"/>
  <c r="H59" i="35"/>
  <c r="Y32" i="35"/>
  <c r="X32" i="35"/>
  <c r="Y29" i="35"/>
  <c r="X29" i="35"/>
  <c r="Y25" i="35"/>
  <c r="X25" i="35"/>
  <c r="H63" i="4"/>
  <c r="H60" i="4"/>
  <c r="Y32" i="4"/>
  <c r="X32" i="4"/>
  <c r="Y29" i="4"/>
  <c r="X29" i="4"/>
  <c r="Y25" i="4"/>
  <c r="X25" i="4"/>
  <c r="Y32" i="5"/>
  <c r="X32" i="5"/>
  <c r="Y29" i="5"/>
  <c r="X29" i="5"/>
  <c r="Y25" i="5"/>
  <c r="X25" i="5"/>
  <c r="Y32" i="38"/>
  <c r="Y29" i="38"/>
  <c r="Y25" i="38"/>
  <c r="X32" i="38"/>
  <c r="X29" i="38"/>
  <c r="X25" i="38"/>
  <c r="Y32" i="29"/>
  <c r="Y29" i="29"/>
  <c r="Y25" i="29"/>
  <c r="X32" i="29"/>
  <c r="X29" i="29"/>
  <c r="X25" i="29"/>
  <c r="Y32" i="30"/>
  <c r="X32" i="30"/>
  <c r="Y29" i="30"/>
  <c r="X29" i="30"/>
  <c r="Y25" i="30"/>
  <c r="X25" i="30"/>
  <c r="Y32" i="28"/>
  <c r="X32" i="28"/>
  <c r="Y29" i="28"/>
  <c r="X29" i="28"/>
  <c r="Y25" i="28"/>
  <c r="X25" i="28"/>
  <c r="X32" i="23"/>
  <c r="X29" i="23"/>
  <c r="X25" i="23"/>
  <c r="Y35" i="36"/>
  <c r="Y32" i="36"/>
  <c r="Y28" i="36"/>
  <c r="X32" i="36"/>
  <c r="X28" i="36"/>
  <c r="X35" i="36"/>
  <c r="Y32" i="24"/>
  <c r="X32" i="24"/>
  <c r="Y29" i="24"/>
  <c r="X29" i="24"/>
  <c r="X25" i="24"/>
  <c r="H62" i="18"/>
  <c r="Y32" i="18"/>
  <c r="X32" i="18"/>
  <c r="Y29" i="18"/>
  <c r="Y25" i="18"/>
  <c r="X25" i="18"/>
  <c r="Y32" i="19"/>
  <c r="X32" i="19"/>
  <c r="Y29" i="19"/>
  <c r="X29" i="19"/>
  <c r="Y25" i="19"/>
  <c r="X25" i="19"/>
  <c r="H62" i="20"/>
  <c r="H59" i="20"/>
  <c r="Y32" i="20"/>
  <c r="X32" i="20"/>
  <c r="Y29" i="20"/>
  <c r="X29" i="20"/>
  <c r="Y25" i="20"/>
  <c r="X25" i="20"/>
  <c r="H59" i="16"/>
  <c r="Y32" i="16"/>
  <c r="X32" i="16"/>
  <c r="Y29" i="16"/>
  <c r="X29" i="16"/>
  <c r="Y25" i="16"/>
  <c r="X25" i="16"/>
  <c r="Y32" i="15"/>
  <c r="Y29" i="15"/>
  <c r="Y25" i="15"/>
  <c r="X32" i="15"/>
  <c r="X29" i="15"/>
  <c r="X25" i="15"/>
  <c r="H59" i="17"/>
  <c r="H62" i="17"/>
  <c r="Y32" i="17"/>
  <c r="Y25" i="17"/>
  <c r="Y29" i="17"/>
  <c r="X32" i="17"/>
  <c r="X29" i="17"/>
  <c r="X25" i="17"/>
  <c r="Y32" i="33"/>
  <c r="Y29" i="33"/>
  <c r="Y25" i="33"/>
  <c r="X32" i="33"/>
  <c r="X29" i="33"/>
  <c r="X25" i="33"/>
  <c r="X32" i="32"/>
  <c r="X29" i="32"/>
  <c r="Y25" i="32"/>
  <c r="X25" i="32"/>
  <c r="X32" i="31"/>
  <c r="X29" i="31"/>
  <c r="X25" i="31"/>
  <c r="X32" i="6"/>
  <c r="X29" i="6"/>
  <c r="X25" i="6"/>
  <c r="H62" i="27"/>
  <c r="H62" i="26"/>
  <c r="H59" i="26"/>
  <c r="Y32" i="26"/>
  <c r="X32" i="26"/>
  <c r="Y25" i="26"/>
  <c r="X25" i="26"/>
  <c r="Y32" i="27"/>
  <c r="X32" i="27"/>
  <c r="Y29" i="27"/>
  <c r="X29" i="27"/>
  <c r="Y25" i="27"/>
  <c r="X25" i="27"/>
  <c r="W35" i="36"/>
  <c r="V35" i="36"/>
  <c r="W32" i="36"/>
  <c r="V32" i="36"/>
  <c r="W28" i="36"/>
  <c r="V28" i="36"/>
  <c r="W32" i="33"/>
  <c r="V32" i="33"/>
  <c r="W29" i="33"/>
  <c r="V29" i="33"/>
  <c r="W25" i="33"/>
  <c r="V25" i="33"/>
  <c r="W32" i="34"/>
  <c r="V32" i="34"/>
  <c r="W29" i="34"/>
  <c r="V29" i="34"/>
  <c r="W25" i="34"/>
  <c r="V25" i="34"/>
  <c r="W32" i="35"/>
  <c r="V32" i="35"/>
  <c r="W29" i="35"/>
  <c r="V29" i="35"/>
  <c r="W25" i="35"/>
  <c r="V25" i="35"/>
  <c r="W32" i="25"/>
  <c r="V32" i="25"/>
  <c r="W29" i="25"/>
  <c r="V29" i="25"/>
  <c r="W25" i="25"/>
  <c r="V25" i="25"/>
  <c r="V32" i="23"/>
  <c r="W32" i="23"/>
  <c r="W29" i="23"/>
  <c r="V29" i="23"/>
  <c r="W25" i="23"/>
  <c r="V25" i="23"/>
  <c r="W32" i="24"/>
  <c r="V32" i="24"/>
  <c r="W29" i="24"/>
  <c r="V29" i="24"/>
  <c r="W25" i="24"/>
  <c r="V25" i="24"/>
  <c r="W32" i="4"/>
  <c r="V32" i="4"/>
  <c r="W29" i="4"/>
  <c r="V29" i="4"/>
  <c r="W25" i="4"/>
  <c r="V25" i="4"/>
  <c r="W32" i="38"/>
  <c r="V32" i="38"/>
  <c r="W29" i="38"/>
  <c r="V29" i="38"/>
  <c r="W25" i="38"/>
  <c r="V25" i="38"/>
  <c r="W32" i="32"/>
  <c r="V32" i="32"/>
  <c r="W29" i="32"/>
  <c r="V29" i="32"/>
  <c r="W25" i="32"/>
  <c r="V25" i="32"/>
  <c r="W32" i="31"/>
  <c r="V32" i="31"/>
  <c r="W29" i="31"/>
  <c r="V29" i="31"/>
  <c r="W25" i="31"/>
  <c r="V25" i="31"/>
  <c r="W32" i="30"/>
  <c r="V32" i="30"/>
  <c r="W29" i="30"/>
  <c r="V29" i="30"/>
  <c r="W25" i="30"/>
  <c r="V25" i="30"/>
  <c r="W32" i="29"/>
  <c r="V32" i="29"/>
  <c r="W29" i="29"/>
  <c r="V29" i="29"/>
  <c r="W25" i="29"/>
  <c r="V25" i="29"/>
  <c r="W32" i="28"/>
  <c r="V32" i="28"/>
  <c r="W29" i="28"/>
  <c r="V29" i="28"/>
  <c r="W25" i="28"/>
  <c r="V25" i="28"/>
  <c r="W32" i="20"/>
  <c r="V32" i="20"/>
  <c r="W29" i="20"/>
  <c r="V29" i="20"/>
  <c r="W25" i="20"/>
  <c r="V25" i="20"/>
  <c r="W32" i="18"/>
  <c r="V32" i="18"/>
  <c r="W29" i="18"/>
  <c r="V29" i="18"/>
  <c r="W25" i="18"/>
  <c r="V25" i="18"/>
  <c r="W32" i="19"/>
  <c r="V32" i="19"/>
  <c r="W29" i="19"/>
  <c r="V29" i="19"/>
  <c r="W25" i="19"/>
  <c r="V25" i="19"/>
  <c r="W32" i="15"/>
  <c r="V32" i="15"/>
  <c r="W29" i="15"/>
  <c r="V29" i="15"/>
  <c r="W25" i="15"/>
  <c r="V25" i="15"/>
  <c r="W32" i="17"/>
  <c r="V32" i="17"/>
  <c r="W29" i="17"/>
  <c r="V29" i="17"/>
  <c r="W25" i="17"/>
  <c r="V25" i="17"/>
  <c r="W32" i="16"/>
  <c r="V32" i="16"/>
  <c r="W29" i="16"/>
  <c r="V29" i="16"/>
  <c r="W25" i="16"/>
  <c r="V25" i="16"/>
  <c r="W32" i="5"/>
  <c r="V32" i="5"/>
  <c r="W29" i="5"/>
  <c r="V29" i="5"/>
  <c r="W25" i="5"/>
  <c r="V25" i="5"/>
  <c r="W32" i="6"/>
  <c r="V32" i="6"/>
  <c r="W29" i="6"/>
  <c r="V29" i="6"/>
  <c r="W25" i="6"/>
  <c r="V25" i="6"/>
  <c r="U32" i="26"/>
  <c r="T32" i="26"/>
  <c r="U25" i="26"/>
  <c r="T25" i="26"/>
  <c r="U32" i="27"/>
  <c r="T32" i="27"/>
  <c r="U29" i="27"/>
  <c r="T29" i="27"/>
  <c r="U25" i="27"/>
  <c r="T25" i="27"/>
  <c r="T25" i="32"/>
  <c r="U32" i="29"/>
  <c r="T32" i="29"/>
  <c r="U29" i="29"/>
  <c r="T29" i="29"/>
  <c r="U25" i="29"/>
  <c r="T25" i="29"/>
  <c r="U32" i="30"/>
  <c r="T32" i="30"/>
  <c r="U29" i="30"/>
  <c r="T29" i="30"/>
  <c r="U25" i="30"/>
  <c r="T25" i="30"/>
  <c r="U32" i="28"/>
  <c r="T32" i="28"/>
  <c r="U29" i="28"/>
  <c r="T29" i="28"/>
  <c r="U25" i="28"/>
  <c r="T25" i="28"/>
  <c r="U32" i="23"/>
  <c r="T32" i="23"/>
  <c r="U29" i="23"/>
  <c r="T29" i="23"/>
  <c r="U25" i="23"/>
  <c r="T25" i="23"/>
  <c r="U32" i="24"/>
  <c r="T32" i="24"/>
  <c r="U29" i="24"/>
  <c r="T29" i="24"/>
  <c r="U25" i="24"/>
  <c r="T25" i="24"/>
  <c r="U32" i="18"/>
  <c r="T32" i="18"/>
  <c r="U29" i="18"/>
  <c r="T29" i="18"/>
  <c r="U25" i="18"/>
  <c r="T25" i="18"/>
  <c r="U32" i="19"/>
  <c r="T32" i="19"/>
  <c r="U29" i="19"/>
  <c r="T29" i="19"/>
  <c r="U25" i="19"/>
  <c r="T25" i="19"/>
  <c r="U32" i="20"/>
  <c r="T32" i="20"/>
  <c r="U29" i="20"/>
  <c r="T29" i="20"/>
  <c r="U25" i="20"/>
  <c r="T25" i="20"/>
  <c r="U32" i="16"/>
  <c r="T32" i="16"/>
  <c r="U29" i="16"/>
  <c r="T29" i="16"/>
  <c r="U25" i="16"/>
  <c r="T25" i="16"/>
  <c r="U32" i="15"/>
  <c r="T32" i="15"/>
  <c r="U29" i="15"/>
  <c r="T29" i="15"/>
  <c r="U25" i="15"/>
  <c r="T25" i="15"/>
  <c r="U32" i="17"/>
  <c r="T32" i="17"/>
  <c r="U29" i="17"/>
  <c r="T29" i="17"/>
  <c r="U25" i="17"/>
  <c r="T25" i="17"/>
  <c r="U35" i="36"/>
  <c r="T35" i="36"/>
  <c r="U32" i="36"/>
  <c r="T32" i="36"/>
  <c r="U28" i="36"/>
  <c r="T28" i="36"/>
  <c r="U32" i="33"/>
  <c r="T32" i="33"/>
  <c r="U29" i="33"/>
  <c r="T29" i="33"/>
  <c r="U25" i="33"/>
  <c r="T25" i="33"/>
  <c r="U32" i="34"/>
  <c r="T32" i="34"/>
  <c r="U29" i="34"/>
  <c r="T29" i="34"/>
  <c r="U25" i="34"/>
  <c r="T25" i="34"/>
  <c r="U32" i="35"/>
  <c r="T32" i="35"/>
  <c r="U29" i="35"/>
  <c r="T29" i="35"/>
  <c r="U25" i="35"/>
  <c r="T25" i="35"/>
  <c r="U32" i="32"/>
  <c r="T32" i="32"/>
  <c r="U29" i="32"/>
  <c r="T29" i="32"/>
  <c r="U25" i="32"/>
  <c r="U32" i="31"/>
  <c r="T32" i="31"/>
  <c r="U29" i="31"/>
  <c r="T29" i="31"/>
  <c r="U25" i="31"/>
  <c r="T25" i="31"/>
  <c r="U32" i="6"/>
  <c r="T32" i="6"/>
  <c r="U29" i="6"/>
  <c r="T29" i="6"/>
  <c r="U25" i="6"/>
  <c r="T25" i="6"/>
  <c r="U32" i="5"/>
  <c r="T32" i="5"/>
  <c r="U29" i="5"/>
  <c r="T29" i="5"/>
  <c r="U25" i="5"/>
  <c r="T25" i="5"/>
  <c r="U32" i="4"/>
  <c r="T32" i="4"/>
  <c r="U29" i="4"/>
  <c r="T29" i="4"/>
  <c r="U25" i="4"/>
  <c r="T25" i="4"/>
  <c r="T25" i="38"/>
  <c r="U25" i="38"/>
  <c r="U32" i="38"/>
  <c r="T32" i="38"/>
  <c r="U29" i="38"/>
  <c r="T29" i="38"/>
  <c r="U32" i="25"/>
  <c r="T32" i="25"/>
  <c r="U29" i="25"/>
  <c r="T29" i="25"/>
  <c r="U25" i="25"/>
  <c r="T25" i="25"/>
  <c r="S25" i="18"/>
  <c r="B29" i="32"/>
  <c r="J29" i="32"/>
  <c r="L29" i="32"/>
  <c r="S32" i="32"/>
  <c r="R32" i="32"/>
  <c r="S29" i="32"/>
  <c r="R29" i="32"/>
  <c r="S25" i="32"/>
  <c r="R25" i="32"/>
  <c r="H59" i="27"/>
  <c r="R32" i="27"/>
  <c r="S29" i="27"/>
  <c r="R29" i="27"/>
  <c r="S25" i="27"/>
  <c r="R25" i="27"/>
  <c r="S32" i="26"/>
  <c r="R32" i="26"/>
  <c r="S25" i="26"/>
  <c r="R25" i="26"/>
  <c r="R32" i="18"/>
  <c r="F62" i="17"/>
  <c r="S32" i="17"/>
  <c r="R32" i="17"/>
  <c r="S29" i="17"/>
  <c r="R29" i="17"/>
  <c r="S25" i="17"/>
  <c r="R25" i="17"/>
  <c r="R35" i="36"/>
  <c r="S35" i="36"/>
  <c r="S32" i="36"/>
  <c r="R32" i="36"/>
  <c r="S28" i="36"/>
  <c r="R28" i="36"/>
  <c r="S32" i="33"/>
  <c r="S29" i="33"/>
  <c r="R29" i="33"/>
  <c r="S25" i="33"/>
  <c r="R25" i="33"/>
  <c r="S32" i="34"/>
  <c r="R32" i="34"/>
  <c r="S29" i="34"/>
  <c r="R29" i="34"/>
  <c r="S25" i="34"/>
  <c r="R25" i="34"/>
  <c r="F59" i="35"/>
  <c r="S32" i="35"/>
  <c r="R32" i="35"/>
  <c r="S29" i="35"/>
  <c r="R29" i="35"/>
  <c r="S25" i="35"/>
  <c r="R25" i="35"/>
  <c r="S32" i="38"/>
  <c r="R32" i="38"/>
  <c r="S29" i="38"/>
  <c r="R29" i="38"/>
  <c r="S25" i="38"/>
  <c r="R25" i="38"/>
  <c r="S32" i="31"/>
  <c r="R32" i="31"/>
  <c r="S29" i="31"/>
  <c r="R29" i="31"/>
  <c r="S25" i="31"/>
  <c r="R25" i="31"/>
  <c r="S32" i="30"/>
  <c r="R32" i="30"/>
  <c r="S29" i="30"/>
  <c r="R29" i="30"/>
  <c r="S25" i="30"/>
  <c r="R25" i="30"/>
  <c r="F62" i="28"/>
  <c r="S32" i="29"/>
  <c r="R32" i="29"/>
  <c r="S29" i="29"/>
  <c r="R29" i="29"/>
  <c r="S25" i="29"/>
  <c r="R25" i="29"/>
  <c r="S32" i="28"/>
  <c r="R32" i="28"/>
  <c r="S29" i="28"/>
  <c r="R29" i="28"/>
  <c r="S25" i="28"/>
  <c r="R25" i="28"/>
  <c r="S32" i="23"/>
  <c r="R32" i="23"/>
  <c r="S29" i="23"/>
  <c r="R29" i="23"/>
  <c r="S25" i="23"/>
  <c r="R25" i="23"/>
  <c r="S32" i="24"/>
  <c r="R32" i="24"/>
  <c r="S29" i="24"/>
  <c r="R29" i="24"/>
  <c r="S25" i="24"/>
  <c r="R25" i="24"/>
  <c r="S32" i="25"/>
  <c r="R32" i="25"/>
  <c r="S29" i="25"/>
  <c r="R29" i="25"/>
  <c r="S25" i="25"/>
  <c r="R25" i="25"/>
  <c r="F62" i="18"/>
  <c r="S32" i="20"/>
  <c r="R32" i="20"/>
  <c r="S29" i="20"/>
  <c r="R29" i="20"/>
  <c r="S25" i="20"/>
  <c r="R25" i="20"/>
  <c r="S32" i="18"/>
  <c r="S29" i="18"/>
  <c r="R29" i="18"/>
  <c r="R25" i="18"/>
  <c r="S32" i="19"/>
  <c r="R32" i="19"/>
  <c r="S29" i="19"/>
  <c r="R29" i="19"/>
  <c r="S25" i="19"/>
  <c r="R25" i="19"/>
  <c r="S32" i="15"/>
  <c r="R32" i="15"/>
  <c r="S29" i="15"/>
  <c r="R29" i="15"/>
  <c r="S25" i="15"/>
  <c r="R25" i="15"/>
  <c r="S32" i="16"/>
  <c r="R32" i="16"/>
  <c r="S29" i="16"/>
  <c r="R29" i="16"/>
  <c r="S25" i="16"/>
  <c r="R25" i="16"/>
  <c r="F60" i="4"/>
  <c r="S32" i="4"/>
  <c r="R32" i="4"/>
  <c r="S29" i="4"/>
  <c r="R29" i="4"/>
  <c r="S25" i="4"/>
  <c r="R25" i="4"/>
  <c r="F59" i="5"/>
  <c r="S32" i="5"/>
  <c r="R32" i="5"/>
  <c r="S29" i="5"/>
  <c r="R29" i="5"/>
  <c r="S25" i="5"/>
  <c r="R25" i="5"/>
  <c r="S32" i="6"/>
  <c r="R32" i="6"/>
  <c r="S29" i="6"/>
  <c r="R29" i="6"/>
  <c r="S25" i="6"/>
  <c r="R25" i="6"/>
  <c r="P25" i="18"/>
  <c r="Q32" i="38"/>
  <c r="P32" i="38"/>
  <c r="Q29" i="38"/>
  <c r="P29" i="38"/>
  <c r="Q32" i="29"/>
  <c r="P32" i="29"/>
  <c r="Q29" i="29"/>
  <c r="P29" i="29"/>
  <c r="Q25" i="29"/>
  <c r="P25" i="29"/>
  <c r="Q32" i="30"/>
  <c r="P32" i="30"/>
  <c r="Q29" i="30"/>
  <c r="P29" i="30"/>
  <c r="Q25" i="30"/>
  <c r="P25" i="30"/>
  <c r="Q32" i="28"/>
  <c r="P32" i="28"/>
  <c r="Q29" i="28"/>
  <c r="P29" i="28"/>
  <c r="Q25" i="28"/>
  <c r="P25" i="28"/>
  <c r="Q32" i="23"/>
  <c r="P32" i="23"/>
  <c r="Q29" i="23"/>
  <c r="P29" i="23"/>
  <c r="Q25" i="23"/>
  <c r="P25" i="23"/>
  <c r="Q32" i="24"/>
  <c r="P32" i="24"/>
  <c r="Q29" i="24"/>
  <c r="P29" i="24"/>
  <c r="Q25" i="24"/>
  <c r="P25" i="24"/>
  <c r="Q32" i="25"/>
  <c r="P32" i="25"/>
  <c r="Q29" i="25"/>
  <c r="P29" i="25"/>
  <c r="Q25" i="25"/>
  <c r="P25" i="25"/>
  <c r="Q32" i="18"/>
  <c r="P32" i="18"/>
  <c r="Q29" i="18"/>
  <c r="P29" i="18"/>
  <c r="Q25" i="18"/>
  <c r="Q32" i="19"/>
  <c r="P32" i="19"/>
  <c r="Q29" i="19"/>
  <c r="P29" i="19"/>
  <c r="Q25" i="19"/>
  <c r="P25" i="19"/>
  <c r="Q32" i="20"/>
  <c r="P32" i="20"/>
  <c r="Q29" i="20"/>
  <c r="P29" i="20"/>
  <c r="Q25" i="20"/>
  <c r="P25" i="20"/>
  <c r="Q32" i="16"/>
  <c r="P32" i="16"/>
  <c r="Q29" i="16"/>
  <c r="P29" i="16"/>
  <c r="Q25" i="16"/>
  <c r="P25" i="16"/>
  <c r="Q32" i="15"/>
  <c r="P32" i="15"/>
  <c r="Q29" i="15"/>
  <c r="P29" i="15"/>
  <c r="Q25" i="15"/>
  <c r="P25" i="15"/>
  <c r="Q35" i="36"/>
  <c r="P35" i="36"/>
  <c r="Q32" i="36"/>
  <c r="P32" i="36"/>
  <c r="Q28" i="36"/>
  <c r="P28" i="36"/>
  <c r="Q32" i="33"/>
  <c r="P32" i="33"/>
  <c r="Q29" i="33"/>
  <c r="P29" i="33"/>
  <c r="Q25" i="33"/>
  <c r="P25" i="33"/>
  <c r="Q32" i="34"/>
  <c r="P32" i="34"/>
  <c r="Q29" i="34"/>
  <c r="P29" i="34"/>
  <c r="Q25" i="34"/>
  <c r="P25" i="34"/>
  <c r="Q32" i="32"/>
  <c r="P32" i="32"/>
  <c r="Q29" i="32"/>
  <c r="P29" i="32"/>
  <c r="Q25" i="32"/>
  <c r="P25" i="32"/>
  <c r="Q32" i="31"/>
  <c r="P32" i="31"/>
  <c r="Q29" i="31"/>
  <c r="P29" i="31"/>
  <c r="Q25" i="31"/>
  <c r="P25" i="31"/>
  <c r="Q32" i="6"/>
  <c r="P32" i="6"/>
  <c r="Q29" i="6"/>
  <c r="P29" i="6"/>
  <c r="Q25" i="6"/>
  <c r="P25" i="6"/>
  <c r="Q32" i="5"/>
  <c r="P32" i="5"/>
  <c r="Q29" i="5"/>
  <c r="P29" i="5"/>
  <c r="Q25" i="5"/>
  <c r="P25" i="5"/>
  <c r="Q32" i="4"/>
  <c r="P32" i="4"/>
  <c r="Q29" i="4"/>
  <c r="P29" i="4"/>
  <c r="Q25" i="4"/>
  <c r="P25" i="4"/>
  <c r="Q32" i="27"/>
  <c r="P32" i="27"/>
  <c r="Q29" i="27"/>
  <c r="P29" i="27"/>
  <c r="Q25" i="27"/>
  <c r="P25" i="27"/>
  <c r="Q32" i="26"/>
  <c r="P32" i="26"/>
  <c r="Q25" i="26"/>
  <c r="P25" i="26"/>
  <c r="Q32" i="17"/>
  <c r="P32" i="17"/>
  <c r="Q29" i="17"/>
  <c r="P29" i="17"/>
  <c r="Q25" i="17"/>
  <c r="P25" i="17"/>
  <c r="N29" i="23"/>
  <c r="N25" i="23"/>
  <c r="N32" i="5"/>
  <c r="O32" i="5"/>
  <c r="O29" i="5"/>
  <c r="N29" i="5"/>
  <c r="O25" i="5"/>
  <c r="N25" i="5"/>
  <c r="O32" i="38"/>
  <c r="O29" i="38"/>
  <c r="N29" i="38"/>
  <c r="O25" i="38"/>
  <c r="N25" i="38"/>
  <c r="O32" i="32"/>
  <c r="N32" i="32"/>
  <c r="O29" i="32"/>
  <c r="N29" i="32"/>
  <c r="O25" i="32"/>
  <c r="N25" i="32"/>
  <c r="O35" i="36"/>
  <c r="N35" i="36"/>
  <c r="O32" i="36"/>
  <c r="N32" i="36"/>
  <c r="O28" i="36"/>
  <c r="N28" i="36"/>
  <c r="O32" i="33"/>
  <c r="N32" i="33"/>
  <c r="O29" i="33"/>
  <c r="N29" i="33"/>
  <c r="O25" i="33"/>
  <c r="N25" i="33"/>
  <c r="O32" i="34"/>
  <c r="N32" i="34"/>
  <c r="O29" i="34"/>
  <c r="N29" i="34"/>
  <c r="O25" i="34"/>
  <c r="N25" i="34"/>
  <c r="O32" i="31"/>
  <c r="N32" i="31"/>
  <c r="O29" i="31"/>
  <c r="N29" i="31"/>
  <c r="O25" i="31"/>
  <c r="N25" i="31"/>
  <c r="O32" i="29"/>
  <c r="N32" i="29"/>
  <c r="O29" i="29"/>
  <c r="N29" i="29"/>
  <c r="O25" i="29"/>
  <c r="N25" i="29"/>
  <c r="O32" i="30"/>
  <c r="N32" i="30"/>
  <c r="O29" i="30"/>
  <c r="N29" i="30"/>
  <c r="O25" i="30"/>
  <c r="N25" i="30"/>
  <c r="O32" i="28"/>
  <c r="O29" i="28"/>
  <c r="O25" i="28"/>
  <c r="N32" i="28"/>
  <c r="N29" i="28"/>
  <c r="N25" i="28"/>
  <c r="O32" i="23"/>
  <c r="N32" i="23"/>
  <c r="O29" i="23"/>
  <c r="O25" i="23"/>
  <c r="O32" i="24"/>
  <c r="N32" i="24"/>
  <c r="O29" i="24"/>
  <c r="N29" i="24"/>
  <c r="O25" i="24"/>
  <c r="N25" i="24"/>
  <c r="O32" i="25"/>
  <c r="N32" i="25"/>
  <c r="O29" i="25"/>
  <c r="N29" i="25"/>
  <c r="O25" i="25"/>
  <c r="N25" i="25"/>
  <c r="O32" i="20"/>
  <c r="N32" i="20"/>
  <c r="O29" i="20"/>
  <c r="N29" i="20"/>
  <c r="O25" i="20"/>
  <c r="N25" i="20"/>
  <c r="O32" i="18"/>
  <c r="N32" i="18"/>
  <c r="O29" i="18"/>
  <c r="N29" i="18"/>
  <c r="O25" i="18"/>
  <c r="N25" i="18"/>
  <c r="O32" i="19"/>
  <c r="N32" i="19"/>
  <c r="O29" i="19"/>
  <c r="N29" i="19"/>
  <c r="O25" i="19"/>
  <c r="N25" i="19"/>
  <c r="O32" i="15"/>
  <c r="N32" i="15"/>
  <c r="O29" i="15"/>
  <c r="N29" i="15"/>
  <c r="O25" i="15"/>
  <c r="N25" i="15"/>
  <c r="O32" i="17"/>
  <c r="N32" i="17"/>
  <c r="O29" i="17"/>
  <c r="N29" i="17"/>
  <c r="O25" i="17"/>
  <c r="N25" i="17"/>
  <c r="O32" i="16"/>
  <c r="N32" i="16"/>
  <c r="O29" i="16"/>
  <c r="N29" i="16"/>
  <c r="O25" i="16"/>
  <c r="N25" i="16"/>
  <c r="O29" i="4"/>
  <c r="N29" i="4"/>
  <c r="O32" i="4"/>
  <c r="N32" i="4"/>
  <c r="O25" i="4"/>
  <c r="N25" i="4"/>
  <c r="O32" i="6"/>
  <c r="N32" i="6"/>
  <c r="O29" i="6"/>
  <c r="N29" i="6"/>
  <c r="O25" i="6"/>
  <c r="N25" i="6"/>
  <c r="M29" i="32"/>
  <c r="L32" i="32"/>
  <c r="M32" i="32"/>
  <c r="M25" i="32"/>
  <c r="L25" i="32"/>
  <c r="F62" i="26"/>
  <c r="L29" i="38"/>
  <c r="M29" i="38"/>
  <c r="L32" i="38"/>
  <c r="M32" i="38"/>
  <c r="M25" i="38"/>
  <c r="L25" i="38"/>
  <c r="L32" i="36"/>
  <c r="M32" i="36"/>
  <c r="L35" i="36"/>
  <c r="M35" i="36"/>
  <c r="M28" i="36"/>
  <c r="L28" i="36"/>
  <c r="L29" i="33"/>
  <c r="M29" i="33"/>
  <c r="L32" i="33"/>
  <c r="M32" i="33"/>
  <c r="M25" i="33"/>
  <c r="L25" i="33"/>
  <c r="L29" i="34"/>
  <c r="M29" i="34"/>
  <c r="L32" i="34"/>
  <c r="M32" i="34"/>
  <c r="M25" i="34"/>
  <c r="L25" i="34"/>
  <c r="L32" i="35"/>
  <c r="M32" i="35"/>
  <c r="L29" i="35"/>
  <c r="M29" i="35"/>
  <c r="L32" i="31"/>
  <c r="M32" i="31"/>
  <c r="L29" i="31"/>
  <c r="M29" i="31"/>
  <c r="M25" i="31"/>
  <c r="L25" i="31"/>
  <c r="L32" i="30"/>
  <c r="M32" i="30"/>
  <c r="L29" i="30"/>
  <c r="M29" i="30"/>
  <c r="M25" i="30"/>
  <c r="L25" i="30"/>
  <c r="L32" i="29"/>
  <c r="M32" i="29"/>
  <c r="L29" i="29"/>
  <c r="M29" i="29"/>
  <c r="M25" i="29"/>
  <c r="L25" i="29"/>
  <c r="M32" i="28"/>
  <c r="L32" i="28"/>
  <c r="M29" i="28"/>
  <c r="L29" i="28"/>
  <c r="M25" i="28"/>
  <c r="L25" i="28"/>
  <c r="M32" i="23"/>
  <c r="L32" i="23"/>
  <c r="M29" i="23"/>
  <c r="L29" i="23"/>
  <c r="M25" i="23"/>
  <c r="L25" i="23"/>
  <c r="M32" i="24"/>
  <c r="L32" i="24"/>
  <c r="M29" i="24"/>
  <c r="L29" i="24"/>
  <c r="M25" i="24"/>
  <c r="L25" i="24"/>
  <c r="M32" i="25"/>
  <c r="L32" i="25"/>
  <c r="M29" i="25"/>
  <c r="L29" i="25"/>
  <c r="M25" i="25"/>
  <c r="L25" i="25"/>
  <c r="L32" i="20"/>
  <c r="L29" i="20"/>
  <c r="L25" i="20"/>
  <c r="M32" i="18"/>
  <c r="L32" i="18"/>
  <c r="M29" i="18"/>
  <c r="L29" i="18"/>
  <c r="M25" i="18"/>
  <c r="L25" i="18"/>
  <c r="M32" i="19"/>
  <c r="L32" i="19"/>
  <c r="M29" i="19"/>
  <c r="L29" i="19"/>
  <c r="M25" i="19"/>
  <c r="L25" i="19"/>
  <c r="M32" i="15"/>
  <c r="L32" i="15"/>
  <c r="M29" i="15"/>
  <c r="L29" i="15"/>
  <c r="M25" i="15"/>
  <c r="L25" i="15"/>
  <c r="D62" i="17"/>
  <c r="M32" i="17"/>
  <c r="L32" i="17"/>
  <c r="M29" i="17"/>
  <c r="L29" i="17"/>
  <c r="M25" i="17"/>
  <c r="L25" i="17"/>
  <c r="D59" i="16"/>
  <c r="D62" i="16"/>
  <c r="M32" i="16"/>
  <c r="L32" i="16"/>
  <c r="M29" i="16"/>
  <c r="L29" i="16"/>
  <c r="M25" i="16"/>
  <c r="L25" i="16"/>
  <c r="D60" i="4"/>
  <c r="M32" i="4"/>
  <c r="L32" i="4"/>
  <c r="M29" i="4"/>
  <c r="L29" i="4"/>
  <c r="M25" i="4"/>
  <c r="L25" i="4"/>
  <c r="M32" i="5"/>
  <c r="L32" i="5"/>
  <c r="M29" i="5"/>
  <c r="L29" i="5"/>
  <c r="M25" i="5"/>
  <c r="L25" i="5"/>
  <c r="M32" i="6"/>
  <c r="L32" i="6"/>
  <c r="M29" i="6"/>
  <c r="L29" i="6"/>
  <c r="L25" i="6"/>
  <c r="D62" i="18"/>
  <c r="D59" i="17"/>
  <c r="D63" i="4"/>
  <c r="D62" i="27"/>
  <c r="D32" i="16"/>
  <c r="G32" i="16"/>
  <c r="F32" i="16"/>
  <c r="E32" i="16"/>
  <c r="C32" i="16"/>
  <c r="B32" i="16"/>
  <c r="B25" i="5"/>
  <c r="C25" i="5"/>
  <c r="D25" i="5"/>
  <c r="E25" i="5"/>
  <c r="F25" i="5"/>
  <c r="G25" i="5"/>
  <c r="F28" i="36"/>
  <c r="G29" i="38"/>
  <c r="F29" i="38"/>
  <c r="E29" i="38"/>
  <c r="D29" i="38"/>
  <c r="C29" i="38"/>
  <c r="B29" i="38"/>
  <c r="G25" i="38"/>
  <c r="E25" i="38"/>
  <c r="D25" i="38"/>
  <c r="C25" i="38"/>
  <c r="B25" i="38"/>
  <c r="B32" i="18"/>
  <c r="C32" i="33"/>
  <c r="B32" i="33"/>
  <c r="C32" i="34"/>
  <c r="B32" i="5"/>
  <c r="B32" i="27"/>
  <c r="B29" i="27"/>
  <c r="B32" i="26"/>
  <c r="B25" i="26"/>
  <c r="B25" i="4"/>
  <c r="B32" i="35"/>
  <c r="G35" i="36"/>
  <c r="F35" i="36"/>
  <c r="E35" i="36"/>
  <c r="D35" i="36"/>
  <c r="G32" i="36"/>
  <c r="F32" i="36"/>
  <c r="E32" i="36"/>
  <c r="D32" i="36"/>
  <c r="G28" i="36"/>
  <c r="E28" i="36"/>
  <c r="D28" i="36"/>
  <c r="G32" i="35"/>
  <c r="F32" i="35"/>
  <c r="E32" i="35"/>
  <c r="D32" i="35"/>
  <c r="G29" i="35"/>
  <c r="F29" i="35"/>
  <c r="E29" i="35"/>
  <c r="D29" i="35"/>
  <c r="C29" i="35"/>
  <c r="B29" i="35"/>
  <c r="F25" i="35"/>
  <c r="E25" i="35"/>
  <c r="D25" i="35"/>
  <c r="C25" i="35"/>
  <c r="B25" i="35"/>
  <c r="G32" i="34"/>
  <c r="F32" i="34"/>
  <c r="E32" i="34"/>
  <c r="D32" i="34"/>
  <c r="G29" i="34"/>
  <c r="F29" i="34"/>
  <c r="E29" i="34"/>
  <c r="D29" i="34"/>
  <c r="C29" i="34"/>
  <c r="B29" i="34"/>
  <c r="G25" i="34"/>
  <c r="F25" i="34"/>
  <c r="E25" i="34"/>
  <c r="D25" i="34"/>
  <c r="C25" i="34"/>
  <c r="B25" i="34"/>
  <c r="G32" i="33"/>
  <c r="F32" i="33"/>
  <c r="E32" i="33"/>
  <c r="D32" i="33"/>
  <c r="G29" i="33"/>
  <c r="F29" i="33"/>
  <c r="E29" i="33"/>
  <c r="D29" i="33"/>
  <c r="C29" i="33"/>
  <c r="B29" i="33"/>
  <c r="G25" i="33"/>
  <c r="F25" i="33"/>
  <c r="E25" i="33"/>
  <c r="D25" i="33"/>
  <c r="C25" i="33"/>
  <c r="B25" i="33"/>
  <c r="G32" i="32"/>
  <c r="F32" i="32"/>
  <c r="E32" i="32"/>
  <c r="D32" i="32"/>
  <c r="G29" i="32"/>
  <c r="F29" i="32"/>
  <c r="E29" i="32"/>
  <c r="D29" i="32"/>
  <c r="C29" i="32"/>
  <c r="G25" i="32"/>
  <c r="F25" i="32"/>
  <c r="E25" i="32"/>
  <c r="D25" i="32"/>
  <c r="C25" i="32"/>
  <c r="B25" i="32"/>
  <c r="F32" i="4"/>
  <c r="G32" i="4"/>
  <c r="F29" i="6"/>
  <c r="E29" i="6"/>
  <c r="D29" i="6"/>
  <c r="B29" i="6"/>
  <c r="C29" i="6"/>
  <c r="G25" i="31"/>
  <c r="F25" i="31"/>
  <c r="E25" i="31"/>
  <c r="D25" i="31"/>
  <c r="C25" i="31"/>
  <c r="C32" i="30"/>
  <c r="G29" i="30"/>
  <c r="G32" i="30"/>
  <c r="F29" i="30"/>
  <c r="F32" i="30"/>
  <c r="E29" i="30"/>
  <c r="E32" i="30"/>
  <c r="D29" i="30"/>
  <c r="D32" i="30"/>
  <c r="C29" i="30"/>
  <c r="B29" i="30"/>
  <c r="B32" i="30"/>
  <c r="G25" i="30"/>
  <c r="F25" i="30"/>
  <c r="E25" i="30"/>
  <c r="D25" i="30"/>
  <c r="C25" i="30"/>
  <c r="B25" i="30"/>
  <c r="G29" i="29"/>
  <c r="F29" i="29"/>
  <c r="E29" i="29"/>
  <c r="E32" i="29"/>
  <c r="D29" i="29"/>
  <c r="C29" i="29"/>
  <c r="C32" i="29"/>
  <c r="B29" i="29"/>
  <c r="B32" i="29"/>
  <c r="G25" i="29"/>
  <c r="F25" i="29"/>
  <c r="E25" i="29"/>
  <c r="D25" i="29"/>
  <c r="C25" i="29"/>
  <c r="B25" i="29"/>
  <c r="C32" i="28"/>
  <c r="G29" i="28"/>
  <c r="F29" i="28"/>
  <c r="E29" i="28"/>
  <c r="E32" i="28"/>
  <c r="D29" i="28"/>
  <c r="D32" i="28"/>
  <c r="C29" i="28"/>
  <c r="B29" i="28"/>
  <c r="G25" i="28"/>
  <c r="F25" i="28"/>
  <c r="E25" i="28"/>
  <c r="D25" i="28"/>
  <c r="C25" i="28"/>
  <c r="B25" i="28"/>
  <c r="G25" i="27"/>
  <c r="F25" i="27"/>
  <c r="F25" i="26"/>
  <c r="G25" i="26"/>
  <c r="B29" i="4"/>
  <c r="C29" i="4"/>
  <c r="C32" i="4"/>
  <c r="D29" i="4"/>
  <c r="D32" i="4"/>
  <c r="E29" i="4"/>
  <c r="E32" i="4"/>
  <c r="F29" i="4"/>
  <c r="G29" i="4"/>
  <c r="C32" i="24"/>
  <c r="B32" i="17"/>
  <c r="C29" i="17"/>
  <c r="D29" i="17"/>
  <c r="D32" i="17"/>
  <c r="E29" i="17"/>
  <c r="E32" i="17"/>
  <c r="F29" i="17"/>
  <c r="F32" i="17"/>
  <c r="G29" i="17"/>
  <c r="G32" i="17"/>
  <c r="G29" i="24"/>
  <c r="G32" i="24"/>
  <c r="F29" i="24"/>
  <c r="F32" i="24"/>
  <c r="E29" i="24"/>
  <c r="E32" i="24"/>
  <c r="D29" i="24"/>
  <c r="C29" i="24"/>
  <c r="B29" i="24"/>
  <c r="B32" i="24"/>
  <c r="G29" i="23"/>
  <c r="F29" i="23"/>
  <c r="E29" i="23"/>
  <c r="D29" i="23"/>
  <c r="C29" i="23"/>
  <c r="B29" i="23"/>
  <c r="G29" i="25"/>
  <c r="F29" i="25"/>
  <c r="F32" i="25"/>
  <c r="E29" i="25"/>
  <c r="D29" i="25"/>
  <c r="C29" i="25"/>
  <c r="C32" i="25"/>
  <c r="B29" i="25"/>
  <c r="E29" i="19"/>
  <c r="E32" i="19"/>
  <c r="D29" i="19"/>
  <c r="D32" i="19"/>
  <c r="C29" i="19"/>
  <c r="C32" i="19"/>
  <c r="B29" i="19"/>
  <c r="B32" i="19"/>
  <c r="G29" i="18"/>
  <c r="F29" i="18"/>
  <c r="E29" i="18"/>
  <c r="D29" i="18"/>
  <c r="C29" i="18"/>
  <c r="B29" i="18"/>
  <c r="F29" i="20"/>
  <c r="E29" i="20"/>
  <c r="D29" i="20"/>
  <c r="C29" i="20"/>
  <c r="B29" i="20"/>
  <c r="G29" i="16"/>
  <c r="F29" i="16"/>
  <c r="E29" i="16"/>
  <c r="D29" i="16"/>
  <c r="C29" i="16"/>
  <c r="B29" i="16"/>
  <c r="G29" i="15"/>
  <c r="F29" i="15"/>
  <c r="E29" i="15"/>
  <c r="D29" i="15"/>
  <c r="D32" i="15"/>
  <c r="C29" i="15"/>
  <c r="B29" i="15"/>
  <c r="B32" i="15"/>
  <c r="G29" i="5"/>
  <c r="F29" i="5"/>
  <c r="E29" i="5"/>
  <c r="D29" i="5"/>
  <c r="C29" i="5"/>
  <c r="B29" i="5"/>
  <c r="G29" i="27"/>
  <c r="F29" i="27"/>
  <c r="E29" i="27"/>
  <c r="D29" i="27"/>
  <c r="G25" i="24"/>
  <c r="F25" i="24"/>
  <c r="E25" i="24"/>
  <c r="D25" i="24"/>
  <c r="C25" i="24"/>
  <c r="B25" i="24"/>
  <c r="F25" i="23"/>
  <c r="E25" i="23"/>
  <c r="D25" i="23"/>
  <c r="C25" i="23"/>
  <c r="B25" i="23"/>
  <c r="G25" i="25"/>
  <c r="F25" i="25"/>
  <c r="E25" i="25"/>
  <c r="D25" i="25"/>
  <c r="C25" i="25"/>
  <c r="B25" i="25"/>
  <c r="G25" i="19"/>
  <c r="F25" i="19"/>
  <c r="E25" i="19"/>
  <c r="D25" i="19"/>
  <c r="C25" i="19"/>
  <c r="B25" i="19"/>
  <c r="G25" i="18"/>
  <c r="F25" i="18"/>
  <c r="E25" i="18"/>
  <c r="D25" i="18"/>
  <c r="C25" i="18"/>
  <c r="B25" i="18"/>
  <c r="G25" i="20"/>
  <c r="F25" i="20"/>
  <c r="E25" i="20"/>
  <c r="D25" i="20"/>
  <c r="C25" i="20"/>
  <c r="B25" i="20"/>
  <c r="G25" i="16"/>
  <c r="F25" i="16"/>
  <c r="E25" i="16"/>
  <c r="D25" i="16"/>
  <c r="C25" i="16"/>
  <c r="B25" i="16"/>
  <c r="G25" i="15"/>
  <c r="F25" i="15"/>
  <c r="E25" i="15"/>
  <c r="D25" i="15"/>
  <c r="C25" i="15"/>
  <c r="B25" i="15"/>
  <c r="G25" i="17"/>
  <c r="F25" i="17"/>
  <c r="E25" i="17"/>
  <c r="D25" i="17"/>
  <c r="C25" i="17"/>
  <c r="B25" i="17"/>
  <c r="F25" i="6"/>
  <c r="E25" i="6"/>
  <c r="D25" i="6"/>
  <c r="C25" i="6"/>
  <c r="B25" i="6"/>
  <c r="G25" i="4"/>
  <c r="F25" i="4"/>
  <c r="E25" i="4"/>
  <c r="D25" i="4"/>
  <c r="C25" i="4"/>
  <c r="F29" i="19"/>
  <c r="F32" i="19"/>
  <c r="G29" i="19"/>
  <c r="B32" i="6"/>
  <c r="E32" i="26"/>
  <c r="D32" i="26"/>
  <c r="D32" i="27"/>
  <c r="E32" i="27"/>
  <c r="G32" i="27"/>
  <c r="F32" i="27"/>
  <c r="B32" i="4"/>
  <c r="E32" i="6"/>
  <c r="D32" i="6"/>
  <c r="F32" i="6"/>
  <c r="C32" i="6"/>
  <c r="E32" i="5"/>
  <c r="D32" i="5"/>
  <c r="G32" i="5"/>
  <c r="F32" i="5"/>
  <c r="B32" i="20"/>
  <c r="E32" i="23"/>
  <c r="D32" i="23"/>
  <c r="E32" i="25"/>
  <c r="D32" i="25"/>
  <c r="B32" i="25"/>
  <c r="G32" i="25"/>
  <c r="C32" i="20"/>
  <c r="C32" i="23"/>
  <c r="B32" i="23"/>
  <c r="E32" i="18"/>
  <c r="D32" i="18"/>
  <c r="E32" i="20"/>
  <c r="D32" i="20"/>
  <c r="G32" i="18"/>
  <c r="F32" i="18"/>
  <c r="G32" i="20"/>
  <c r="F32" i="20"/>
  <c r="G32" i="23"/>
  <c r="F32" i="23"/>
  <c r="D32" i="29"/>
  <c r="C32" i="32"/>
  <c r="B32" i="34"/>
  <c r="C32" i="35"/>
  <c r="B32" i="32"/>
  <c r="D32" i="24"/>
  <c r="E32" i="15"/>
  <c r="B32" i="28"/>
  <c r="C32" i="17"/>
  <c r="C32" i="15"/>
  <c r="G32" i="15"/>
  <c r="F32" i="15"/>
  <c r="G32" i="19"/>
  <c r="G32" i="28"/>
  <c r="F32" i="28"/>
  <c r="F32" i="29"/>
  <c r="G32" i="29"/>
  <c r="C32" i="18"/>
  <c r="C32" i="5"/>
  <c r="D59" i="18"/>
  <c r="R32" i="33"/>
  <c r="H65" i="36"/>
  <c r="H62" i="35"/>
  <c r="F62" i="35"/>
  <c r="F63" i="4"/>
  <c r="D62" i="26"/>
  <c r="D59" i="26"/>
  <c r="N32" i="38"/>
  <c r="F62" i="29"/>
  <c r="F59" i="29"/>
  <c r="F62" i="15"/>
  <c r="H62" i="16"/>
  <c r="F62" i="16"/>
  <c r="D61" i="31"/>
  <c r="F61" i="31" s="1"/>
  <c r="B59" i="20"/>
  <c r="B59" i="24"/>
  <c r="D61" i="35"/>
  <c r="D38" i="16"/>
  <c r="D60" i="24"/>
  <c r="F60" i="24" s="1"/>
  <c r="H62" i="24"/>
  <c r="D37" i="30"/>
  <c r="F37" i="30" s="1"/>
  <c r="H37" i="30" s="1"/>
  <c r="D62" i="30"/>
  <c r="F38" i="26"/>
  <c r="H38" i="26" s="1"/>
  <c r="D40" i="16"/>
  <c r="H59" i="34"/>
  <c r="H62" i="33"/>
  <c r="H59" i="28"/>
  <c r="H62" i="36"/>
  <c r="B59" i="30"/>
  <c r="F36" i="18"/>
  <c r="B59" i="38" l="1"/>
  <c r="B55" i="38"/>
  <c r="F39" i="38"/>
  <c r="H39" i="38" s="1"/>
  <c r="H55" i="38" s="1"/>
  <c r="D43" i="38"/>
  <c r="D55" i="38" s="1"/>
  <c r="F55" i="29"/>
  <c r="D55" i="29"/>
  <c r="B55" i="29"/>
  <c r="H55" i="29"/>
  <c r="D59" i="30"/>
  <c r="F39" i="30"/>
  <c r="H39" i="30" s="1"/>
  <c r="D55" i="30"/>
  <c r="H61" i="30"/>
  <c r="H62" i="30" s="1"/>
  <c r="F62" i="30"/>
  <c r="H55" i="30"/>
  <c r="F58" i="30"/>
  <c r="H58" i="30" s="1"/>
  <c r="H59" i="30" s="1"/>
  <c r="F55" i="30"/>
  <c r="F59" i="30"/>
  <c r="B55" i="30"/>
  <c r="B55" i="28"/>
  <c r="D55" i="28"/>
  <c r="H36" i="28"/>
  <c r="H55" i="28" s="1"/>
  <c r="F55" i="28"/>
  <c r="F55" i="23"/>
  <c r="B55" i="23"/>
  <c r="D55" i="23"/>
  <c r="H52" i="23"/>
  <c r="H55" i="23" s="1"/>
  <c r="F62" i="24"/>
  <c r="F57" i="24"/>
  <c r="F59" i="24" s="1"/>
  <c r="D59" i="24"/>
  <c r="F55" i="24"/>
  <c r="D62" i="24"/>
  <c r="B62" i="24"/>
  <c r="H55" i="24"/>
  <c r="D55" i="24"/>
  <c r="B55" i="24"/>
  <c r="B62" i="25"/>
  <c r="B55" i="25"/>
  <c r="D55" i="25"/>
  <c r="F39" i="25"/>
  <c r="D55" i="18"/>
  <c r="B55" i="18"/>
  <c r="F55" i="18"/>
  <c r="H45" i="18"/>
  <c r="H55" i="18" s="1"/>
  <c r="B59" i="19"/>
  <c r="B55" i="19"/>
  <c r="F55" i="19"/>
  <c r="H36" i="19"/>
  <c r="H55" i="19" s="1"/>
  <c r="D59" i="19"/>
  <c r="F58" i="19"/>
  <c r="D55" i="19"/>
  <c r="D61" i="19"/>
  <c r="D55" i="20"/>
  <c r="F38" i="20"/>
  <c r="H38" i="20" s="1"/>
  <c r="H55" i="20" s="1"/>
  <c r="B55" i="20"/>
  <c r="F55" i="16"/>
  <c r="D55" i="16"/>
  <c r="B55" i="16"/>
  <c r="H50" i="16"/>
  <c r="H55" i="16" s="1"/>
  <c r="B59" i="15"/>
  <c r="H62" i="15"/>
  <c r="B62" i="15"/>
  <c r="D55" i="15"/>
  <c r="F36" i="15"/>
  <c r="H57" i="15"/>
  <c r="H59" i="15" s="1"/>
  <c r="B55" i="15"/>
  <c r="F55" i="15"/>
  <c r="H36" i="15"/>
  <c r="H55" i="15" s="1"/>
  <c r="B55" i="17"/>
  <c r="H55" i="17"/>
  <c r="D55" i="17"/>
  <c r="F37" i="17"/>
  <c r="F55" i="17" s="1"/>
  <c r="D64" i="36"/>
  <c r="F64" i="36" s="1"/>
  <c r="F65" i="36" s="1"/>
  <c r="D61" i="36"/>
  <c r="F61" i="36" s="1"/>
  <c r="B58" i="36"/>
  <c r="D58" i="36"/>
  <c r="F41" i="36"/>
  <c r="H41" i="36" s="1"/>
  <c r="H58" i="36" s="1"/>
  <c r="F62" i="36"/>
  <c r="F58" i="36"/>
  <c r="D62" i="36"/>
  <c r="D65" i="36"/>
  <c r="D61" i="33"/>
  <c r="D62" i="33" s="1"/>
  <c r="B55" i="33"/>
  <c r="D59" i="33"/>
  <c r="F37" i="33"/>
  <c r="H37" i="33" s="1"/>
  <c r="H55" i="33" s="1"/>
  <c r="B59" i="33"/>
  <c r="D38" i="33"/>
  <c r="D55" i="33" s="1"/>
  <c r="H55" i="34"/>
  <c r="D55" i="34"/>
  <c r="F37" i="34"/>
  <c r="F55" i="34" s="1"/>
  <c r="B55" i="34"/>
  <c r="B59" i="35"/>
  <c r="D59" i="35"/>
  <c r="D62" i="35"/>
  <c r="B55" i="35"/>
  <c r="D55" i="35"/>
  <c r="F36" i="35"/>
  <c r="F55" i="35" s="1"/>
  <c r="H55" i="35"/>
  <c r="B55" i="32"/>
  <c r="H57" i="32"/>
  <c r="H59" i="32" s="1"/>
  <c r="H38" i="32"/>
  <c r="H55" i="32" s="1"/>
  <c r="F55" i="32"/>
  <c r="F62" i="32"/>
  <c r="F58" i="32"/>
  <c r="F59" i="32" s="1"/>
  <c r="D59" i="32"/>
  <c r="D62" i="32"/>
  <c r="B59" i="32"/>
  <c r="D40" i="32"/>
  <c r="D55" i="32" s="1"/>
  <c r="B62" i="32"/>
  <c r="B59" i="31"/>
  <c r="H61" i="31"/>
  <c r="H62" i="31" s="1"/>
  <c r="F62" i="31"/>
  <c r="B55" i="31"/>
  <c r="D62" i="31"/>
  <c r="F59" i="31"/>
  <c r="H58" i="31"/>
  <c r="H59" i="31" s="1"/>
  <c r="H55" i="31"/>
  <c r="D59" i="31"/>
  <c r="D37" i="31"/>
  <c r="D55" i="31" s="1"/>
  <c r="F55" i="31"/>
  <c r="B62" i="6"/>
  <c r="D59" i="6"/>
  <c r="B55" i="6"/>
  <c r="F38" i="6"/>
  <c r="H38" i="6" s="1"/>
  <c r="H55" i="6" s="1"/>
  <c r="D55" i="6"/>
  <c r="D62" i="6"/>
  <c r="F61" i="6"/>
  <c r="H61" i="6" s="1"/>
  <c r="H62" i="6" s="1"/>
  <c r="F57" i="6"/>
  <c r="F59" i="6" s="1"/>
  <c r="F55" i="6"/>
  <c r="B55" i="5"/>
  <c r="D46" i="5"/>
  <c r="D55" i="5" s="1"/>
  <c r="H55" i="5"/>
  <c r="F36" i="5"/>
  <c r="F55" i="5" s="1"/>
  <c r="D56" i="4"/>
  <c r="B56" i="4"/>
  <c r="H39" i="4"/>
  <c r="H56" i="4" s="1"/>
  <c r="F56" i="4"/>
  <c r="B55" i="27"/>
  <c r="D55" i="27"/>
  <c r="F55" i="27"/>
  <c r="H55" i="27"/>
  <c r="H55" i="26"/>
  <c r="B55" i="26"/>
  <c r="D55" i="26"/>
  <c r="F55" i="26"/>
  <c r="F55" i="38" l="1"/>
  <c r="H39" i="25"/>
  <c r="H55" i="25" s="1"/>
  <c r="F55" i="25"/>
  <c r="F61" i="19"/>
  <c r="D62" i="19"/>
  <c r="H58" i="19"/>
  <c r="H59" i="19" s="1"/>
  <c r="F59" i="19"/>
  <c r="F55" i="20"/>
  <c r="F55" i="33"/>
  <c r="F62" i="6"/>
  <c r="H61" i="19" l="1"/>
  <c r="H62" i="19" s="1"/>
  <c r="F62" i="19"/>
</calcChain>
</file>

<file path=xl/sharedStrings.xml><?xml version="1.0" encoding="utf-8"?>
<sst xmlns="http://schemas.openxmlformats.org/spreadsheetml/2006/main" count="3237" uniqueCount="91">
  <si>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</si>
  <si>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</si>
  <si>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</si>
  <si>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</si>
  <si>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</si>
  <si>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</si>
  <si>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</si>
  <si>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</si>
  <si>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</si>
  <si>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</si>
  <si>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</si>
  <si>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</si>
  <si>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</si>
  <si>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</si>
  <si>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</si>
  <si>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</si>
  <si>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</si>
  <si>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</si>
  <si>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</si>
  <si>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</si>
  <si>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</si>
  <si>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</si>
  <si>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</si>
  <si>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</si>
  <si>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</si>
  <si>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</si>
  <si>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</si>
  <si>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</si>
  <si>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</si>
  <si>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</si>
  <si>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</si>
  <si>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</si>
  <si>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</si>
  <si>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</si>
  <si>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</si>
  <si>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</si>
  <si>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</si>
  <si>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הלכה מספר קופה 9632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</si>
  <si>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</si>
  <si>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</si>
  <si>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</si>
  <si>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</si>
  <si>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</si>
  <si>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</si>
  <si>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</si>
  <si>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פסגות כללי קופה 152</t>
  </si>
  <si>
    <t>הכשרה חברה לביטוח -  פסגות אג"ח ממשלת ישראל מספר קופה 150</t>
  </si>
  <si>
    <t>הכשרה חברה לביטוח - פסגות מניות מספר קופה 151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</si>
  <si>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</si>
  <si>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</si>
  <si>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</si>
  <si>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</si>
  <si>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</si>
  <si>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</si>
  <si>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</si>
  <si>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</si>
  <si>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</si>
  <si>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</si>
  <si>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</si>
  <si>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</si>
  <si>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ינואר - מרץ 2018</t>
  </si>
  <si>
    <t>ינואר - יוני 2018</t>
  </si>
  <si>
    <t>ינואר - ספטמבר 2018</t>
  </si>
  <si>
    <t>ינואר - דצמבר 2018</t>
  </si>
  <si>
    <t>הכשרה חברה לביטוח - קרן י' מספר קופה 35012</t>
  </si>
  <si>
    <t>הכשרה חברה לביטוח - קרן ט' מספר קופה 35011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</si>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</sst>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%"/>
    <numFmt numFmtId="165" formatCode="0.000000000000000000%"/>
  </numFmts>
  <fonts count="15" x14ac:knownFonts="1">
    <font>
      <sz val="10"/>
      <name val="Arial"/>
      <charset val="177"/>
    </font>
    <font>
      <sz val="10"/>
      <name val="Arial"/>
      <charset val="177"/>
    </font>
    <font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0" fontId="12" fillId="2" borderId="2" xfId="3" applyNumberFormat="1" applyFont="1" applyFill="1" applyBorder="1"/>
    <xf numFmtId="10" fontId="12" fillId="2" borderId="3" xfId="3" applyNumberFormat="1" applyFont="1" applyFill="1" applyBorder="1"/>
    <xf numFmtId="10" fontId="13" fillId="2" borderId="2" xfId="3" applyNumberFormat="1" applyFont="1" applyFill="1" applyBorder="1"/>
    <xf numFmtId="10" fontId="13" fillId="2" borderId="4" xfId="3" applyNumberFormat="1" applyFont="1" applyFill="1" applyBorder="1"/>
    <xf numFmtId="0" fontId="13" fillId="3" borderId="7" xfId="0" applyFont="1" applyFill="1" applyBorder="1"/>
    <xf numFmtId="3" fontId="13" fillId="2" borderId="8" xfId="3" applyNumberFormat="1" applyFont="1" applyFill="1" applyBorder="1"/>
    <xf numFmtId="10" fontId="13" fillId="4" borderId="9" xfId="3" applyNumberFormat="1" applyFont="1" applyFill="1" applyBorder="1"/>
    <xf numFmtId="10" fontId="12" fillId="5" borderId="2" xfId="3" applyNumberFormat="1" applyFont="1" applyFill="1" applyBorder="1"/>
    <xf numFmtId="10" fontId="12" fillId="5" borderId="3" xfId="3" applyNumberFormat="1" applyFont="1" applyFill="1" applyBorder="1"/>
    <xf numFmtId="10" fontId="13" fillId="5" borderId="10" xfId="3" applyNumberFormat="1" applyFont="1" applyFill="1" applyBorder="1"/>
    <xf numFmtId="10" fontId="13" fillId="5" borderId="4" xfId="3" applyNumberFormat="1" applyFont="1" applyFill="1" applyBorder="1"/>
    <xf numFmtId="3" fontId="13" fillId="5" borderId="8" xfId="3" applyNumberFormat="1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3" fillId="6" borderId="13" xfId="0" applyFont="1" applyFill="1" applyBorder="1"/>
    <xf numFmtId="10" fontId="12" fillId="2" borderId="5" xfId="3" applyNumberFormat="1" applyFont="1" applyFill="1" applyBorder="1"/>
    <xf numFmtId="10" fontId="12" fillId="2" borderId="6" xfId="3" applyNumberFormat="1" applyFont="1" applyFill="1" applyBorder="1"/>
    <xf numFmtId="10" fontId="13" fillId="2" borderId="10" xfId="3" applyNumberFormat="1" applyFont="1" applyFill="1" applyBorder="1"/>
    <xf numFmtId="0" fontId="12" fillId="0" borderId="1" xfId="0" applyFont="1" applyBorder="1"/>
    <xf numFmtId="10" fontId="12" fillId="5" borderId="5" xfId="3" applyNumberFormat="1" applyFont="1" applyFill="1" applyBorder="1"/>
    <xf numFmtId="10" fontId="12" fillId="5" borderId="6" xfId="3" applyNumberFormat="1" applyFont="1" applyFill="1" applyBorder="1"/>
    <xf numFmtId="0" fontId="6" fillId="0" borderId="0" xfId="0" applyFont="1"/>
    <xf numFmtId="10" fontId="0" fillId="0" borderId="0" xfId="0" applyNumberFormat="1"/>
    <xf numFmtId="164" fontId="13" fillId="2" borderId="2" xfId="3" applyNumberFormat="1" applyFont="1" applyFill="1" applyBorder="1"/>
    <xf numFmtId="164" fontId="13" fillId="5" borderId="10" xfId="3" applyNumberFormat="1" applyFont="1" applyFill="1" applyBorder="1"/>
    <xf numFmtId="164" fontId="13" fillId="2" borderId="10" xfId="3" applyNumberFormat="1" applyFont="1" applyFill="1" applyBorder="1"/>
    <xf numFmtId="0" fontId="7" fillId="0" borderId="0" xfId="0" applyFont="1"/>
    <xf numFmtId="10" fontId="12" fillId="5" borderId="2" xfId="5" applyNumberFormat="1" applyFont="1" applyFill="1" applyBorder="1"/>
    <xf numFmtId="10" fontId="12" fillId="5" borderId="3" xfId="5" applyNumberFormat="1" applyFont="1" applyFill="1" applyBorder="1"/>
    <xf numFmtId="164" fontId="0" fillId="0" borderId="0" xfId="0" applyNumberFormat="1"/>
    <xf numFmtId="165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0" xfId="0" applyFill="1"/>
    <xf numFmtId="0" fontId="0" fillId="0" borderId="0" xfId="0" applyFill="1" applyBorder="1"/>
    <xf numFmtId="10" fontId="13" fillId="5" borderId="10" xfId="5" applyNumberFormat="1" applyFont="1" applyFill="1" applyBorder="1"/>
    <xf numFmtId="3" fontId="13" fillId="5" borderId="8" xfId="5" applyNumberFormat="1" applyFont="1" applyFill="1" applyBorder="1"/>
    <xf numFmtId="10" fontId="13" fillId="4" borderId="9" xfId="5" applyNumberFormat="1" applyFont="1" applyFill="1" applyBorder="1"/>
    <xf numFmtId="10" fontId="12" fillId="5" borderId="5" xfId="5" applyNumberFormat="1" applyFont="1" applyFill="1" applyBorder="1"/>
    <xf numFmtId="10" fontId="12" fillId="5" borderId="6" xfId="5" applyNumberFormat="1" applyFont="1" applyFill="1" applyBorder="1"/>
    <xf numFmtId="10" fontId="13" fillId="5" borderId="4" xfId="5" applyNumberFormat="1" applyFont="1" applyFill="1" applyBorder="1"/>
    <xf numFmtId="2" fontId="0" fillId="0" borderId="0" xfId="0" applyNumberFormat="1"/>
    <xf numFmtId="43" fontId="0" fillId="0" borderId="0" xfId="1" applyFont="1"/>
    <xf numFmtId="10" fontId="12" fillId="2" borderId="16" xfId="3" applyNumberFormat="1" applyFont="1" applyFill="1" applyBorder="1"/>
    <xf numFmtId="0" fontId="2" fillId="0" borderId="14" xfId="0" applyFont="1" applyBorder="1"/>
    <xf numFmtId="0" fontId="13" fillId="3" borderId="17" xfId="0" applyFont="1" applyFill="1" applyBorder="1"/>
    <xf numFmtId="0" fontId="12" fillId="6" borderId="18" xfId="0" applyFont="1" applyFill="1" applyBorder="1"/>
    <xf numFmtId="0" fontId="13" fillId="6" borderId="18" xfId="0" applyFont="1" applyFill="1" applyBorder="1"/>
    <xf numFmtId="10" fontId="13" fillId="2" borderId="16" xfId="3" applyNumberFormat="1" applyFont="1" applyFill="1" applyBorder="1"/>
    <xf numFmtId="10" fontId="12" fillId="5" borderId="19" xfId="3" applyNumberFormat="1" applyFont="1" applyFill="1" applyBorder="1"/>
    <xf numFmtId="10" fontId="12" fillId="5" borderId="20" xfId="3" applyNumberFormat="1" applyFont="1" applyFill="1" applyBorder="1"/>
    <xf numFmtId="10" fontId="12" fillId="5" borderId="21" xfId="3" applyNumberFormat="1" applyFont="1" applyFill="1" applyBorder="1"/>
    <xf numFmtId="10" fontId="12" fillId="5" borderId="22" xfId="3" applyNumberFormat="1" applyFont="1" applyFill="1" applyBorder="1"/>
    <xf numFmtId="10" fontId="13" fillId="2" borderId="3" xfId="3" applyNumberFormat="1" applyFont="1" applyFill="1" applyBorder="1"/>
    <xf numFmtId="10" fontId="4" fillId="5" borderId="2" xfId="6" applyNumberFormat="1" applyFill="1" applyBorder="1" applyAlignment="1" applyProtection="1"/>
    <xf numFmtId="0" fontId="12" fillId="0" borderId="23" xfId="0" applyFont="1" applyBorder="1"/>
    <xf numFmtId="0" fontId="12" fillId="6" borderId="20" xfId="0" applyFont="1" applyFill="1" applyBorder="1"/>
    <xf numFmtId="0" fontId="12" fillId="6" borderId="22" xfId="0" applyFont="1" applyFill="1" applyBorder="1"/>
    <xf numFmtId="0" fontId="13" fillId="6" borderId="24" xfId="0" applyFont="1" applyFill="1" applyBorder="1"/>
    <xf numFmtId="0" fontId="13" fillId="3" borderId="15" xfId="0" applyFont="1" applyFill="1" applyBorder="1"/>
    <xf numFmtId="0" fontId="13" fillId="6" borderId="25" xfId="0" applyFont="1" applyFill="1" applyBorder="1"/>
    <xf numFmtId="10" fontId="13" fillId="2" borderId="26" xfId="3" applyNumberFormat="1" applyFont="1" applyFill="1" applyBorder="1"/>
    <xf numFmtId="10" fontId="13" fillId="2" borderId="27" xfId="3" applyNumberFormat="1" applyFont="1" applyFill="1" applyBorder="1"/>
    <xf numFmtId="17" fontId="13" fillId="2" borderId="28" xfId="0" applyNumberFormat="1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17" fontId="13" fillId="2" borderId="7" xfId="0" applyNumberFormat="1" applyFont="1" applyFill="1" applyBorder="1" applyAlignment="1">
      <alignment horizontal="center"/>
    </xf>
    <xf numFmtId="0" fontId="2" fillId="0" borderId="23" xfId="0" applyFont="1" applyBorder="1"/>
    <xf numFmtId="10" fontId="13" fillId="5" borderId="26" xfId="3" applyNumberFormat="1" applyFont="1" applyFill="1" applyBorder="1"/>
    <xf numFmtId="10" fontId="13" fillId="5" borderId="27" xfId="3" applyNumberFormat="1" applyFont="1" applyFill="1" applyBorder="1"/>
    <xf numFmtId="10" fontId="13" fillId="5" borderId="26" xfId="5" applyNumberFormat="1" applyFont="1" applyFill="1" applyBorder="1"/>
    <xf numFmtId="0" fontId="12" fillId="5" borderId="29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17" fontId="13" fillId="5" borderId="7" xfId="0" applyNumberFormat="1" applyFont="1" applyFill="1" applyBorder="1" applyAlignment="1">
      <alignment horizontal="center"/>
    </xf>
    <xf numFmtId="164" fontId="13" fillId="5" borderId="26" xfId="3" applyNumberFormat="1" applyFont="1" applyFill="1" applyBorder="1"/>
    <xf numFmtId="164" fontId="13" fillId="2" borderId="27" xfId="3" applyNumberFormat="1" applyFont="1" applyFill="1" applyBorder="1"/>
    <xf numFmtId="10" fontId="12" fillId="5" borderId="31" xfId="3" applyNumberFormat="1" applyFont="1" applyFill="1" applyBorder="1"/>
    <xf numFmtId="10" fontId="13" fillId="5" borderId="32" xfId="3" applyNumberFormat="1" applyFont="1" applyFill="1" applyBorder="1"/>
    <xf numFmtId="10" fontId="13" fillId="4" borderId="33" xfId="3" applyNumberFormat="1" applyFont="1" applyFill="1" applyBorder="1"/>
    <xf numFmtId="10" fontId="12" fillId="5" borderId="34" xfId="3" applyNumberFormat="1" applyFont="1" applyFill="1" applyBorder="1"/>
    <xf numFmtId="10" fontId="13" fillId="5" borderId="35" xfId="3" applyNumberFormat="1" applyFont="1" applyFill="1" applyBorder="1"/>
    <xf numFmtId="0" fontId="12" fillId="5" borderId="36" xfId="0" applyFont="1" applyFill="1" applyBorder="1" applyAlignment="1">
      <alignment horizontal="center" vertical="center" wrapText="1"/>
    </xf>
    <xf numFmtId="164" fontId="13" fillId="2" borderId="26" xfId="3" applyNumberFormat="1" applyFont="1" applyFill="1" applyBorder="1"/>
    <xf numFmtId="10" fontId="13" fillId="5" borderId="27" xfId="5" applyNumberFormat="1" applyFont="1" applyFill="1" applyBorder="1"/>
    <xf numFmtId="164" fontId="12" fillId="6" borderId="20" xfId="0" applyNumberFormat="1" applyFont="1" applyFill="1" applyBorder="1"/>
    <xf numFmtId="0" fontId="13" fillId="6" borderId="37" xfId="0" applyFont="1" applyFill="1" applyBorder="1"/>
    <xf numFmtId="0" fontId="13" fillId="0" borderId="14" xfId="0" applyFont="1" applyBorder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1" xfId="2"/>
    <cellStyle name="Percent" xfId="3" builtinId="5"/>
    <cellStyle name="Percent 2" xfId="4"/>
    <cellStyle name="Percent 3" xfId="5"/>
  </cellStyles>
  <dxfs count="68"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טבלה1" displayName="טבלה1" ref="A1:K31" totalsRowShown="0" headerRowDxfId="67" tableBorderDxfId="66">
  <autoFilter ref="A1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נתיים"/>
    </ext>
  </extLst>
</table>
</file>

<file path=xl/tables/table10.xml><?xml version="1.0" encoding="utf-8"?>
<table xmlns="http://schemas.openxmlformats.org/spreadsheetml/2006/main" id="10" name="טבלה10" displayName="טבלה10" ref="A3:Y32" totalsRowShown="0" tableBorderDxfId="5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1.xml><?xml version="1.0" encoding="utf-8"?>
<table xmlns="http://schemas.openxmlformats.org/spreadsheetml/2006/main" id="11" name="טבלה11" displayName="טבלה11" ref="A33:I62" totalsRowShown="0" tableBorderDxfId="5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 dataDxfId="50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2.xml><?xml version="1.0" encoding="utf-8"?>
<table xmlns="http://schemas.openxmlformats.org/spreadsheetml/2006/main" id="12" name="טבלה12" displayName="טבלה12" ref="A3:Y32" totalsRowShown="0" tableBorderDxfId="4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3.xml><?xml version="1.0" encoding="utf-8"?>
<table xmlns="http://schemas.openxmlformats.org/spreadsheetml/2006/main" id="13" name="טבלה13" displayName="טבלה13" ref="A33:I62" totalsRowShown="0" tableBorderDxfId="4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4.xml><?xml version="1.0" encoding="utf-8"?>
<table xmlns="http://schemas.openxmlformats.org/spreadsheetml/2006/main" id="14" name="טבלה14" displayName="טבלה14" ref="A3:Y32" totalsRowShown="0" tableBorderDxfId="4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5.xml><?xml version="1.0" encoding="utf-8"?>
<table xmlns="http://schemas.openxmlformats.org/spreadsheetml/2006/main" id="15" name="טבלה15" displayName="טבלה15" ref="A33:I62" totalsRowShown="0" tableBorderDxfId="4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5" dataCellStyle="Percent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6.xml><?xml version="1.0" encoding="utf-8"?>
<table xmlns="http://schemas.openxmlformats.org/spreadsheetml/2006/main" id="16" name="טבלה16" displayName="טבלה16" ref="A3:Y32" totalsRowShown="0" tableBorderDxfId="4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7.xml><?xml version="1.0" encoding="utf-8"?>
<table xmlns="http://schemas.openxmlformats.org/spreadsheetml/2006/main" id="17" name="טבלה17" displayName="טבלה17" ref="A33:I62" totalsRowShown="0" tableBorderDxfId="4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8.xml><?xml version="1.0" encoding="utf-8"?>
<table xmlns="http://schemas.openxmlformats.org/spreadsheetml/2006/main" id="18" name="טבלה18" displayName="טבלה18" ref="A3:Y32" totalsRowShown="0" tableBorderDxfId="4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9.xml><?xml version="1.0" encoding="utf-8"?>
<table xmlns="http://schemas.openxmlformats.org/spreadsheetml/2006/main" id="19" name="טבלה19" displayName="טבלה19" ref="A33:I62" totalsRowShown="0" tableBorderDxfId="4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.xml><?xml version="1.0" encoding="utf-8"?>
<table xmlns="http://schemas.openxmlformats.org/spreadsheetml/2006/main" id="2" name="טבלה2" displayName="טבלה2" ref="A3:Y32" totalsRowShown="0" tableBorderDxfId="6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0.xml><?xml version="1.0" encoding="utf-8"?>
<table xmlns="http://schemas.openxmlformats.org/spreadsheetml/2006/main" id="20" name="טבלה20" displayName="טבלה20" ref="A3:Y32" totalsRowShown="0" tableBorderDxfId="4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1.xml><?xml version="1.0" encoding="utf-8"?>
<table xmlns="http://schemas.openxmlformats.org/spreadsheetml/2006/main" id="21" name="טבלה21" displayName="טבלה21" ref="A33:I62" totalsRowShown="0" tableBorderDxfId="3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 dataDxfId="38" dataCellStyle="Percent"/>
    <tableColumn id="7" name="עמודה7"/>
    <tableColumn id="8" name="עמודה8" dataDxfId="37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2.xml><?xml version="1.0" encoding="utf-8"?>
<table xmlns="http://schemas.openxmlformats.org/spreadsheetml/2006/main" id="22" name="טבלה22" displayName="טבלה22" ref="A6:Y35" totalsRowShown="0" tableBorderDxfId="36">
  <autoFilter ref="A6:Y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3.xml><?xml version="1.0" encoding="utf-8"?>
<table xmlns="http://schemas.openxmlformats.org/spreadsheetml/2006/main" id="23" name="טבלה23" displayName="טבלה23" ref="A36:I65" totalsRowShown="0" tableBorderDxfId="35">
  <autoFilter ref="A36:I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4.xml><?xml version="1.0" encoding="utf-8"?>
<table xmlns="http://schemas.openxmlformats.org/spreadsheetml/2006/main" id="24" name="טבלה24" displayName="טבלה24" ref="A3:Y32" totalsRowShown="0" tableBorderDxfId="3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5.xml><?xml version="1.0" encoding="utf-8"?>
<table xmlns="http://schemas.openxmlformats.org/spreadsheetml/2006/main" id="25" name="טבלה25" displayName="טבלה25" ref="A33:I62" totalsRowShown="0" tableBorderDxfId="3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32" dataCellStyle="Percent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6.xml><?xml version="1.0" encoding="utf-8"?>
<table xmlns="http://schemas.openxmlformats.org/spreadsheetml/2006/main" id="26" name="טבלה26" displayName="טבלה26" ref="A3:Y32" totalsRowShown="0" tableBorderDxfId="3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7.xml><?xml version="1.0" encoding="utf-8"?>
<table xmlns="http://schemas.openxmlformats.org/spreadsheetml/2006/main" id="27" name="טבלה27" displayName="טבלה27" ref="A33:I62" totalsRowShown="0" tableBorderDxfId="3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8.xml><?xml version="1.0" encoding="utf-8"?>
<table xmlns="http://schemas.openxmlformats.org/spreadsheetml/2006/main" id="28" name="טבלה28" displayName="טבלה28" ref="A3:Y32" totalsRowShown="0" tableBorderDxfId="2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9.xml><?xml version="1.0" encoding="utf-8"?>
<table xmlns="http://schemas.openxmlformats.org/spreadsheetml/2006/main" id="29" name="טבלה29" displayName="טבלה29" ref="A33:I62" totalsRowShown="0" tableBorderDxfId="2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27" dataCellStyle="Percent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.xml><?xml version="1.0" encoding="utf-8"?>
<table xmlns="http://schemas.openxmlformats.org/spreadsheetml/2006/main" id="3" name="טבלה3" displayName="טבלה3" ref="A33:I62" totalsRowShown="0" tableBorderDxfId="6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63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0.xml><?xml version="1.0" encoding="utf-8"?>
<table xmlns="http://schemas.openxmlformats.org/spreadsheetml/2006/main" id="30" name="טבלה30" displayName="טבלה30" ref="A3:Y32" totalsRowShown="0" tableBorderDxfId="2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1.xml><?xml version="1.0" encoding="utf-8"?>
<table xmlns="http://schemas.openxmlformats.org/spreadsheetml/2006/main" id="31" name="טבלה31" displayName="טבלה31" ref="A33:I62" totalsRowShown="0" tableBorderDxfId="2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24" dataCellStyle="Percent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2.xml><?xml version="1.0" encoding="utf-8"?>
<table xmlns="http://schemas.openxmlformats.org/spreadsheetml/2006/main" id="32" name="טבלה32" displayName="טבלה32" ref="A3:Y32" totalsRowShown="0" tableBorderDxfId="2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 dataDxfId="22" dataCellStyle="Percent"/>
    <tableColumn id="11" name="עמודה11" dataDxfId="21" dataCellStyle="Percent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3.xml><?xml version="1.0" encoding="utf-8"?>
<table xmlns="http://schemas.openxmlformats.org/spreadsheetml/2006/main" id="33" name="טבלה33" displayName="טבלה33" ref="A33:I62" totalsRowShown="0" tableBorderDxfId="2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4.xml><?xml version="1.0" encoding="utf-8"?>
<table xmlns="http://schemas.openxmlformats.org/spreadsheetml/2006/main" id="34" name="טבלה34" displayName="טבלה34" ref="A3:Y32" totalsRowShown="0" tableBorderDxfId="1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5.xml><?xml version="1.0" encoding="utf-8"?>
<table xmlns="http://schemas.openxmlformats.org/spreadsheetml/2006/main" id="35" name="טבלה35" displayName="טבלה35" ref="A33:I62" totalsRowShown="0" tableBorderDxfId="1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7" dataCellStyle="Percent"/>
    <tableColumn id="5" name="עמודה5"/>
    <tableColumn id="6" name="עמודה6" dataDxfId="16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6.xml><?xml version="1.0" encoding="utf-8"?>
<table xmlns="http://schemas.openxmlformats.org/spreadsheetml/2006/main" id="36" name="טבלה36" displayName="טבלה36" ref="A3:Y32" totalsRowShown="0" tableBorderDxfId="1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7.xml><?xml version="1.0" encoding="utf-8"?>
<table xmlns="http://schemas.openxmlformats.org/spreadsheetml/2006/main" id="37" name="טבלה37" displayName="טבלה37" ref="A33:I62" totalsRowShown="0" tableBorderDxfId="1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8.xml><?xml version="1.0" encoding="utf-8"?>
<table xmlns="http://schemas.openxmlformats.org/spreadsheetml/2006/main" id="38" name="טבלה38" displayName="טבלה38" ref="A3:Y32" totalsRowShown="0" tableBorderDxfId="1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9.xml><?xml version="1.0" encoding="utf-8"?>
<table xmlns="http://schemas.openxmlformats.org/spreadsheetml/2006/main" id="39" name="טבלה39" displayName="טבלה39" ref="A33:I62" totalsRowShown="0" tableBorderDxfId="1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 dataDxfId="11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.xml><?xml version="1.0" encoding="utf-8"?>
<table xmlns="http://schemas.openxmlformats.org/spreadsheetml/2006/main" id="4" name="טבלה4" displayName="טבלה4" ref="A3:Y32" totalsRowShown="0" tableBorderDxfId="6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0.xml><?xml version="1.0" encoding="utf-8"?>
<table xmlns="http://schemas.openxmlformats.org/spreadsheetml/2006/main" id="40" name="טבלה40" displayName="טבלה40" ref="A3:Y32" totalsRowShown="0" tableBorderDxfId="1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1.xml><?xml version="1.0" encoding="utf-8"?>
<table xmlns="http://schemas.openxmlformats.org/spreadsheetml/2006/main" id="41" name="טבלה41" displayName="טבלה41" ref="A33:I62" totalsRowShown="0" tableBorderDxfId="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 dataDxfId="8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2.xml><?xml version="1.0" encoding="utf-8"?>
<table xmlns="http://schemas.openxmlformats.org/spreadsheetml/2006/main" id="42" name="טבלה42" displayName="טבלה42" ref="A3:Y32" totalsRowShown="0" tableBorderDxfId="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3.xml><?xml version="1.0" encoding="utf-8"?>
<table xmlns="http://schemas.openxmlformats.org/spreadsheetml/2006/main" id="43" name="טבלה43" displayName="טבלה43" ref="A33:I62" totalsRowShown="0" tableBorderDxfId="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 dataDxfId="5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4.xml><?xml version="1.0" encoding="utf-8"?>
<table xmlns="http://schemas.openxmlformats.org/spreadsheetml/2006/main" id="44" name="טבלה44" displayName="טבלה44" ref="A3:Y32" totalsRowShown="0" tableBorderDxfId="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נתונים לחודש"/>
    </ext>
  </extLst>
</table>
</file>

<file path=xl/tables/table45.xml><?xml version="1.0" encoding="utf-8"?>
<table xmlns="http://schemas.openxmlformats.org/spreadsheetml/2006/main" id="45" name="טבלה45" displayName="טבלה45" ref="A33:I62" totalsRowShown="0" tableBorderDxfId="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6.xml><?xml version="1.0" encoding="utf-8"?>
<table xmlns="http://schemas.openxmlformats.org/spreadsheetml/2006/main" id="46" name="טבלה46" displayName="טבלה46" ref="A3:Y32" totalsRowShown="0" tableBorderDxfId="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7.xml><?xml version="1.0" encoding="utf-8"?>
<table xmlns="http://schemas.openxmlformats.org/spreadsheetml/2006/main" id="47" name="טבלה47" displayName="טבלה47" ref="A33:I62" totalsRowShown="0" tableBorderDxfId="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8.xml><?xml version="1.0" encoding="utf-8"?>
<table xmlns="http://schemas.openxmlformats.org/spreadsheetml/2006/main" id="48" name="טבלה48" displayName="טבלה48" ref="A3:Y32" totalsRowShown="0" tableBorderDxfId="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9.xml><?xml version="1.0" encoding="utf-8"?>
<table xmlns="http://schemas.openxmlformats.org/spreadsheetml/2006/main" id="49" name="טבלה49" displayName="טבלה49" ref="A33:I63" totalsRowShown="0">
  <autoFilter ref="A33:I6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.xml><?xml version="1.0" encoding="utf-8"?>
<table xmlns="http://schemas.openxmlformats.org/spreadsheetml/2006/main" id="5" name="טבלה5" displayName="טבלה5" ref="A33:I62" totalsRowShown="0" tableBorderDxfId="6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60" dataCellStyle="Percent"/>
    <tableColumn id="3" name="עמודה3"/>
    <tableColumn id="4" name="עמודה4"/>
    <tableColumn id="5" name="עמודה5"/>
    <tableColumn id="6" name="עמודה6" dataDxfId="59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6.xml><?xml version="1.0" encoding="utf-8"?>
<table xmlns="http://schemas.openxmlformats.org/spreadsheetml/2006/main" id="6" name="טבלה6" displayName="טבלה6" ref="A3:Y32" totalsRowShown="0" tableBorderDxfId="5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7.xml><?xml version="1.0" encoding="utf-8"?>
<table xmlns="http://schemas.openxmlformats.org/spreadsheetml/2006/main" id="7" name="טבלה7" displayName="טבלה7" ref="A34:I63" totalsRowShown="0" tableBorderDxfId="57">
  <autoFilter ref="A34:I6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56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5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8.xml><?xml version="1.0" encoding="utf-8"?>
<table xmlns="http://schemas.openxmlformats.org/spreadsheetml/2006/main" id="8" name="טבלה8" displayName="טבלה8" ref="A3:Y32" totalsRowShown="0" tableBorderDxfId="5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9.xml><?xml version="1.0" encoding="utf-8"?>
<table xmlns="http://schemas.openxmlformats.org/spreadsheetml/2006/main" id="9" name="טבלה9" displayName="טבלה9" ref="A33:I62" totalsRowShown="0" tableBorderDxfId="5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rightToLeft="1" workbookViewId="0">
      <selection activeCell="A4" sqref="A4"/>
    </sheetView>
  </sheetViews>
  <sheetFormatPr defaultColWidth="0" defaultRowHeight="12.75" zeroHeight="1" x14ac:dyDescent="0.2"/>
  <cols>
    <col min="1" max="1" width="33.28515625" bestFit="1" customWidth="1"/>
    <col min="2" max="2" width="19.28515625" customWidth="1"/>
    <col min="3" max="3" width="18.42578125" customWidth="1"/>
    <col min="4" max="4" width="24.28515625" customWidth="1"/>
    <col min="5" max="5" width="18.7109375" customWidth="1"/>
    <col min="6" max="6" width="19.85546875" customWidth="1"/>
    <col min="7" max="7" width="20.28515625" customWidth="1"/>
    <col min="8" max="9" width="18.7109375" customWidth="1"/>
    <col min="10" max="10" width="19.7109375" customWidth="1"/>
    <col min="11" max="11" width="18.28515625" customWidth="1"/>
    <col min="12" max="16384" width="9.140625" hidden="1"/>
  </cols>
  <sheetData>
    <row r="1" spans="1:11" ht="21" customHeight="1" thickBot="1" x14ac:dyDescent="0.3">
      <c r="A1" s="91" t="s">
        <v>66</v>
      </c>
      <c r="B1" s="66" t="s">
        <v>67</v>
      </c>
      <c r="C1" s="66" t="s">
        <v>68</v>
      </c>
      <c r="D1" s="66" t="s">
        <v>69</v>
      </c>
      <c r="E1" s="66" t="s">
        <v>70</v>
      </c>
      <c r="F1" s="66" t="s">
        <v>71</v>
      </c>
      <c r="G1" s="66" t="s">
        <v>72</v>
      </c>
      <c r="H1" s="66" t="s">
        <v>73</v>
      </c>
      <c r="I1" s="66" t="s">
        <v>74</v>
      </c>
      <c r="J1" s="66" t="s">
        <v>75</v>
      </c>
      <c r="K1" s="66" t="s">
        <v>76</v>
      </c>
    </row>
    <row r="2" spans="1:11" s="34" customFormat="1" ht="32.25" customHeight="1" x14ac:dyDescent="0.25">
      <c r="A2" s="91"/>
      <c r="B2" s="66" t="s">
        <v>54</v>
      </c>
      <c r="C2" s="66" t="s">
        <v>54</v>
      </c>
      <c r="D2" s="66" t="s">
        <v>55</v>
      </c>
      <c r="E2" s="66" t="s">
        <v>55</v>
      </c>
      <c r="F2" s="66" t="s">
        <v>56</v>
      </c>
      <c r="G2" s="66" t="s">
        <v>56</v>
      </c>
      <c r="H2" s="66" t="s">
        <v>58</v>
      </c>
      <c r="I2" s="66" t="s">
        <v>58</v>
      </c>
      <c r="J2" s="66" t="s">
        <v>57</v>
      </c>
      <c r="K2" s="66" t="s">
        <v>57</v>
      </c>
    </row>
    <row r="3" spans="1:11" ht="20.100000000000001" customHeight="1" x14ac:dyDescent="0.25">
      <c r="A3" s="90" t="s">
        <v>59</v>
      </c>
      <c r="B3" s="69" t="s">
        <v>63</v>
      </c>
      <c r="C3" s="69" t="s">
        <v>30</v>
      </c>
      <c r="D3" s="69" t="s">
        <v>63</v>
      </c>
      <c r="E3" s="69" t="s">
        <v>30</v>
      </c>
      <c r="F3" s="69" t="s">
        <v>63</v>
      </c>
      <c r="G3" s="69" t="s">
        <v>30</v>
      </c>
      <c r="H3" s="69" t="s">
        <v>63</v>
      </c>
      <c r="I3" s="69" t="s">
        <v>30</v>
      </c>
      <c r="J3" s="69" t="s">
        <v>63</v>
      </c>
      <c r="K3" s="69" t="s">
        <v>30</v>
      </c>
    </row>
    <row r="4" spans="1:11" ht="20.100000000000001" customHeight="1" x14ac:dyDescent="0.25">
      <c r="A4" s="21"/>
      <c r="B4" s="67" t="s">
        <v>0</v>
      </c>
      <c r="C4" s="68" t="s">
        <v>1</v>
      </c>
      <c r="D4" s="67" t="s">
        <v>0</v>
      </c>
      <c r="E4" s="68" t="s">
        <v>1</v>
      </c>
      <c r="F4" s="67" t="s">
        <v>0</v>
      </c>
      <c r="G4" s="68" t="s">
        <v>1</v>
      </c>
      <c r="H4" s="67" t="s">
        <v>0</v>
      </c>
      <c r="I4" s="68" t="s">
        <v>1</v>
      </c>
      <c r="J4" s="67" t="s">
        <v>0</v>
      </c>
      <c r="K4" s="68" t="s">
        <v>1</v>
      </c>
    </row>
    <row r="5" spans="1:11" ht="20.100000000000001" customHeight="1" x14ac:dyDescent="0.25">
      <c r="A5" s="15" t="s">
        <v>2</v>
      </c>
      <c r="B5" s="3">
        <v>1.15E-3</v>
      </c>
      <c r="C5" s="4">
        <v>1.0200000000000001E-2</v>
      </c>
      <c r="D5" s="3">
        <v>1.15E-3</v>
      </c>
      <c r="E5" s="4">
        <v>2.1600000000000001E-2</v>
      </c>
      <c r="F5" s="3">
        <v>8.9999999999999998E-4</v>
      </c>
      <c r="G5" s="4">
        <v>1.44E-2</v>
      </c>
      <c r="H5" s="3">
        <v>2.9999999999999997E-4</v>
      </c>
      <c r="I5" s="4">
        <v>9.1000000000000004E-3</v>
      </c>
      <c r="J5" s="3">
        <v>4.9994999999913858E-5</v>
      </c>
      <c r="K5" s="4">
        <v>3.4500000000000003E-2</v>
      </c>
    </row>
    <row r="6" spans="1:11" ht="20.100000000000001" customHeight="1" x14ac:dyDescent="0.25">
      <c r="A6" s="16" t="s">
        <v>3</v>
      </c>
      <c r="B6" s="3">
        <v>-1.74E-3</v>
      </c>
      <c r="C6" s="4">
        <v>0.28370000000000001</v>
      </c>
      <c r="D6" s="3">
        <v>-4.1999999999999997E-3</v>
      </c>
      <c r="E6" s="4">
        <v>0.33610000000000001</v>
      </c>
      <c r="F6" s="3">
        <v>-2.3400000000000001E-3</v>
      </c>
      <c r="G6" s="4">
        <v>0.25719999999999998</v>
      </c>
      <c r="H6" s="3">
        <v>-7.2399999999999999E-3</v>
      </c>
      <c r="I6" s="4">
        <v>0.45</v>
      </c>
      <c r="J6" s="3">
        <v>-3.5400000000000002E-3</v>
      </c>
      <c r="K6" s="4">
        <v>0.25440000000000002</v>
      </c>
    </row>
    <row r="7" spans="1:11" ht="20.100000000000001" customHeight="1" x14ac:dyDescent="0.25">
      <c r="A7" s="16" t="s">
        <v>4</v>
      </c>
      <c r="B7" s="3">
        <v>0</v>
      </c>
      <c r="C7" s="4">
        <v>0</v>
      </c>
      <c r="D7" s="3">
        <v>4.0000000000040004E-5</v>
      </c>
      <c r="E7" s="4">
        <v>0</v>
      </c>
      <c r="F7" s="3">
        <v>0</v>
      </c>
      <c r="G7" s="4">
        <v>0</v>
      </c>
      <c r="H7" s="3">
        <v>1.0000025000067581E-5</v>
      </c>
      <c r="I7" s="4">
        <v>0</v>
      </c>
      <c r="J7" s="3">
        <v>-4.0000000000040004E-5</v>
      </c>
      <c r="K7" s="4">
        <v>0</v>
      </c>
    </row>
    <row r="8" spans="1:11" ht="20.100000000000001" customHeight="1" x14ac:dyDescent="0.25">
      <c r="A8" s="16" t="s">
        <v>5</v>
      </c>
      <c r="B8" s="3">
        <v>-4.0000000000040004E-5</v>
      </c>
      <c r="C8" s="4">
        <v>0</v>
      </c>
      <c r="D8" s="3">
        <v>0</v>
      </c>
      <c r="E8" s="4">
        <v>0</v>
      </c>
      <c r="F8" s="3">
        <v>0</v>
      </c>
      <c r="G8" s="4">
        <v>0</v>
      </c>
      <c r="H8" s="3">
        <v>1.0000025000067581E-5</v>
      </c>
      <c r="I8" s="4">
        <v>0</v>
      </c>
      <c r="J8" s="3">
        <v>-4.0000000000040004E-5</v>
      </c>
      <c r="K8" s="4">
        <v>0</v>
      </c>
    </row>
    <row r="9" spans="1:11" ht="20.100000000000001" customHeight="1" x14ac:dyDescent="0.25">
      <c r="A9" s="16" t="s">
        <v>6</v>
      </c>
      <c r="B9" s="3">
        <v>-2.4000000000000001E-4</v>
      </c>
      <c r="C9" s="4">
        <v>0.1512</v>
      </c>
      <c r="D9" s="3">
        <v>-3.0000000000000001E-3</v>
      </c>
      <c r="E9" s="4">
        <v>0.31440000000000001</v>
      </c>
      <c r="F9" s="3">
        <v>-8.4399999999999996E-3</v>
      </c>
      <c r="G9" s="4">
        <v>0.33839999999999998</v>
      </c>
      <c r="H9" s="3">
        <v>2.8500000000000001E-3</v>
      </c>
      <c r="I9" s="4">
        <v>0.1925</v>
      </c>
      <c r="J9" s="3">
        <v>-4.4000000000000003E-3</v>
      </c>
      <c r="K9" s="4">
        <v>0.31159999999999999</v>
      </c>
    </row>
    <row r="10" spans="1:11" ht="20.100000000000001" customHeight="1" x14ac:dyDescent="0.25">
      <c r="A10" s="16" t="s">
        <v>7</v>
      </c>
      <c r="B10" s="3">
        <v>9.5E-4</v>
      </c>
      <c r="C10" s="4">
        <v>1.6199999999999999E-2</v>
      </c>
      <c r="D10" s="3">
        <v>-1.34E-3</v>
      </c>
      <c r="E10" s="4">
        <v>5.1999999999999998E-3</v>
      </c>
      <c r="F10" s="3">
        <v>9.9989998999960861E-5</v>
      </c>
      <c r="G10" s="4">
        <v>2E-3</v>
      </c>
      <c r="H10" s="3">
        <v>-5.4000000000000001E-4</v>
      </c>
      <c r="I10" s="4">
        <v>2.9100000000000001E-2</v>
      </c>
      <c r="J10" s="3">
        <v>-3.4000000000000002E-4</v>
      </c>
      <c r="K10" s="4">
        <v>2.9700000000000001E-2</v>
      </c>
    </row>
    <row r="11" spans="1:11" ht="20.100000000000001" customHeight="1" x14ac:dyDescent="0.25">
      <c r="A11" s="16" t="s">
        <v>8</v>
      </c>
      <c r="B11" s="3">
        <v>-1.294E-2</v>
      </c>
      <c r="C11" s="4">
        <v>0.21249999999999999</v>
      </c>
      <c r="D11" s="3">
        <v>-5.7400000000000003E-3</v>
      </c>
      <c r="E11" s="4">
        <v>0.20039999999999999</v>
      </c>
      <c r="F11" s="3">
        <v>-5.3400000000000001E-3</v>
      </c>
      <c r="G11" s="4">
        <v>0.24279999999999999</v>
      </c>
      <c r="H11" s="3">
        <v>-1.12E-2</v>
      </c>
      <c r="I11" s="4">
        <v>0.22170000000000001</v>
      </c>
      <c r="J11" s="3">
        <v>1.8E-3</v>
      </c>
      <c r="K11" s="4">
        <v>0.24279999999999999</v>
      </c>
    </row>
    <row r="12" spans="1:11" ht="20.100000000000001" customHeight="1" x14ac:dyDescent="0.25">
      <c r="A12" s="16" t="s">
        <v>9</v>
      </c>
      <c r="B12" s="3">
        <v>-4.0400000000000002E-3</v>
      </c>
      <c r="C12" s="4">
        <v>0.186</v>
      </c>
      <c r="D12" s="3">
        <v>-3.3400000000000001E-3</v>
      </c>
      <c r="E12" s="4">
        <v>0.1116</v>
      </c>
      <c r="F12" s="3">
        <v>-1.04E-2</v>
      </c>
      <c r="G12" s="4">
        <v>0.14269999999999999</v>
      </c>
      <c r="H12" s="3">
        <v>-1.5399999999999999E-3</v>
      </c>
      <c r="I12" s="4">
        <v>4.58E-2</v>
      </c>
      <c r="J12" s="3">
        <v>2.3E-3</v>
      </c>
      <c r="K12" s="4">
        <v>0.12039999999999999</v>
      </c>
    </row>
    <row r="13" spans="1:11" ht="20.100000000000001" customHeight="1" x14ac:dyDescent="0.25">
      <c r="A13" s="16" t="s">
        <v>10</v>
      </c>
      <c r="B13" s="3">
        <v>-1.4400000000000001E-3</v>
      </c>
      <c r="C13" s="4">
        <v>1.32E-2</v>
      </c>
      <c r="D13" s="3">
        <v>0</v>
      </c>
      <c r="E13" s="4">
        <v>0</v>
      </c>
      <c r="F13" s="3">
        <v>9.9949992999670556E-5</v>
      </c>
      <c r="G13" s="4">
        <v>2.0999999999999999E-3</v>
      </c>
      <c r="H13" s="3">
        <v>-2.4399999999999999E-3</v>
      </c>
      <c r="I13" s="4">
        <v>3.1800000000000002E-2</v>
      </c>
      <c r="J13" s="3">
        <v>1.399999999995849E-5</v>
      </c>
      <c r="K13" s="4">
        <v>0</v>
      </c>
    </row>
    <row r="14" spans="1:11" ht="20.100000000000001" customHeight="1" x14ac:dyDescent="0.25">
      <c r="A14" s="16" t="s">
        <v>11</v>
      </c>
      <c r="B14" s="3">
        <v>3.3500000000000001E-3</v>
      </c>
      <c r="C14" s="4">
        <v>6.3100000000000003E-2</v>
      </c>
      <c r="D14" s="3">
        <v>0</v>
      </c>
      <c r="E14" s="4">
        <v>0</v>
      </c>
      <c r="F14" s="3">
        <v>0</v>
      </c>
      <c r="G14" s="4">
        <v>0</v>
      </c>
      <c r="H14" s="3">
        <v>-2.5400000000000002E-3</v>
      </c>
      <c r="I14" s="4">
        <v>2.3999999999999998E-3</v>
      </c>
      <c r="J14" s="3">
        <v>4.0000000000040004E-5</v>
      </c>
      <c r="K14" s="4">
        <v>0</v>
      </c>
    </row>
    <row r="15" spans="1:11" ht="20.100000000000001" customHeight="1" x14ac:dyDescent="0.25">
      <c r="A15" s="16" t="s">
        <v>12</v>
      </c>
      <c r="B15" s="3">
        <v>1.25E-3</v>
      </c>
      <c r="C15" s="4">
        <v>1.1999999999999999E-3</v>
      </c>
      <c r="D15" s="3">
        <v>-1.24E-3</v>
      </c>
      <c r="E15" s="4">
        <v>0</v>
      </c>
      <c r="F15" s="3">
        <v>0</v>
      </c>
      <c r="G15" s="4">
        <v>0</v>
      </c>
      <c r="H15" s="3">
        <v>-2.41700933368727E-4</v>
      </c>
      <c r="I15" s="4">
        <v>1E-4</v>
      </c>
      <c r="J15" s="3">
        <v>-4.4000000000000002E-4</v>
      </c>
      <c r="K15" s="4">
        <v>4.0000000000000002E-4</v>
      </c>
    </row>
    <row r="16" spans="1:11" ht="20.100000000000001" customHeight="1" x14ac:dyDescent="0.25">
      <c r="A16" s="16" t="s">
        <v>13</v>
      </c>
      <c r="B16" s="3">
        <v>-3.0400000000000002E-3</v>
      </c>
      <c r="C16" s="4">
        <v>1.4E-3</v>
      </c>
      <c r="D16" s="3">
        <v>4.4999999999999999E-4</v>
      </c>
      <c r="E16" s="4">
        <v>4.4999999999999997E-3</v>
      </c>
      <c r="F16" s="3">
        <v>-1.4400000000000001E-3</v>
      </c>
      <c r="G16" s="4">
        <v>-8.0000000000000004E-4</v>
      </c>
      <c r="H16" s="3">
        <v>-1.9400000000000001E-3</v>
      </c>
      <c r="I16" s="4">
        <v>1.2200000000000001E-2</v>
      </c>
      <c r="J16" s="3">
        <v>-7.3999999999999999E-4</v>
      </c>
      <c r="K16" s="4">
        <v>1E-3</v>
      </c>
    </row>
    <row r="17" spans="1:11" ht="20.100000000000001" customHeight="1" x14ac:dyDescent="0.25">
      <c r="A17" s="16" t="s">
        <v>14</v>
      </c>
      <c r="B17" s="3">
        <v>-1.4400000000000001E-3</v>
      </c>
      <c r="C17" s="4">
        <v>2.2000000000000001E-3</v>
      </c>
      <c r="D17" s="3">
        <v>0</v>
      </c>
      <c r="E17" s="4">
        <v>0</v>
      </c>
      <c r="F17" s="3">
        <v>0</v>
      </c>
      <c r="G17" s="4">
        <v>0</v>
      </c>
      <c r="H17" s="3">
        <v>6.4999999999999997E-4</v>
      </c>
      <c r="I17" s="4">
        <v>-6.9999999999999999E-4</v>
      </c>
      <c r="J17" s="3">
        <v>0</v>
      </c>
      <c r="K17" s="4">
        <v>0</v>
      </c>
    </row>
    <row r="18" spans="1:11" ht="20.100000000000001" customHeight="1" x14ac:dyDescent="0.25">
      <c r="A18" s="16" t="s">
        <v>15</v>
      </c>
      <c r="B18" s="3">
        <v>0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5.000000000032756E-6</v>
      </c>
      <c r="I18" s="4">
        <v>0</v>
      </c>
      <c r="J18" s="3">
        <v>0</v>
      </c>
      <c r="K18" s="4">
        <v>0</v>
      </c>
    </row>
    <row r="19" spans="1:11" ht="20.100000000000001" customHeight="1" x14ac:dyDescent="0.25">
      <c r="A19" s="16" t="s">
        <v>16</v>
      </c>
      <c r="B19" s="3">
        <v>6.3889176318787655E-4</v>
      </c>
      <c r="C19" s="4">
        <v>1.8499999999999999E-2</v>
      </c>
      <c r="D19" s="3">
        <v>1.4999999999999999E-4</v>
      </c>
      <c r="E19" s="4">
        <v>6.1999999999999998E-3</v>
      </c>
      <c r="F19" s="3">
        <v>0</v>
      </c>
      <c r="G19" s="4">
        <v>1.1999999999999999E-3</v>
      </c>
      <c r="H19" s="3">
        <v>-4.0000000000000003E-5</v>
      </c>
      <c r="I19" s="4">
        <v>6.1999999999999998E-3</v>
      </c>
      <c r="J19" s="3">
        <v>-1.0399999999999999E-3</v>
      </c>
      <c r="K19" s="4">
        <v>5.1999999999999998E-3</v>
      </c>
    </row>
    <row r="20" spans="1:11" ht="20.100000000000001" customHeight="1" x14ac:dyDescent="0.25">
      <c r="A20" s="16" t="s">
        <v>17</v>
      </c>
      <c r="B20" s="3">
        <v>0</v>
      </c>
      <c r="C20" s="4">
        <v>0</v>
      </c>
      <c r="D20" s="3">
        <v>0</v>
      </c>
      <c r="E20" s="4">
        <v>0</v>
      </c>
      <c r="F20" s="3">
        <v>0</v>
      </c>
      <c r="G20" s="4">
        <v>0</v>
      </c>
      <c r="H20" s="3">
        <v>5.000000000032756E-6</v>
      </c>
      <c r="I20" s="4">
        <v>0</v>
      </c>
      <c r="J20" s="3">
        <v>0</v>
      </c>
      <c r="K20" s="4">
        <v>0</v>
      </c>
    </row>
    <row r="21" spans="1:11" ht="19.5" customHeight="1" x14ac:dyDescent="0.25">
      <c r="A21" s="16" t="s">
        <v>18</v>
      </c>
      <c r="B21" s="3">
        <v>0</v>
      </c>
      <c r="C21" s="4">
        <v>0</v>
      </c>
      <c r="D21" s="3">
        <v>0</v>
      </c>
      <c r="E21" s="4">
        <v>0</v>
      </c>
      <c r="F21" s="3">
        <v>0</v>
      </c>
      <c r="G21" s="4">
        <v>0</v>
      </c>
      <c r="H21" s="3">
        <v>5.000000000032756E-6</v>
      </c>
      <c r="I21" s="4">
        <v>0</v>
      </c>
      <c r="J21" s="3">
        <v>0</v>
      </c>
      <c r="K21" s="4">
        <v>0</v>
      </c>
    </row>
    <row r="22" spans="1:11" s="35" customFormat="1" ht="15" x14ac:dyDescent="0.25">
      <c r="A22" s="16" t="s">
        <v>19</v>
      </c>
      <c r="B22" s="3">
        <v>5.107282160000004E-3</v>
      </c>
      <c r="C22" s="4">
        <v>4.0599999999999997E-2</v>
      </c>
      <c r="D22" s="3">
        <v>0</v>
      </c>
      <c r="E22" s="4">
        <v>0</v>
      </c>
      <c r="F22" s="3">
        <v>0</v>
      </c>
      <c r="G22" s="4">
        <v>0</v>
      </c>
      <c r="H22" s="3">
        <v>5.000000000032756E-6</v>
      </c>
      <c r="I22" s="4">
        <v>0</v>
      </c>
      <c r="J22" s="3">
        <v>0</v>
      </c>
      <c r="K22" s="4">
        <v>0</v>
      </c>
    </row>
    <row r="23" spans="1:11" s="36" customFormat="1" ht="15" x14ac:dyDescent="0.25">
      <c r="A23" s="16" t="s">
        <v>20</v>
      </c>
      <c r="B23" s="3">
        <v>0</v>
      </c>
      <c r="C23" s="4">
        <v>0</v>
      </c>
      <c r="D23" s="3">
        <v>0</v>
      </c>
      <c r="E23" s="4">
        <v>0</v>
      </c>
      <c r="F23" s="3">
        <v>0</v>
      </c>
      <c r="G23" s="4">
        <v>0</v>
      </c>
      <c r="H23" s="3">
        <v>5.000000000032756E-6</v>
      </c>
      <c r="I23" s="4">
        <v>0</v>
      </c>
      <c r="J23" s="3">
        <v>0</v>
      </c>
      <c r="K23" s="4">
        <v>0</v>
      </c>
    </row>
    <row r="24" spans="1:11" ht="15" x14ac:dyDescent="0.25">
      <c r="A24" s="17" t="s">
        <v>21</v>
      </c>
      <c r="B24" s="20">
        <v>-1.2473826076812161E-2</v>
      </c>
      <c r="C24" s="6">
        <v>0.99999999999999978</v>
      </c>
      <c r="D24" s="20">
        <v>-1.706999999999996E-2</v>
      </c>
      <c r="E24" s="5">
        <v>1</v>
      </c>
      <c r="F24" s="20">
        <v>-2.6860060008000369E-2</v>
      </c>
      <c r="G24" s="6">
        <v>1</v>
      </c>
      <c r="H24" s="20">
        <v>-2.3876700883368428E-2</v>
      </c>
      <c r="I24" s="6">
        <v>1.0002</v>
      </c>
      <c r="J24" s="20">
        <v>-6.3760050000001697E-3</v>
      </c>
      <c r="K24" s="5">
        <v>0.99999999999999989</v>
      </c>
    </row>
    <row r="25" spans="1:11" ht="15" x14ac:dyDescent="0.25">
      <c r="A25" s="7" t="s">
        <v>28</v>
      </c>
      <c r="B25" s="8">
        <v>-20260.7</v>
      </c>
      <c r="C25" s="9"/>
      <c r="D25" s="8">
        <v>-32981.199999999997</v>
      </c>
      <c r="E25" s="9"/>
      <c r="F25" s="8">
        <v>-2204</v>
      </c>
      <c r="G25" s="9"/>
      <c r="H25" s="8">
        <v>-75057.7</v>
      </c>
      <c r="I25" s="9"/>
      <c r="J25" s="8">
        <v>-3565.1</v>
      </c>
      <c r="K25" s="9"/>
    </row>
    <row r="26" spans="1:11" s="35" customFormat="1" ht="15" x14ac:dyDescent="0.25">
      <c r="A26" s="15" t="s">
        <v>22</v>
      </c>
      <c r="B26" s="18">
        <v>-4.1799999999999997E-2</v>
      </c>
      <c r="C26" s="19">
        <v>0.75690000000000002</v>
      </c>
      <c r="D26" s="18">
        <v>-3.3599999999999998E-2</v>
      </c>
      <c r="E26" s="19">
        <v>0.98160000000000003</v>
      </c>
      <c r="F26" s="18">
        <v>-3.9649999999999998E-2</v>
      </c>
      <c r="G26" s="19">
        <v>0.81579999999999997</v>
      </c>
      <c r="H26" s="18">
        <v>-1.3899999999999999E-2</v>
      </c>
      <c r="I26" s="19">
        <v>0.78790000000000004</v>
      </c>
      <c r="J26" s="18">
        <v>-1.4200000000000001E-2</v>
      </c>
      <c r="K26" s="19">
        <v>0.86170000000000002</v>
      </c>
    </row>
    <row r="27" spans="1:11" s="37" customFormat="1" ht="15" x14ac:dyDescent="0.25">
      <c r="A27" s="16" t="s">
        <v>23</v>
      </c>
      <c r="B27" s="3">
        <v>2.93E-2</v>
      </c>
      <c r="C27" s="4">
        <v>0.24310000000000001</v>
      </c>
      <c r="D27" s="3">
        <v>1.6500000000000001E-2</v>
      </c>
      <c r="E27" s="4">
        <v>1.84E-2</v>
      </c>
      <c r="F27" s="3">
        <v>1.2800000000000001E-2</v>
      </c>
      <c r="G27" s="4">
        <v>0.1842</v>
      </c>
      <c r="H27" s="3">
        <v>-0.01</v>
      </c>
      <c r="I27" s="4">
        <v>0.21210000000000001</v>
      </c>
      <c r="J27" s="3">
        <v>7.7999999999999996E-3</v>
      </c>
      <c r="K27" s="4">
        <v>0.13830000000000001</v>
      </c>
    </row>
    <row r="28" spans="1:11" ht="15" x14ac:dyDescent="0.25">
      <c r="A28" s="17" t="s">
        <v>21</v>
      </c>
      <c r="B28" s="20">
        <v>-1.2499999999999997E-2</v>
      </c>
      <c r="C28" s="6">
        <v>1</v>
      </c>
      <c r="D28" s="20">
        <v>-1.7099999999999997E-2</v>
      </c>
      <c r="E28" s="20">
        <v>1</v>
      </c>
      <c r="F28" s="20">
        <v>-2.6849999999999999E-2</v>
      </c>
      <c r="G28" s="6">
        <v>1</v>
      </c>
      <c r="H28" s="20">
        <v>-2.3899999999999998E-2</v>
      </c>
      <c r="I28" s="6">
        <v>1</v>
      </c>
      <c r="J28" s="20">
        <v>-6.4000000000000012E-3</v>
      </c>
      <c r="K28" s="20">
        <v>1</v>
      </c>
    </row>
    <row r="29" spans="1:11" ht="15" x14ac:dyDescent="0.25">
      <c r="A29" s="15" t="s">
        <v>24</v>
      </c>
      <c r="B29" s="18">
        <v>-5.7599999999999998E-2</v>
      </c>
      <c r="C29" s="19">
        <v>0.84289999999999998</v>
      </c>
      <c r="D29" s="18">
        <v>-3.4000000000000002E-2</v>
      </c>
      <c r="E29" s="19">
        <v>0.98860000000000003</v>
      </c>
      <c r="F29" s="18">
        <v>-4.58E-2</v>
      </c>
      <c r="G29" s="19">
        <v>0.99760000000000004</v>
      </c>
      <c r="H29" s="18">
        <v>-2.3E-2</v>
      </c>
      <c r="I29" s="19">
        <v>0.96279999999999999</v>
      </c>
      <c r="J29" s="18">
        <v>-1.3599999999999999E-2</v>
      </c>
      <c r="K29" s="19">
        <v>0.96489999999999998</v>
      </c>
    </row>
    <row r="30" spans="1:11" ht="15" x14ac:dyDescent="0.25">
      <c r="A30" s="16" t="s">
        <v>25</v>
      </c>
      <c r="B30" s="3">
        <v>4.5100000000000001E-2</v>
      </c>
      <c r="C30" s="4">
        <v>0.15709999999999999</v>
      </c>
      <c r="D30" s="3">
        <v>1.6899999999999998E-2</v>
      </c>
      <c r="E30" s="4">
        <v>1.14E-2</v>
      </c>
      <c r="F30" s="3">
        <v>1.89E-2</v>
      </c>
      <c r="G30" s="4">
        <v>2.3999999999999998E-3</v>
      </c>
      <c r="H30" s="3">
        <v>-8.9999999999999998E-4</v>
      </c>
      <c r="I30" s="4">
        <v>3.7199999999999997E-2</v>
      </c>
      <c r="J30" s="3">
        <v>7.1999999999999998E-3</v>
      </c>
      <c r="K30" s="4">
        <v>3.5099999999999999E-2</v>
      </c>
    </row>
    <row r="31" spans="1:11" ht="15" hidden="1" x14ac:dyDescent="0.25">
      <c r="A31" s="89" t="s">
        <v>21</v>
      </c>
      <c r="B31" s="64">
        <v>-1.2499999999999997E-2</v>
      </c>
      <c r="C31" s="65">
        <v>1</v>
      </c>
      <c r="D31" s="64">
        <v>-1.7100000000000004E-2</v>
      </c>
      <c r="E31" s="64">
        <v>1</v>
      </c>
      <c r="F31" s="64">
        <v>-2.69E-2</v>
      </c>
      <c r="G31" s="65">
        <v>1</v>
      </c>
      <c r="H31" s="64">
        <v>-2.3900000000000001E-2</v>
      </c>
      <c r="I31" s="65">
        <v>1</v>
      </c>
      <c r="J31" s="64">
        <v>-6.3999999999999994E-3</v>
      </c>
      <c r="K31" s="64">
        <v>1</v>
      </c>
    </row>
    <row r="32" spans="1:11" hidden="1" x14ac:dyDescent="0.2"/>
    <row r="33" hidden="1" x14ac:dyDescent="0.2"/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4" sqref="A4"/>
    </sheetView>
  </sheetViews>
  <sheetFormatPr defaultColWidth="0" defaultRowHeight="12.75" zeroHeight="1" x14ac:dyDescent="0.2"/>
  <cols>
    <col min="1" max="1" width="51.140625" customWidth="1"/>
    <col min="2" max="2" width="19.7109375" customWidth="1"/>
    <col min="3" max="3" width="17.42578125" customWidth="1"/>
    <col min="4" max="4" width="17.140625" customWidth="1"/>
    <col min="5" max="5" width="17.42578125" customWidth="1"/>
    <col min="6" max="6" width="21.85546875" customWidth="1"/>
    <col min="7" max="7" width="19.7109375" customWidth="1"/>
    <col min="8" max="8" width="19.42578125" customWidth="1"/>
    <col min="9" max="9" width="18.425781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39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0</v>
      </c>
      <c r="C6" s="4">
        <v>7.46E-2</v>
      </c>
      <c r="D6" s="10">
        <v>1E-3</v>
      </c>
      <c r="E6" s="11">
        <v>6.0499999999999998E-2</v>
      </c>
      <c r="F6" s="3">
        <v>-4.0000000000000003E-5</v>
      </c>
      <c r="G6" s="4">
        <v>4.58E-2</v>
      </c>
      <c r="H6" s="10">
        <v>-1E-4</v>
      </c>
      <c r="I6" s="11">
        <v>4.3099999999999999E-2</v>
      </c>
      <c r="J6" s="3">
        <v>-1E-4</v>
      </c>
      <c r="K6" s="4">
        <v>5.2600000000000001E-2</v>
      </c>
      <c r="L6" s="10">
        <v>0</v>
      </c>
      <c r="M6" s="11">
        <v>7.4899999999999994E-2</v>
      </c>
      <c r="N6" s="3">
        <v>0</v>
      </c>
      <c r="O6" s="4">
        <v>6.8500000000000005E-2</v>
      </c>
      <c r="P6" s="10">
        <v>-2.0000000000000001E-4</v>
      </c>
      <c r="Q6" s="11">
        <v>0.10009999999999999</v>
      </c>
      <c r="R6" s="3">
        <v>2.0000000000000001E-4</v>
      </c>
      <c r="S6" s="4">
        <v>6.5699999999999995E-2</v>
      </c>
      <c r="T6" s="10">
        <v>0</v>
      </c>
      <c r="U6" s="11">
        <v>4.3400000000000001E-2</v>
      </c>
      <c r="V6" s="3">
        <v>1E-4</v>
      </c>
      <c r="W6" s="4">
        <v>1.9599999999999999E-2</v>
      </c>
      <c r="X6" s="10">
        <v>0</v>
      </c>
      <c r="Y6" s="11">
        <v>1.09E-2</v>
      </c>
    </row>
    <row r="7" spans="1:25" ht="15" x14ac:dyDescent="0.25">
      <c r="A7" s="60" t="s">
        <v>3</v>
      </c>
      <c r="B7" s="3">
        <v>2.0000000000000001E-4</v>
      </c>
      <c r="C7" s="4">
        <v>0.29509999999999997</v>
      </c>
      <c r="D7" s="10">
        <v>-1.4E-3</v>
      </c>
      <c r="E7" s="11">
        <v>0.30080000000000001</v>
      </c>
      <c r="F7" s="3">
        <v>1.2999999999999999E-3</v>
      </c>
      <c r="G7" s="4">
        <v>0.30680000000000002</v>
      </c>
      <c r="H7" s="10">
        <v>-2.9999999999999997E-4</v>
      </c>
      <c r="I7" s="11">
        <v>0.2944</v>
      </c>
      <c r="J7" s="3">
        <v>6.9999999999999999E-4</v>
      </c>
      <c r="K7" s="4">
        <v>0.30230000000000001</v>
      </c>
      <c r="L7" s="10">
        <v>-6.9999999999999999E-4</v>
      </c>
      <c r="M7" s="11">
        <v>0.2923</v>
      </c>
      <c r="N7" s="3">
        <v>1.4999999999999999E-4</v>
      </c>
      <c r="O7" s="4">
        <v>0.28760000000000002</v>
      </c>
      <c r="P7" s="10">
        <v>6.9999999999999999E-4</v>
      </c>
      <c r="Q7" s="11">
        <v>0.28320000000000001</v>
      </c>
      <c r="R7" s="3">
        <v>-5.0000000000000001E-4</v>
      </c>
      <c r="S7" s="4">
        <v>0.29499999999999998</v>
      </c>
      <c r="T7" s="10">
        <v>-1.2999999999999999E-3</v>
      </c>
      <c r="U7" s="11">
        <v>0.3014</v>
      </c>
      <c r="V7" s="3">
        <v>-5.9999999999999995E-4</v>
      </c>
      <c r="W7" s="4">
        <v>0.29349999999999998</v>
      </c>
      <c r="X7" s="10">
        <v>6.9999999999999999E-4</v>
      </c>
      <c r="Y7" s="11">
        <v>0.29170000000000001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10">
        <v>0</v>
      </c>
      <c r="Y8" s="1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10">
        <v>0</v>
      </c>
      <c r="Y9" s="11">
        <v>0</v>
      </c>
    </row>
    <row r="10" spans="1:25" ht="15" x14ac:dyDescent="0.25">
      <c r="A10" s="60" t="s">
        <v>6</v>
      </c>
      <c r="B10" s="3">
        <v>-1E-4</v>
      </c>
      <c r="C10" s="4">
        <v>0.16619999999999999</v>
      </c>
      <c r="D10" s="10">
        <v>-4.1000000000000003E-3</v>
      </c>
      <c r="E10" s="11">
        <v>0.1741</v>
      </c>
      <c r="F10" s="3">
        <v>-6.9999999999999999E-4</v>
      </c>
      <c r="G10" s="4">
        <v>0.18390000000000001</v>
      </c>
      <c r="H10" s="10">
        <v>5.0000000000000001E-4</v>
      </c>
      <c r="I10" s="11">
        <v>0.17649999999999999</v>
      </c>
      <c r="J10" s="3">
        <v>-4.0000000000000002E-4</v>
      </c>
      <c r="K10" s="4">
        <v>0.17449999999999999</v>
      </c>
      <c r="L10" s="10">
        <v>-4.0000000000000002E-4</v>
      </c>
      <c r="M10" s="11">
        <v>0.17510000000000001</v>
      </c>
      <c r="N10" s="3">
        <v>-5.9999999999999995E-4</v>
      </c>
      <c r="O10" s="4">
        <v>0.16220000000000001</v>
      </c>
      <c r="P10" s="10">
        <v>8.9999999999999998E-4</v>
      </c>
      <c r="Q10" s="11">
        <v>0.16009999999999999</v>
      </c>
      <c r="R10" s="3">
        <v>2.9999999999999997E-4</v>
      </c>
      <c r="S10" s="4">
        <v>0.1537</v>
      </c>
      <c r="T10" s="10">
        <v>-5.0000000000000001E-4</v>
      </c>
      <c r="U10" s="11">
        <v>0.16020000000000001</v>
      </c>
      <c r="V10" s="3">
        <v>-5.9999999999999995E-4</v>
      </c>
      <c r="W10" s="4">
        <v>0.1663</v>
      </c>
      <c r="X10" s="10">
        <v>-3.3999999999999998E-3</v>
      </c>
      <c r="Y10" s="11">
        <v>0.18559999999999999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1E-4</v>
      </c>
      <c r="K11" s="4">
        <v>5.1000000000000004E-3</v>
      </c>
      <c r="L11" s="10">
        <v>2.0000000000000001E-4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7.4000000000000003E-3</v>
      </c>
      <c r="T11" s="10">
        <v>-1E-4</v>
      </c>
      <c r="U11" s="11">
        <v>7.0000000000000001E-3</v>
      </c>
      <c r="V11" s="3">
        <v>1E-4</v>
      </c>
      <c r="W11" s="4">
        <v>1.0200000000000001E-2</v>
      </c>
      <c r="X11" s="10">
        <v>-1E-4</v>
      </c>
      <c r="Y11" s="11">
        <v>1.03E-2</v>
      </c>
    </row>
    <row r="12" spans="1:25" ht="15" x14ac:dyDescent="0.25">
      <c r="A12" s="60" t="s">
        <v>8</v>
      </c>
      <c r="B12" s="3">
        <v>3.5400000000000002E-3</v>
      </c>
      <c r="C12" s="4">
        <v>0.15429999999999999</v>
      </c>
      <c r="D12" s="10">
        <v>-1.6299999999999999E-3</v>
      </c>
      <c r="E12" s="11">
        <v>0.14879999999999999</v>
      </c>
      <c r="F12" s="3">
        <v>-4.5999999999999999E-3</v>
      </c>
      <c r="G12" s="4">
        <v>0.15659999999999999</v>
      </c>
      <c r="H12" s="10">
        <v>-2.9999999999999997E-4</v>
      </c>
      <c r="I12" s="11">
        <v>0.17300000000000001</v>
      </c>
      <c r="J12" s="3">
        <v>3.3E-3</v>
      </c>
      <c r="K12" s="4">
        <v>0.1389</v>
      </c>
      <c r="L12" s="10">
        <v>-2.0999999999999999E-3</v>
      </c>
      <c r="M12" s="11">
        <v>0.1663</v>
      </c>
      <c r="N12" s="3">
        <v>4.7999999999999996E-3</v>
      </c>
      <c r="O12" s="4">
        <v>0.17730000000000001</v>
      </c>
      <c r="P12" s="10">
        <v>7.6E-3</v>
      </c>
      <c r="Q12" s="11">
        <v>0.1719</v>
      </c>
      <c r="R12" s="3">
        <v>1.1999999999999999E-3</v>
      </c>
      <c r="S12" s="4">
        <v>0.1857</v>
      </c>
      <c r="T12" s="10">
        <v>-9.4999999999999998E-3</v>
      </c>
      <c r="U12" s="11">
        <v>0.18890000000000001</v>
      </c>
      <c r="V12" s="3">
        <v>4.4000000000000003E-3</v>
      </c>
      <c r="W12" s="4">
        <v>0.21210000000000001</v>
      </c>
      <c r="X12" s="10">
        <v>-1.5599999999999999E-2</v>
      </c>
      <c r="Y12" s="11">
        <v>0.1893</v>
      </c>
    </row>
    <row r="13" spans="1:25" ht="15" x14ac:dyDescent="0.25">
      <c r="A13" s="60" t="s">
        <v>9</v>
      </c>
      <c r="B13" s="3">
        <v>8.3199999999999993E-3</v>
      </c>
      <c r="C13" s="4">
        <v>0.29330000000000001</v>
      </c>
      <c r="D13" s="10">
        <v>-2.8999999999999998E-3</v>
      </c>
      <c r="E13" s="11">
        <v>0.29480000000000001</v>
      </c>
      <c r="F13" s="3">
        <v>-3.7000000000000002E-3</v>
      </c>
      <c r="G13" s="4">
        <v>0.28960000000000002</v>
      </c>
      <c r="H13" s="10">
        <v>5.6999999999999993E-3</v>
      </c>
      <c r="I13" s="11">
        <v>0.28649999999999998</v>
      </c>
      <c r="J13" s="3">
        <v>1.1999999999999999E-3</v>
      </c>
      <c r="K13" s="4">
        <v>0.30109999999999998</v>
      </c>
      <c r="L13" s="10">
        <v>1.1999999999999999E-3</v>
      </c>
      <c r="M13" s="11">
        <v>0.26050000000000001</v>
      </c>
      <c r="N13" s="3">
        <v>6.4000000000000003E-3</v>
      </c>
      <c r="O13" s="4">
        <v>0.26779999999999998</v>
      </c>
      <c r="P13" s="10">
        <v>1E-4</v>
      </c>
      <c r="Q13" s="11">
        <v>0.2424</v>
      </c>
      <c r="R13" s="3">
        <v>-1.1000000000000001E-3</v>
      </c>
      <c r="S13" s="4">
        <v>0.25019999999999998</v>
      </c>
      <c r="T13" s="10">
        <v>-7.7999999999999996E-3</v>
      </c>
      <c r="U13" s="11">
        <v>0.25490000000000002</v>
      </c>
      <c r="V13" s="3">
        <v>1.9E-3</v>
      </c>
      <c r="W13" s="4">
        <v>0.2424</v>
      </c>
      <c r="X13" s="10">
        <v>-1.18E-2</v>
      </c>
      <c r="Y13" s="11">
        <v>0.25430000000000003</v>
      </c>
    </row>
    <row r="14" spans="1:25" ht="15" x14ac:dyDescent="0.25">
      <c r="A14" s="60" t="s">
        <v>10</v>
      </c>
      <c r="B14" s="3">
        <v>1E-4</v>
      </c>
      <c r="C14" s="4">
        <v>6.1000000000000004E-3</v>
      </c>
      <c r="D14" s="10">
        <v>2.0000000000000001E-4</v>
      </c>
      <c r="E14" s="11">
        <v>6.1000000000000004E-3</v>
      </c>
      <c r="F14" s="3">
        <v>-1E-4</v>
      </c>
      <c r="G14" s="4">
        <v>9.1999999999999998E-3</v>
      </c>
      <c r="H14" s="10">
        <v>0</v>
      </c>
      <c r="I14" s="11">
        <v>9.0000000000000011E-3</v>
      </c>
      <c r="J14" s="3">
        <v>2.0000000000000001E-4</v>
      </c>
      <c r="K14" s="4">
        <v>7.6E-3</v>
      </c>
      <c r="L14" s="10">
        <v>2.9999999999999997E-4</v>
      </c>
      <c r="M14" s="11">
        <v>1.01E-2</v>
      </c>
      <c r="N14" s="3">
        <v>0</v>
      </c>
      <c r="O14" s="4">
        <v>9.1999999999999998E-3</v>
      </c>
      <c r="P14" s="10">
        <v>-1E-4</v>
      </c>
      <c r="Q14" s="11">
        <v>7.9000000000000008E-3</v>
      </c>
      <c r="R14" s="3">
        <v>0</v>
      </c>
      <c r="S14" s="4">
        <v>7.7999999999999996E-3</v>
      </c>
      <c r="T14" s="10">
        <v>-6.9999999999999999E-4</v>
      </c>
      <c r="U14" s="11">
        <v>6.7000000000000002E-3</v>
      </c>
      <c r="V14" s="3">
        <v>2.0000000000000001E-4</v>
      </c>
      <c r="W14" s="4">
        <v>6.8999999999999999E-3</v>
      </c>
      <c r="X14" s="10">
        <v>-8.0000000000000004E-4</v>
      </c>
      <c r="Y14" s="11">
        <v>6.1999999999999998E-3</v>
      </c>
    </row>
    <row r="15" spans="1:25" ht="15" x14ac:dyDescent="0.25">
      <c r="A15" s="60" t="s">
        <v>11</v>
      </c>
      <c r="B15" s="3">
        <v>-1E-4</v>
      </c>
      <c r="C15" s="4">
        <v>7.4000000000000003E-3</v>
      </c>
      <c r="D15" s="10">
        <v>2.0000000000000001E-4</v>
      </c>
      <c r="E15" s="11">
        <v>7.4999999999999997E-3</v>
      </c>
      <c r="F15" s="3">
        <v>2.9999999999999997E-4</v>
      </c>
      <c r="G15" s="4">
        <v>8.5000000000000006E-3</v>
      </c>
      <c r="H15" s="10">
        <v>2.0000000000000001E-4</v>
      </c>
      <c r="I15" s="11">
        <v>8.3000000000000001E-3</v>
      </c>
      <c r="J15" s="3">
        <v>0</v>
      </c>
      <c r="K15" s="4">
        <v>8.8999999999999999E-3</v>
      </c>
      <c r="L15" s="10">
        <v>5.0000000000000001E-4</v>
      </c>
      <c r="M15" s="11">
        <v>8.9999999999999993E-3</v>
      </c>
      <c r="N15" s="3">
        <v>0</v>
      </c>
      <c r="O15" s="4">
        <v>9.1999999999999998E-3</v>
      </c>
      <c r="P15" s="10">
        <v>0</v>
      </c>
      <c r="Q15" s="11">
        <v>9.1000000000000004E-3</v>
      </c>
      <c r="R15" s="3">
        <v>0</v>
      </c>
      <c r="S15" s="4">
        <v>8.9999999999999993E-3</v>
      </c>
      <c r="T15" s="10">
        <v>5.0000000000000001E-4</v>
      </c>
      <c r="U15" s="11">
        <v>2.3199999999999998E-2</v>
      </c>
      <c r="V15" s="3">
        <v>0</v>
      </c>
      <c r="W15" s="4">
        <v>3.4200000000000001E-2</v>
      </c>
      <c r="X15" s="10">
        <v>4.0000000000000002E-4</v>
      </c>
      <c r="Y15" s="11">
        <v>3.39E-2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2.0000000000000001E-4</v>
      </c>
      <c r="G16" s="4">
        <v>1E-4</v>
      </c>
      <c r="H16" s="10">
        <v>5.0000000000000001E-4</v>
      </c>
      <c r="I16" s="11">
        <v>2.0000000000000001E-4</v>
      </c>
      <c r="J16" s="3">
        <v>2.0000000000000001E-4</v>
      </c>
      <c r="K16" s="4">
        <v>2.9999999999999997E-4</v>
      </c>
      <c r="L16" s="10">
        <v>1E-4</v>
      </c>
      <c r="M16" s="11">
        <v>2.0000000000000001E-4</v>
      </c>
      <c r="N16" s="3">
        <v>-1E-4</v>
      </c>
      <c r="O16" s="4">
        <v>5.0000000000000001E-4</v>
      </c>
      <c r="P16" s="10">
        <v>-2.0000000000000001E-4</v>
      </c>
      <c r="Q16" s="11">
        <v>2.9999999999999997E-4</v>
      </c>
      <c r="R16" s="3">
        <v>0</v>
      </c>
      <c r="S16" s="4">
        <v>2.9999999999999997E-4</v>
      </c>
      <c r="T16" s="10">
        <v>0</v>
      </c>
      <c r="U16" s="11">
        <v>2.9999999999999997E-4</v>
      </c>
      <c r="V16" s="3">
        <v>1E-4</v>
      </c>
      <c r="W16" s="4">
        <v>2.9999999999999997E-4</v>
      </c>
      <c r="X16" s="10">
        <v>-1E-4</v>
      </c>
      <c r="Y16" s="11">
        <v>2.0000000000000001E-4</v>
      </c>
    </row>
    <row r="17" spans="1:25" ht="15" x14ac:dyDescent="0.25">
      <c r="A17" s="60" t="s">
        <v>13</v>
      </c>
      <c r="B17" s="3">
        <v>5.0000000000000001E-4</v>
      </c>
      <c r="C17" s="4">
        <v>3.0000000000000001E-3</v>
      </c>
      <c r="D17" s="10">
        <v>-1.1999999999999999E-3</v>
      </c>
      <c r="E17" s="11">
        <v>7.4000000000000003E-3</v>
      </c>
      <c r="F17" s="3">
        <v>-5.9999999999999995E-4</v>
      </c>
      <c r="G17" s="4">
        <v>-1.4E-3</v>
      </c>
      <c r="H17" s="10">
        <v>-1E-3</v>
      </c>
      <c r="I17" s="11">
        <v>-2.3999999999999998E-3</v>
      </c>
      <c r="J17" s="3">
        <v>1E-3</v>
      </c>
      <c r="K17" s="4">
        <v>-1.2999999999999999E-3</v>
      </c>
      <c r="L17" s="10">
        <v>5.0000000000000001E-4</v>
      </c>
      <c r="M17" s="11">
        <v>-8.9999999999999998E-4</v>
      </c>
      <c r="N17" s="3">
        <v>-5.0000000000000001E-4</v>
      </c>
      <c r="O17" s="4">
        <v>-1.4E-3</v>
      </c>
      <c r="P17" s="10">
        <v>2.2000000000000001E-3</v>
      </c>
      <c r="Q17" s="11">
        <v>8.0000000000000004E-4</v>
      </c>
      <c r="R17" s="3">
        <v>2.0000000000000001E-4</v>
      </c>
      <c r="S17" s="4">
        <v>1.2999999999999999E-3</v>
      </c>
      <c r="T17" s="10">
        <v>-1.9E-3</v>
      </c>
      <c r="U17" s="11">
        <v>-2.0000000000000001E-4</v>
      </c>
      <c r="V17" s="3">
        <v>0</v>
      </c>
      <c r="W17" s="4">
        <v>8.0000000000000004E-4</v>
      </c>
      <c r="X17" s="10">
        <v>-3.3E-3</v>
      </c>
      <c r="Y17" s="11">
        <v>1.6999999999999999E-3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4.0000000000000002E-4</v>
      </c>
      <c r="G18" s="4">
        <v>8.9999999999999998E-4</v>
      </c>
      <c r="H18" s="10">
        <v>-1E-3</v>
      </c>
      <c r="I18" s="11">
        <v>1.1399999999999999E-2</v>
      </c>
      <c r="J18" s="3">
        <v>-1.1999999999999999E-3</v>
      </c>
      <c r="K18" s="4">
        <v>0.01</v>
      </c>
      <c r="L18" s="10">
        <v>2.9999999999999997E-4</v>
      </c>
      <c r="M18" s="11">
        <v>6.9999999999999999E-4</v>
      </c>
      <c r="N18" s="3">
        <v>-8.0000000000000004E-4</v>
      </c>
      <c r="O18" s="4">
        <v>0</v>
      </c>
      <c r="P18" s="10">
        <v>4.0000000000000002E-4</v>
      </c>
      <c r="Q18" s="11">
        <v>4.0000000000000002E-4</v>
      </c>
      <c r="R18" s="3">
        <v>-6.9999999999999999E-4</v>
      </c>
      <c r="S18" s="4">
        <v>2.0000000000000001E-4</v>
      </c>
      <c r="T18" s="10">
        <v>2.0000000000000001E-4</v>
      </c>
      <c r="U18" s="11">
        <v>1.1999999999999999E-3</v>
      </c>
      <c r="V18" s="3">
        <v>0</v>
      </c>
      <c r="W18" s="4">
        <v>0</v>
      </c>
      <c r="X18" s="10">
        <v>1E-4</v>
      </c>
      <c r="Y18" s="11">
        <v>2.5999999999999999E-3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10">
        <v>0</v>
      </c>
      <c r="Y19" s="1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4.0000000000000002E-4</v>
      </c>
      <c r="M20" s="11">
        <v>1.18E-2</v>
      </c>
      <c r="N20" s="3">
        <v>-1E-4</v>
      </c>
      <c r="O20" s="4">
        <v>1.9099999999999999E-2</v>
      </c>
      <c r="P20" s="10">
        <v>4.0000000000000002E-4</v>
      </c>
      <c r="Q20" s="11">
        <v>2.3800000000000002E-2</v>
      </c>
      <c r="R20" s="3">
        <v>1E-4</v>
      </c>
      <c r="S20" s="4">
        <v>2.3699999999999999E-2</v>
      </c>
      <c r="T20" s="10">
        <v>1E-4</v>
      </c>
      <c r="U20" s="11">
        <v>1.2999999999999999E-2</v>
      </c>
      <c r="V20" s="3">
        <v>0</v>
      </c>
      <c r="W20" s="4">
        <v>1.37E-2</v>
      </c>
      <c r="X20" s="10">
        <v>-5.9999999999999995E-4</v>
      </c>
      <c r="Y20" s="11">
        <v>1.3299999999999999E-2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10">
        <v>0</v>
      </c>
      <c r="Y21" s="1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10">
        <v>0</v>
      </c>
      <c r="Y22" s="1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10">
        <v>0</v>
      </c>
      <c r="Y23" s="1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10">
        <v>0</v>
      </c>
      <c r="Y24" s="11">
        <v>0</v>
      </c>
    </row>
    <row r="25" spans="1:25" ht="15" x14ac:dyDescent="0.25">
      <c r="A25" s="61" t="s">
        <v>21</v>
      </c>
      <c r="B25" s="5">
        <f t="shared" ref="B25:K25" si="0">SUM(B6:B24)</f>
        <v>1.2459999999999999E-2</v>
      </c>
      <c r="C25" s="6">
        <f t="shared" si="0"/>
        <v>0.99999999999999989</v>
      </c>
      <c r="D25" s="12">
        <f t="shared" si="0"/>
        <v>-9.8299999999999985E-3</v>
      </c>
      <c r="E25" s="13">
        <f t="shared" si="0"/>
        <v>0.99999999999999978</v>
      </c>
      <c r="F25" s="5">
        <f t="shared" si="0"/>
        <v>-7.5400000000000007E-3</v>
      </c>
      <c r="G25" s="6">
        <f t="shared" si="0"/>
        <v>1</v>
      </c>
      <c r="H25" s="12">
        <f t="shared" si="0"/>
        <v>4.1999999999999989E-3</v>
      </c>
      <c r="I25" s="13">
        <f>SUM(I6:I24)</f>
        <v>1</v>
      </c>
      <c r="J25" s="5">
        <f t="shared" si="0"/>
        <v>4.9999999999999992E-3</v>
      </c>
      <c r="K25" s="6">
        <f t="shared" si="0"/>
        <v>1</v>
      </c>
      <c r="L25" s="12">
        <f t="shared" ref="L25:Q25" si="1">SUM(L6:L24)</f>
        <v>2.9999999999999981E-4</v>
      </c>
      <c r="M25" s="12">
        <f t="shared" si="1"/>
        <v>1</v>
      </c>
      <c r="N25" s="5">
        <f t="shared" si="1"/>
        <v>9.2499999999999995E-3</v>
      </c>
      <c r="O25" s="5">
        <f t="shared" si="1"/>
        <v>1</v>
      </c>
      <c r="P25" s="12">
        <f t="shared" si="1"/>
        <v>1.1799999999999998E-2</v>
      </c>
      <c r="Q25" s="12">
        <f t="shared" si="1"/>
        <v>1</v>
      </c>
      <c r="R25" s="5">
        <f t="shared" ref="R25:W25" si="2">SUM(R6:R24)</f>
        <v>-3.0000000000000019E-4</v>
      </c>
      <c r="S25" s="5">
        <f t="shared" si="2"/>
        <v>0.99999999999999978</v>
      </c>
      <c r="T25" s="12">
        <f t="shared" si="2"/>
        <v>-2.1000000000000001E-2</v>
      </c>
      <c r="U25" s="12">
        <f t="shared" si="2"/>
        <v>1</v>
      </c>
      <c r="V25" s="5">
        <f t="shared" si="2"/>
        <v>5.5999999999999999E-3</v>
      </c>
      <c r="W25" s="5">
        <f t="shared" si="2"/>
        <v>1</v>
      </c>
      <c r="X25" s="12">
        <f>SUM(X6:X24)</f>
        <v>-3.4499999999999996E-2</v>
      </c>
      <c r="Y25" s="12">
        <f>SUM(Y6:Y24)</f>
        <v>1</v>
      </c>
    </row>
    <row r="26" spans="1:25" ht="15" x14ac:dyDescent="0.25">
      <c r="A26" s="62" t="s">
        <v>28</v>
      </c>
      <c r="B26" s="8">
        <v>778</v>
      </c>
      <c r="C26" s="9"/>
      <c r="D26" s="14">
        <v>-620</v>
      </c>
      <c r="E26" s="9"/>
      <c r="F26" s="8">
        <v>-487.2</v>
      </c>
      <c r="G26" s="9"/>
      <c r="H26" s="14">
        <v>282</v>
      </c>
      <c r="I26" s="9"/>
      <c r="J26" s="8">
        <v>343.31</v>
      </c>
      <c r="K26" s="9"/>
      <c r="L26" s="14">
        <v>21</v>
      </c>
      <c r="M26" s="9"/>
      <c r="N26" s="8">
        <v>669.9</v>
      </c>
      <c r="O26" s="9"/>
      <c r="P26" s="14">
        <v>875.1</v>
      </c>
      <c r="Q26" s="9"/>
      <c r="R26" s="8">
        <v>-20</v>
      </c>
      <c r="S26" s="9"/>
      <c r="T26" s="14">
        <v>-1618</v>
      </c>
      <c r="U26" s="9"/>
      <c r="V26" s="8">
        <v>451</v>
      </c>
      <c r="W26" s="9"/>
      <c r="X26" s="14">
        <v>-2625.9</v>
      </c>
      <c r="Y26" s="9"/>
    </row>
    <row r="27" spans="1:25" ht="15" x14ac:dyDescent="0.25">
      <c r="A27" s="59" t="s">
        <v>22</v>
      </c>
      <c r="B27" s="18">
        <v>6.96E-3</v>
      </c>
      <c r="C27" s="19">
        <v>0.84209999999999996</v>
      </c>
      <c r="D27" s="22">
        <v>-5.13E-3</v>
      </c>
      <c r="E27" s="23">
        <v>0.83819999999999995</v>
      </c>
      <c r="F27" s="18">
        <v>-6.6400000000000001E-3</v>
      </c>
      <c r="G27" s="19">
        <v>0.81879999999999997</v>
      </c>
      <c r="H27" s="22">
        <v>-5.3E-3</v>
      </c>
      <c r="I27" s="23">
        <v>0.80310000000000004</v>
      </c>
      <c r="J27" s="18">
        <v>4.4999999999999997E-3</v>
      </c>
      <c r="K27" s="19">
        <v>0.79849999999999999</v>
      </c>
      <c r="L27" s="22">
        <v>-2.3999999999999998E-3</v>
      </c>
      <c r="M27" s="23">
        <v>0.83250000000000002</v>
      </c>
      <c r="N27" s="18">
        <v>5.7999999999999996E-3</v>
      </c>
      <c r="O27" s="19">
        <v>0.81430000000000002</v>
      </c>
      <c r="P27" s="22">
        <v>1.0200000000000001E-2</v>
      </c>
      <c r="Q27" s="23">
        <v>0.84040000000000004</v>
      </c>
      <c r="R27" s="18">
        <v>-4.0000000000000002E-4</v>
      </c>
      <c r="S27" s="19">
        <v>0.82699999999999996</v>
      </c>
      <c r="T27" s="22">
        <v>-4.2299999999999997E-2</v>
      </c>
      <c r="U27" s="23">
        <v>0.71919999999999995</v>
      </c>
      <c r="V27" s="18">
        <v>-1.5299999999999999E-2</v>
      </c>
      <c r="W27" s="19">
        <v>0.66269999999999996</v>
      </c>
      <c r="X27" s="22">
        <v>-1.9199999999999998E-2</v>
      </c>
      <c r="Y27" s="23">
        <v>0.77329999999999999</v>
      </c>
    </row>
    <row r="28" spans="1:25" ht="15" x14ac:dyDescent="0.25">
      <c r="A28" s="60" t="s">
        <v>23</v>
      </c>
      <c r="B28" s="3">
        <v>5.4999999999999997E-3</v>
      </c>
      <c r="C28" s="4">
        <v>0.15790000000000001</v>
      </c>
      <c r="D28" s="10">
        <v>-4.7000000000000002E-3</v>
      </c>
      <c r="E28" s="11">
        <v>0.1618</v>
      </c>
      <c r="F28" s="3">
        <v>-8.9999999999999998E-4</v>
      </c>
      <c r="G28" s="4">
        <v>0.1812</v>
      </c>
      <c r="H28" s="10">
        <v>9.4999999999999998E-3</v>
      </c>
      <c r="I28" s="11">
        <v>0.19690000000000002</v>
      </c>
      <c r="J28" s="3">
        <v>5.0000000000000001E-4</v>
      </c>
      <c r="K28" s="4">
        <v>0.20150000000000001</v>
      </c>
      <c r="L28" s="10">
        <v>2.7000000000000001E-3</v>
      </c>
      <c r="M28" s="11">
        <v>0.16750000000000001</v>
      </c>
      <c r="N28" s="3">
        <v>3.5000000000000001E-3</v>
      </c>
      <c r="O28" s="4">
        <v>0.1857</v>
      </c>
      <c r="P28" s="10">
        <v>1.6000000000000001E-3</v>
      </c>
      <c r="Q28" s="11">
        <v>0.15959999999999999</v>
      </c>
      <c r="R28" s="3">
        <v>1E-4</v>
      </c>
      <c r="S28" s="4">
        <v>0.17299999999999999</v>
      </c>
      <c r="T28" s="10">
        <v>2.1299999999999999E-2</v>
      </c>
      <c r="U28" s="11">
        <v>0.28079999999999999</v>
      </c>
      <c r="V28" s="3">
        <v>2.0899999999999998E-2</v>
      </c>
      <c r="W28" s="4">
        <v>0.33729999999999999</v>
      </c>
      <c r="X28" s="10">
        <v>-1.5299999999999999E-2</v>
      </c>
      <c r="Y28" s="11">
        <v>0.22670000000000001</v>
      </c>
    </row>
    <row r="29" spans="1:25" ht="15" x14ac:dyDescent="0.25">
      <c r="A29" s="61" t="s">
        <v>21</v>
      </c>
      <c r="B29" s="20">
        <f t="shared" ref="B29:G29" si="3">SUM(B27:B28)</f>
        <v>1.2459999999999999E-2</v>
      </c>
      <c r="C29" s="6">
        <f t="shared" si="3"/>
        <v>1</v>
      </c>
      <c r="D29" s="12">
        <f t="shared" si="3"/>
        <v>-9.8300000000000002E-3</v>
      </c>
      <c r="E29" s="13">
        <f t="shared" si="3"/>
        <v>1</v>
      </c>
      <c r="F29" s="20">
        <f t="shared" si="3"/>
        <v>-7.5399999999999998E-3</v>
      </c>
      <c r="G29" s="6">
        <f t="shared" si="3"/>
        <v>1</v>
      </c>
      <c r="H29" s="12">
        <f>SUM(H27:H28)</f>
        <v>4.1999999999999997E-3</v>
      </c>
      <c r="I29" s="13">
        <f>SUM(I27:I28)</f>
        <v>1</v>
      </c>
      <c r="J29" s="20">
        <f>SUM(J27:J28)</f>
        <v>4.9999999999999992E-3</v>
      </c>
      <c r="K29" s="20">
        <f>SUM(K27:K28)</f>
        <v>1</v>
      </c>
      <c r="L29" s="12">
        <f t="shared" ref="L29:Q29" si="4">SUM(L27:L28)</f>
        <v>3.0000000000000035E-4</v>
      </c>
      <c r="M29" s="13">
        <f t="shared" si="4"/>
        <v>1</v>
      </c>
      <c r="N29" s="20">
        <f t="shared" si="4"/>
        <v>9.2999999999999992E-3</v>
      </c>
      <c r="O29" s="20">
        <f t="shared" si="4"/>
        <v>1</v>
      </c>
      <c r="P29" s="12">
        <f t="shared" si="4"/>
        <v>1.1800000000000001E-2</v>
      </c>
      <c r="Q29" s="13">
        <f t="shared" si="4"/>
        <v>1</v>
      </c>
      <c r="R29" s="20">
        <f t="shared" ref="R29:W29" si="5">SUM(R27:R28)</f>
        <v>-3.0000000000000003E-4</v>
      </c>
      <c r="S29" s="20">
        <f t="shared" si="5"/>
        <v>1</v>
      </c>
      <c r="T29" s="12">
        <f t="shared" si="5"/>
        <v>-2.0999999999999998E-2</v>
      </c>
      <c r="U29" s="13">
        <f t="shared" si="5"/>
        <v>1</v>
      </c>
      <c r="V29" s="20">
        <f t="shared" si="5"/>
        <v>5.5999999999999991E-3</v>
      </c>
      <c r="W29" s="20">
        <f t="shared" si="5"/>
        <v>1</v>
      </c>
      <c r="X29" s="12">
        <f>SUM(X27:X28)</f>
        <v>-3.4499999999999996E-2</v>
      </c>
      <c r="Y29" s="13">
        <f>SUM(Y27:Y28)</f>
        <v>1</v>
      </c>
    </row>
    <row r="30" spans="1:25" ht="15" x14ac:dyDescent="0.25">
      <c r="A30" s="59" t="s">
        <v>24</v>
      </c>
      <c r="B30" s="18">
        <v>1.136E-2</v>
      </c>
      <c r="C30" s="19">
        <v>0.98970000000000002</v>
      </c>
      <c r="D30" s="22">
        <v>-1.153E-2</v>
      </c>
      <c r="E30" s="23">
        <v>0.98509999999999998</v>
      </c>
      <c r="F30" s="18">
        <v>-7.3400000000000002E-3</v>
      </c>
      <c r="G30" s="19">
        <v>0.9929</v>
      </c>
      <c r="H30" s="22">
        <v>2.9999999999999997E-4</v>
      </c>
      <c r="I30" s="23">
        <v>0.98419999999999996</v>
      </c>
      <c r="J30" s="18">
        <v>3.8999999999999998E-3</v>
      </c>
      <c r="K30" s="19">
        <v>0.97760000000000002</v>
      </c>
      <c r="L30" s="22">
        <v>-1E-4</v>
      </c>
      <c r="M30" s="23">
        <v>0.98019999999999996</v>
      </c>
      <c r="N30" s="18">
        <v>1.03E-2</v>
      </c>
      <c r="O30" s="19">
        <v>0.97299999999999998</v>
      </c>
      <c r="P30" s="22">
        <v>7.1999999999999998E-3</v>
      </c>
      <c r="Q30" s="23">
        <v>0.9667</v>
      </c>
      <c r="R30" s="18">
        <v>-2.9999999999999997E-4</v>
      </c>
      <c r="S30" s="19">
        <v>0.95940000000000003</v>
      </c>
      <c r="T30" s="22">
        <v>-5.11E-2</v>
      </c>
      <c r="U30" s="23">
        <v>0.89</v>
      </c>
      <c r="V30" s="18">
        <v>-1.18E-2</v>
      </c>
      <c r="W30" s="19">
        <v>0.83930000000000005</v>
      </c>
      <c r="X30" s="22">
        <v>-3.3000000000000002E-2</v>
      </c>
      <c r="Y30" s="23">
        <v>0.9405</v>
      </c>
    </row>
    <row r="31" spans="1:25" ht="15" x14ac:dyDescent="0.25">
      <c r="A31" s="60" t="s">
        <v>25</v>
      </c>
      <c r="B31" s="3">
        <v>1.1000000000000001E-3</v>
      </c>
      <c r="C31" s="4">
        <v>1.03E-2</v>
      </c>
      <c r="D31" s="10">
        <v>1.6999999999999999E-3</v>
      </c>
      <c r="E31" s="11">
        <v>1.49E-2</v>
      </c>
      <c r="F31" s="3">
        <v>-2.0000000000000001E-4</v>
      </c>
      <c r="G31" s="4">
        <v>7.1000000000000004E-3</v>
      </c>
      <c r="H31" s="10">
        <v>3.9000000000000003E-3</v>
      </c>
      <c r="I31" s="11">
        <v>1.5800000000000002E-2</v>
      </c>
      <c r="J31" s="3">
        <v>1.1000000000000001E-3</v>
      </c>
      <c r="K31" s="4">
        <v>2.24E-2</v>
      </c>
      <c r="L31" s="10">
        <v>4.0000000000000002E-4</v>
      </c>
      <c r="M31" s="11">
        <v>1.9800000000000002E-2</v>
      </c>
      <c r="N31" s="3">
        <v>-1E-3</v>
      </c>
      <c r="O31" s="4">
        <v>2.7E-2</v>
      </c>
      <c r="P31" s="10">
        <v>4.5999999999999999E-3</v>
      </c>
      <c r="Q31" s="11">
        <v>3.3300000000000003E-2</v>
      </c>
      <c r="R31" s="3">
        <v>0</v>
      </c>
      <c r="S31" s="4">
        <v>4.0599999999999997E-2</v>
      </c>
      <c r="T31" s="10">
        <v>3.0099999999999998E-2</v>
      </c>
      <c r="U31" s="11">
        <v>0.11</v>
      </c>
      <c r="V31" s="3">
        <v>1.7399999999999999E-2</v>
      </c>
      <c r="W31" s="4">
        <v>0.16070000000000001</v>
      </c>
      <c r="X31" s="10">
        <v>-1.5E-3</v>
      </c>
      <c r="Y31" s="11">
        <v>5.9499999999999997E-2</v>
      </c>
    </row>
    <row r="32" spans="1:25" ht="15" x14ac:dyDescent="0.25">
      <c r="A32" s="63" t="s">
        <v>21</v>
      </c>
      <c r="B32" s="64">
        <f t="shared" ref="B32:G32" si="6">SUM(B30:B31)</f>
        <v>1.2460000000000001E-2</v>
      </c>
      <c r="C32" s="65">
        <f t="shared" si="6"/>
        <v>1</v>
      </c>
      <c r="D32" s="71">
        <f t="shared" si="6"/>
        <v>-9.8300000000000002E-3</v>
      </c>
      <c r="E32" s="72">
        <f t="shared" si="6"/>
        <v>1</v>
      </c>
      <c r="F32" s="64">
        <f t="shared" si="6"/>
        <v>-7.5399999999999998E-3</v>
      </c>
      <c r="G32" s="65">
        <f t="shared" si="6"/>
        <v>1</v>
      </c>
      <c r="H32" s="71">
        <f>SUM(H30:H31)</f>
        <v>4.2000000000000006E-3</v>
      </c>
      <c r="I32" s="72">
        <f>SUM(I30:I31)</f>
        <v>1</v>
      </c>
      <c r="J32" s="64">
        <f>SUM(J30:J31)</f>
        <v>5.0000000000000001E-3</v>
      </c>
      <c r="K32" s="64">
        <f>SUM(K30:K31)</f>
        <v>1</v>
      </c>
      <c r="L32" s="71">
        <f t="shared" ref="L32:Q32" si="7">SUM(L30:L31)</f>
        <v>3.0000000000000003E-4</v>
      </c>
      <c r="M32" s="72">
        <f t="shared" si="7"/>
        <v>1</v>
      </c>
      <c r="N32" s="64">
        <f t="shared" si="7"/>
        <v>9.2999999999999992E-3</v>
      </c>
      <c r="O32" s="64">
        <f t="shared" si="7"/>
        <v>1</v>
      </c>
      <c r="P32" s="71">
        <f t="shared" si="7"/>
        <v>1.18E-2</v>
      </c>
      <c r="Q32" s="72">
        <f t="shared" si="7"/>
        <v>1</v>
      </c>
      <c r="R32" s="64">
        <f t="shared" ref="R32:W32" si="8">SUM(R30:R31)</f>
        <v>-2.9999999999999997E-4</v>
      </c>
      <c r="S32" s="64">
        <f t="shared" si="8"/>
        <v>1</v>
      </c>
      <c r="T32" s="71">
        <f t="shared" si="8"/>
        <v>-2.1000000000000001E-2</v>
      </c>
      <c r="U32" s="72">
        <f t="shared" si="8"/>
        <v>1</v>
      </c>
      <c r="V32" s="64">
        <f t="shared" si="8"/>
        <v>5.5999999999999991E-3</v>
      </c>
      <c r="W32" s="64">
        <f t="shared" si="8"/>
        <v>1</v>
      </c>
      <c r="X32" s="71">
        <f>SUM(X30:X31)</f>
        <v>-3.4500000000000003E-2</v>
      </c>
      <c r="Y32" s="72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>0.08/100</f>
        <v>8.0000000000000004E-4</v>
      </c>
      <c r="C36" s="4">
        <v>4.58E-2</v>
      </c>
      <c r="D36" s="10">
        <v>5.5999999999999995E-4</v>
      </c>
      <c r="E36" s="11">
        <v>7.4899999999999994E-2</v>
      </c>
      <c r="F36" s="3">
        <v>6.4000000000000005E-4</v>
      </c>
      <c r="G36" s="4">
        <v>6.5699999999999995E-2</v>
      </c>
      <c r="H36" s="10">
        <v>5.0000000000000001E-4</v>
      </c>
      <c r="I36" s="80">
        <v>1.09E-2</v>
      </c>
    </row>
    <row r="37" spans="1:9" ht="15" x14ac:dyDescent="0.25">
      <c r="A37" s="60" t="s">
        <v>3</v>
      </c>
      <c r="B37" s="3">
        <f>(1+B7)*(1+D7)*(1+F7)-1</f>
        <v>9.8159636000128003E-5</v>
      </c>
      <c r="C37" s="4">
        <v>0.30680000000000002</v>
      </c>
      <c r="D37" s="10">
        <f t="shared" ref="D37:D54" si="9">B37+H7+J7+L7</f>
        <v>-2.0184036399987202E-4</v>
      </c>
      <c r="E37" s="11">
        <v>0.2923</v>
      </c>
      <c r="F37" s="3">
        <f>D37+N7+P7+R7</f>
        <v>1.4815963600012792E-4</v>
      </c>
      <c r="G37" s="4">
        <v>0.29499999999999998</v>
      </c>
      <c r="H37" s="10">
        <v>-1.14E-3</v>
      </c>
      <c r="I37" s="80">
        <v>0.29170000000000001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f t="shared" si="9"/>
        <v>0</v>
      </c>
      <c r="E38" s="11">
        <v>0</v>
      </c>
      <c r="F38" s="3">
        <f>D38+N8+P8+R8</f>
        <v>0</v>
      </c>
      <c r="G38" s="4">
        <v>0</v>
      </c>
      <c r="H38" s="10">
        <f>(1+F38)*(1+T8)*(1+V8)*(1+X8)-1</f>
        <v>0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f t="shared" si="9"/>
        <v>0</v>
      </c>
      <c r="E39" s="11">
        <v>0</v>
      </c>
      <c r="F39" s="3">
        <f>D39+N9+P9+R9</f>
        <v>0</v>
      </c>
      <c r="G39" s="4">
        <v>0</v>
      </c>
      <c r="H39" s="10">
        <f>(1+F39)*(1+T9)*(1+V9)*(1+X9)-1</f>
        <v>0</v>
      </c>
      <c r="I39" s="80">
        <v>0</v>
      </c>
    </row>
    <row r="40" spans="1:9" ht="15" x14ac:dyDescent="0.25">
      <c r="A40" s="60" t="s">
        <v>6</v>
      </c>
      <c r="B40" s="3">
        <v>-4.7999999999999996E-3</v>
      </c>
      <c r="C40" s="4">
        <v>0.18390000000000001</v>
      </c>
      <c r="D40" s="10">
        <f t="shared" si="9"/>
        <v>-5.1000000000000004E-3</v>
      </c>
      <c r="E40" s="11">
        <v>0.17510000000000001</v>
      </c>
      <c r="F40" s="3">
        <f>D40+N10+P10+R10</f>
        <v>-4.5000000000000005E-3</v>
      </c>
      <c r="G40" s="4">
        <v>0.1537</v>
      </c>
      <c r="H40" s="10">
        <v>-9.0399999999999994E-3</v>
      </c>
      <c r="I40" s="80">
        <v>0.18559999999999999</v>
      </c>
    </row>
    <row r="41" spans="1:9" ht="15" x14ac:dyDescent="0.25">
      <c r="A41" s="60" t="s">
        <v>7</v>
      </c>
      <c r="B41" s="3">
        <f t="shared" ref="B41:B54" si="10">(1+B11)*(1+D11)*(1+F11)-1</f>
        <v>0</v>
      </c>
      <c r="C41" s="4">
        <v>0</v>
      </c>
      <c r="D41" s="10">
        <f t="shared" si="9"/>
        <v>3.0000000000000003E-4</v>
      </c>
      <c r="E41" s="11">
        <v>0</v>
      </c>
      <c r="F41" s="3">
        <f>D41+N11+P11+R11</f>
        <v>3.0000000000000003E-4</v>
      </c>
      <c r="G41" s="4">
        <v>7.4000000000000003E-3</v>
      </c>
      <c r="H41" s="10">
        <f t="shared" ref="H41:H54" si="11">(1+F41)*(1+T11)*(1+V11)*(1+X11)-1</f>
        <v>1.9995999800026532E-4</v>
      </c>
      <c r="I41" s="80">
        <v>1.03E-2</v>
      </c>
    </row>
    <row r="42" spans="1:9" ht="15" x14ac:dyDescent="0.25">
      <c r="A42" s="60" t="s">
        <v>8</v>
      </c>
      <c r="B42" s="3">
        <f t="shared" si="10"/>
        <v>-2.7045296570800126E-3</v>
      </c>
      <c r="C42" s="4">
        <v>0.15659999999999999</v>
      </c>
      <c r="D42" s="10">
        <f t="shared" si="9"/>
        <v>-1.8045296570800124E-3</v>
      </c>
      <c r="E42" s="11">
        <v>0.1663</v>
      </c>
      <c r="F42" s="3">
        <v>1.184E-2</v>
      </c>
      <c r="G42" s="4">
        <v>0.1857</v>
      </c>
      <c r="H42" s="10">
        <f t="shared" si="11"/>
        <v>-9.0662211209725507E-3</v>
      </c>
      <c r="I42" s="80">
        <v>0.1893</v>
      </c>
    </row>
    <row r="43" spans="1:9" ht="15" x14ac:dyDescent="0.25">
      <c r="A43" s="60" t="s">
        <v>9</v>
      </c>
      <c r="B43" s="3">
        <f t="shared" si="10"/>
        <v>1.675907273599897E-3</v>
      </c>
      <c r="C43" s="4">
        <v>0.28960000000000002</v>
      </c>
      <c r="D43" s="10">
        <f t="shared" si="9"/>
        <v>9.7759072735998966E-3</v>
      </c>
      <c r="E43" s="11">
        <v>0.26050000000000001</v>
      </c>
      <c r="F43" s="3">
        <v>1.524E-2</v>
      </c>
      <c r="G43" s="4">
        <v>0.25019999999999998</v>
      </c>
      <c r="H43" s="10">
        <f t="shared" si="11"/>
        <v>-2.6739353068899741E-3</v>
      </c>
      <c r="I43" s="80">
        <v>0.25430000000000003</v>
      </c>
    </row>
    <row r="44" spans="1:9" ht="15" x14ac:dyDescent="0.25">
      <c r="A44" s="60" t="s">
        <v>10</v>
      </c>
      <c r="B44" s="3">
        <f t="shared" si="10"/>
        <v>1.9998999800008299E-4</v>
      </c>
      <c r="C44" s="4">
        <v>9.1999999999999998E-3</v>
      </c>
      <c r="D44" s="10">
        <f t="shared" si="9"/>
        <v>6.99989998000083E-4</v>
      </c>
      <c r="E44" s="11">
        <v>1.01E-2</v>
      </c>
      <c r="F44" s="3">
        <v>6.4000000000000005E-4</v>
      </c>
      <c r="G44" s="4">
        <v>7.7999999999999996E-3</v>
      </c>
      <c r="H44" s="10">
        <f t="shared" si="11"/>
        <v>-6.6057172152855781E-4</v>
      </c>
      <c r="I44" s="80">
        <v>6.1999999999999998E-3</v>
      </c>
    </row>
    <row r="45" spans="1:9" ht="15" x14ac:dyDescent="0.25">
      <c r="A45" s="60" t="s">
        <v>11</v>
      </c>
      <c r="B45" s="3">
        <f t="shared" si="10"/>
        <v>4.0000999399980586E-4</v>
      </c>
      <c r="C45" s="4">
        <v>8.5000000000000006E-3</v>
      </c>
      <c r="D45" s="10">
        <f t="shared" si="9"/>
        <v>1.100009993999806E-3</v>
      </c>
      <c r="E45" s="11">
        <v>8.9999999999999993E-3</v>
      </c>
      <c r="F45" s="3">
        <v>1.14E-3</v>
      </c>
      <c r="G45" s="4">
        <v>8.9999999999999993E-3</v>
      </c>
      <c r="H45" s="10">
        <f t="shared" si="11"/>
        <v>2.0412262279998483E-3</v>
      </c>
      <c r="I45" s="80">
        <v>3.39E-2</v>
      </c>
    </row>
    <row r="46" spans="1:9" ht="15" x14ac:dyDescent="0.25">
      <c r="A46" s="60" t="s">
        <v>12</v>
      </c>
      <c r="B46" s="3">
        <f t="shared" si="10"/>
        <v>1.9999999999997797E-4</v>
      </c>
      <c r="C46" s="4">
        <v>1E-4</v>
      </c>
      <c r="D46" s="10">
        <f t="shared" si="9"/>
        <v>9.999999999999779E-4</v>
      </c>
      <c r="E46" s="11">
        <v>2.0000000000000001E-4</v>
      </c>
      <c r="F46" s="3">
        <f>D46+N16+P16+R16</f>
        <v>6.9999999999997788E-4</v>
      </c>
      <c r="G46" s="4">
        <v>2.9999999999999997E-4</v>
      </c>
      <c r="H46" s="10">
        <f t="shared" si="11"/>
        <v>6.9998999300002751E-4</v>
      </c>
      <c r="I46" s="80">
        <v>2.0000000000000001E-4</v>
      </c>
    </row>
    <row r="47" spans="1:9" ht="15" x14ac:dyDescent="0.25">
      <c r="A47" s="60" t="s">
        <v>13</v>
      </c>
      <c r="B47" s="3">
        <f t="shared" si="10"/>
        <v>-1.3001796400000654E-3</v>
      </c>
      <c r="C47" s="4">
        <v>-1.4E-3</v>
      </c>
      <c r="D47" s="10">
        <f t="shared" si="9"/>
        <v>-8.0017964000006535E-4</v>
      </c>
      <c r="E47" s="11">
        <v>-8.9999999999999998E-4</v>
      </c>
      <c r="F47" s="3">
        <f>D47+N17+P17+R17</f>
        <v>1.0998203599999349E-3</v>
      </c>
      <c r="G47" s="4">
        <v>1.2999999999999999E-3</v>
      </c>
      <c r="H47" s="10">
        <f t="shared" si="11"/>
        <v>-4.0996218099984549E-3</v>
      </c>
      <c r="I47" s="80">
        <v>1.6999999999999999E-3</v>
      </c>
    </row>
    <row r="48" spans="1:9" ht="15" x14ac:dyDescent="0.25">
      <c r="A48" s="60" t="s">
        <v>14</v>
      </c>
      <c r="B48" s="3">
        <f t="shared" si="10"/>
        <v>3.9999999999995595E-4</v>
      </c>
      <c r="C48" s="4">
        <v>8.9999999999999998E-4</v>
      </c>
      <c r="D48" s="10">
        <f t="shared" si="9"/>
        <v>-1.500000000000044E-3</v>
      </c>
      <c r="E48" s="11">
        <v>6.9999999999999999E-4</v>
      </c>
      <c r="F48" s="3">
        <f>D48+N18+P18+R18</f>
        <v>-2.6000000000000441E-3</v>
      </c>
      <c r="G48" s="4">
        <v>2.0000000000000001E-4</v>
      </c>
      <c r="H48" s="10">
        <f t="shared" si="11"/>
        <v>-2.3007600519999727E-3</v>
      </c>
      <c r="I48" s="80">
        <v>2.5999999999999999E-3</v>
      </c>
    </row>
    <row r="49" spans="1:9" ht="15" x14ac:dyDescent="0.25">
      <c r="A49" s="60" t="s">
        <v>15</v>
      </c>
      <c r="B49" s="3">
        <f t="shared" si="10"/>
        <v>0</v>
      </c>
      <c r="C49" s="4">
        <v>0</v>
      </c>
      <c r="D49" s="10">
        <f t="shared" si="9"/>
        <v>0</v>
      </c>
      <c r="E49" s="11">
        <v>0</v>
      </c>
      <c r="F49" s="3">
        <f>D49+N19+P19+R19</f>
        <v>0</v>
      </c>
      <c r="G49" s="4">
        <v>0</v>
      </c>
      <c r="H49" s="10">
        <f t="shared" si="11"/>
        <v>0</v>
      </c>
      <c r="I49" s="80">
        <v>0</v>
      </c>
    </row>
    <row r="50" spans="1:9" ht="15" x14ac:dyDescent="0.25">
      <c r="A50" s="60" t="s">
        <v>16</v>
      </c>
      <c r="B50" s="3">
        <f t="shared" si="10"/>
        <v>0</v>
      </c>
      <c r="C50" s="4">
        <v>0</v>
      </c>
      <c r="D50" s="10">
        <f t="shared" si="9"/>
        <v>4.0000000000000002E-4</v>
      </c>
      <c r="E50" s="11">
        <v>1.18E-2</v>
      </c>
      <c r="F50" s="3">
        <v>8.4000000000000003E-4</v>
      </c>
      <c r="G50" s="4">
        <v>2.3699999999999999E-2</v>
      </c>
      <c r="H50" s="10">
        <f t="shared" si="11"/>
        <v>3.3951994959990905E-4</v>
      </c>
      <c r="I50" s="80">
        <v>1.3299999999999999E-2</v>
      </c>
    </row>
    <row r="51" spans="1:9" ht="15" x14ac:dyDescent="0.25">
      <c r="A51" s="60" t="s">
        <v>17</v>
      </c>
      <c r="B51" s="3">
        <f t="shared" si="10"/>
        <v>0</v>
      </c>
      <c r="C51" s="4">
        <v>0</v>
      </c>
      <c r="D51" s="10">
        <f t="shared" si="9"/>
        <v>0</v>
      </c>
      <c r="E51" s="11">
        <v>0</v>
      </c>
      <c r="F51" s="3">
        <f>D51+N21+P21+R21</f>
        <v>0</v>
      </c>
      <c r="G51" s="4">
        <v>0</v>
      </c>
      <c r="H51" s="10">
        <f t="shared" si="11"/>
        <v>0</v>
      </c>
      <c r="I51" s="80">
        <v>0</v>
      </c>
    </row>
    <row r="52" spans="1:9" ht="15" x14ac:dyDescent="0.25">
      <c r="A52" s="60" t="s">
        <v>18</v>
      </c>
      <c r="B52" s="3">
        <f t="shared" si="10"/>
        <v>0</v>
      </c>
      <c r="C52" s="4">
        <v>0</v>
      </c>
      <c r="D52" s="10">
        <f t="shared" si="9"/>
        <v>0</v>
      </c>
      <c r="E52" s="11">
        <v>0</v>
      </c>
      <c r="F52" s="3">
        <f>D52+N22+P22+R22</f>
        <v>0</v>
      </c>
      <c r="G52" s="4">
        <v>0</v>
      </c>
      <c r="H52" s="10">
        <f t="shared" si="11"/>
        <v>0</v>
      </c>
      <c r="I52" s="80">
        <v>0</v>
      </c>
    </row>
    <row r="53" spans="1:9" ht="15" x14ac:dyDescent="0.25">
      <c r="A53" s="60" t="s">
        <v>19</v>
      </c>
      <c r="B53" s="3">
        <f t="shared" si="10"/>
        <v>0</v>
      </c>
      <c r="C53" s="4">
        <v>0</v>
      </c>
      <c r="D53" s="10">
        <f t="shared" si="9"/>
        <v>0</v>
      </c>
      <c r="E53" s="11">
        <v>0</v>
      </c>
      <c r="F53" s="3">
        <f>D53+N23+P23+R23</f>
        <v>0</v>
      </c>
      <c r="G53" s="4">
        <v>0</v>
      </c>
      <c r="H53" s="10">
        <f t="shared" si="11"/>
        <v>0</v>
      </c>
      <c r="I53" s="80">
        <v>0</v>
      </c>
    </row>
    <row r="54" spans="1:9" ht="15" x14ac:dyDescent="0.25">
      <c r="A54" s="60" t="s">
        <v>20</v>
      </c>
      <c r="B54" s="3">
        <f t="shared" si="10"/>
        <v>0</v>
      </c>
      <c r="C54" s="4">
        <v>0</v>
      </c>
      <c r="D54" s="10">
        <f t="shared" si="9"/>
        <v>0</v>
      </c>
      <c r="E54" s="11">
        <v>0</v>
      </c>
      <c r="F54" s="3">
        <f>D54+N24+P24+R24</f>
        <v>0</v>
      </c>
      <c r="G54" s="4">
        <v>0</v>
      </c>
      <c r="H54" s="10">
        <f t="shared" si="11"/>
        <v>0</v>
      </c>
      <c r="I54" s="80">
        <v>0</v>
      </c>
    </row>
    <row r="55" spans="1:9" ht="15" x14ac:dyDescent="0.25">
      <c r="A55" s="61" t="s">
        <v>21</v>
      </c>
      <c r="B55" s="20">
        <f>SUM(B36:B54)</f>
        <v>-5.0306423954802303E-3</v>
      </c>
      <c r="C55" s="6">
        <v>1</v>
      </c>
      <c r="D55" s="12">
        <f>SUM(D36:D54)</f>
        <v>4.4293576045197694E-3</v>
      </c>
      <c r="E55" s="13">
        <v>1</v>
      </c>
      <c r="F55" s="20">
        <f>SUM(F36:F54)</f>
        <v>2.5487979995999999E-2</v>
      </c>
      <c r="G55" s="20">
        <v>0.99999999999999978</v>
      </c>
      <c r="H55" s="12">
        <f>SUM(H36:H54)</f>
        <v>-2.5200413842789461E-2</v>
      </c>
      <c r="I55" s="81">
        <v>1</v>
      </c>
    </row>
    <row r="56" spans="1:9" ht="15" x14ac:dyDescent="0.25">
      <c r="A56" s="62" t="s">
        <v>28</v>
      </c>
      <c r="B56" s="8">
        <v>-329.3</v>
      </c>
      <c r="C56" s="9"/>
      <c r="D56" s="14">
        <v>317</v>
      </c>
      <c r="E56" s="9"/>
      <c r="F56" s="8">
        <v>1842</v>
      </c>
      <c r="G56" s="9"/>
      <c r="H56" s="14">
        <v>-1951.1</v>
      </c>
      <c r="I56" s="82"/>
    </row>
    <row r="57" spans="1:9" ht="15" x14ac:dyDescent="0.25">
      <c r="A57" s="59" t="s">
        <v>22</v>
      </c>
      <c r="B57" s="18">
        <v>-4.9199999999999999E-3</v>
      </c>
      <c r="C57" s="19">
        <v>0.81879999999999997</v>
      </c>
      <c r="D57" s="22">
        <f>B57+H27+J27+L27</f>
        <v>-8.1200000000000005E-3</v>
      </c>
      <c r="E57" s="23">
        <v>0.83250000000000002</v>
      </c>
      <c r="F57" s="18">
        <v>7.5500000000000003E-3</v>
      </c>
      <c r="G57" s="19">
        <v>0.82699999999999996</v>
      </c>
      <c r="H57" s="22">
        <v>-6.9699999999999998E-2</v>
      </c>
      <c r="I57" s="83">
        <v>0.77329999999999999</v>
      </c>
    </row>
    <row r="58" spans="1:9" ht="15" x14ac:dyDescent="0.25">
      <c r="A58" s="60" t="s">
        <v>23</v>
      </c>
      <c r="B58" s="3">
        <f>(1+B28)*(1+D28)*(1+F28)-1</f>
        <v>-1.2654673500001046E-4</v>
      </c>
      <c r="C58" s="4">
        <v>0.1812</v>
      </c>
      <c r="D58" s="10">
        <v>1.255E-2</v>
      </c>
      <c r="E58" s="11">
        <v>0.16750000000000001</v>
      </c>
      <c r="F58" s="18">
        <v>1.7899999999999999E-2</v>
      </c>
      <c r="G58" s="4">
        <v>0.17299999999999999</v>
      </c>
      <c r="H58" s="22">
        <v>4.4499999999999998E-2</v>
      </c>
      <c r="I58" s="80">
        <v>0.22670000000000001</v>
      </c>
    </row>
    <row r="59" spans="1:9" ht="15" x14ac:dyDescent="0.25">
      <c r="A59" s="61" t="s">
        <v>21</v>
      </c>
      <c r="B59" s="20">
        <f>SUM(B57:B58)</f>
        <v>-5.0465467350000104E-3</v>
      </c>
      <c r="C59" s="6">
        <v>1</v>
      </c>
      <c r="D59" s="12">
        <f>SUM(D57:D58)</f>
        <v>4.4299999999999999E-3</v>
      </c>
      <c r="E59" s="13">
        <v>1</v>
      </c>
      <c r="F59" s="20">
        <f>SUM(F57:F58)</f>
        <v>2.545E-2</v>
      </c>
      <c r="G59" s="6">
        <v>1</v>
      </c>
      <c r="H59" s="12">
        <f>SUM(H57:H58)</f>
        <v>-2.52E-2</v>
      </c>
      <c r="I59" s="81">
        <v>1</v>
      </c>
    </row>
    <row r="60" spans="1:9" ht="15" x14ac:dyDescent="0.25">
      <c r="A60" s="59" t="s">
        <v>24</v>
      </c>
      <c r="B60" s="18">
        <v>-7.6499999999999997E-3</v>
      </c>
      <c r="C60" s="19">
        <v>0.9929</v>
      </c>
      <c r="D60" s="22">
        <f>B60+H30+J30+L30</f>
        <v>-3.5499999999999998E-3</v>
      </c>
      <c r="E60" s="23">
        <v>0.98019999999999996</v>
      </c>
      <c r="F60" s="18">
        <v>1.38E-2</v>
      </c>
      <c r="G60" s="19">
        <v>0.95940000000000003</v>
      </c>
      <c r="H60" s="22">
        <v>-8.2500000000000004E-2</v>
      </c>
      <c r="I60" s="83">
        <v>0.9405</v>
      </c>
    </row>
    <row r="61" spans="1:9" ht="15" x14ac:dyDescent="0.25">
      <c r="A61" s="60" t="s">
        <v>25</v>
      </c>
      <c r="B61" s="3">
        <f>(1+B31)*(1+D31)*(1+F31)-1</f>
        <v>2.6013096260000257E-3</v>
      </c>
      <c r="C61" s="4">
        <v>7.1000000000000004E-3</v>
      </c>
      <c r="D61" s="10">
        <v>7.9500000000000005E-3</v>
      </c>
      <c r="E61" s="11">
        <v>1.9800000000000002E-2</v>
      </c>
      <c r="F61" s="3">
        <v>1.17E-2</v>
      </c>
      <c r="G61" s="4">
        <v>4.0599999999999997E-2</v>
      </c>
      <c r="H61" s="10">
        <v>5.7299999999999997E-2</v>
      </c>
      <c r="I61" s="80">
        <v>5.9499999999999997E-2</v>
      </c>
    </row>
    <row r="62" spans="1:9" ht="15" x14ac:dyDescent="0.25">
      <c r="A62" s="63" t="s">
        <v>21</v>
      </c>
      <c r="B62" s="64">
        <f>SUM(B60:B61)</f>
        <v>-5.048690373999974E-3</v>
      </c>
      <c r="C62" s="65">
        <v>1</v>
      </c>
      <c r="D62" s="71">
        <f>SUM(D60:D61)</f>
        <v>4.4000000000000011E-3</v>
      </c>
      <c r="E62" s="72">
        <v>1</v>
      </c>
      <c r="F62" s="64">
        <f>SUM(F60:F61)</f>
        <v>2.5500000000000002E-2</v>
      </c>
      <c r="G62" s="65">
        <v>1</v>
      </c>
      <c r="H62" s="71">
        <f>SUM(H60:H61)</f>
        <v>-2.5200000000000007E-2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4" sqref="A4"/>
    </sheetView>
  </sheetViews>
  <sheetFormatPr defaultColWidth="0" defaultRowHeight="12.75" zeroHeight="1" x14ac:dyDescent="0.2"/>
  <cols>
    <col min="1" max="1" width="51.5703125" customWidth="1"/>
    <col min="2" max="2" width="17.42578125" customWidth="1"/>
    <col min="3" max="3" width="18.42578125" customWidth="1"/>
    <col min="4" max="4" width="17.85546875" customWidth="1"/>
    <col min="5" max="5" width="17.42578125" customWidth="1"/>
    <col min="6" max="6" width="21.28515625" customWidth="1"/>
    <col min="7" max="7" width="20.5703125" customWidth="1"/>
    <col min="8" max="8" width="19.28515625" customWidth="1"/>
    <col min="9" max="9" width="19.425781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40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0</v>
      </c>
      <c r="C6" s="4">
        <v>5.5E-2</v>
      </c>
      <c r="D6" s="10">
        <v>4.0000000000000002E-4</v>
      </c>
      <c r="E6" s="11">
        <v>5.0999999999999997E-2</v>
      </c>
      <c r="F6" s="3">
        <v>3.0000000000000001E-5</v>
      </c>
      <c r="G6" s="4">
        <v>5.2999999999999999E-2</v>
      </c>
      <c r="H6" s="10">
        <v>4.0000000000000002E-4</v>
      </c>
      <c r="I6" s="11">
        <v>6.7500000000000004E-2</v>
      </c>
      <c r="J6" s="3">
        <v>-5.0000000000000001E-4</v>
      </c>
      <c r="K6" s="4">
        <v>4.5999999999999999E-2</v>
      </c>
      <c r="L6" s="10">
        <v>-4.0000000000000002E-4</v>
      </c>
      <c r="M6" s="11">
        <v>6.7400000000000002E-2</v>
      </c>
      <c r="N6" s="3">
        <v>5.0000000000000001E-4</v>
      </c>
      <c r="O6" s="4">
        <v>6.3200000000000006E-2</v>
      </c>
      <c r="P6" s="10">
        <v>-2.0000000000000001E-4</v>
      </c>
      <c r="Q6" s="11">
        <v>4.2500000000000003E-2</v>
      </c>
      <c r="R6" s="3">
        <v>1E-4</v>
      </c>
      <c r="S6" s="4">
        <v>4.7699999999999999E-2</v>
      </c>
      <c r="T6" s="10">
        <v>0</v>
      </c>
      <c r="U6" s="11">
        <v>6.2E-2</v>
      </c>
      <c r="V6" s="3">
        <v>0</v>
      </c>
      <c r="W6" s="4">
        <v>5.8999999999999997E-2</v>
      </c>
      <c r="X6" s="30">
        <v>0</v>
      </c>
      <c r="Y6" s="31">
        <v>5.8000000000000003E-2</v>
      </c>
    </row>
    <row r="7" spans="1:25" ht="15" x14ac:dyDescent="0.25">
      <c r="A7" s="60" t="s">
        <v>3</v>
      </c>
      <c r="B7" s="3">
        <v>1E-4</v>
      </c>
      <c r="C7" s="4">
        <v>0.41799999999999998</v>
      </c>
      <c r="D7" s="10">
        <v>-1.9E-3</v>
      </c>
      <c r="E7" s="11">
        <v>0.38950000000000001</v>
      </c>
      <c r="F7" s="3">
        <v>1.4E-3</v>
      </c>
      <c r="G7" s="4">
        <v>0.378</v>
      </c>
      <c r="H7" s="10">
        <v>-4.0000000000000002E-4</v>
      </c>
      <c r="I7" s="11">
        <v>0.36030000000000001</v>
      </c>
      <c r="J7" s="3">
        <v>8.0000000000000004E-4</v>
      </c>
      <c r="K7" s="4">
        <v>0.379</v>
      </c>
      <c r="L7" s="10">
        <v>-1.1000000000000001E-3</v>
      </c>
      <c r="M7" s="11">
        <v>0.3427</v>
      </c>
      <c r="N7" s="3">
        <v>2.0000000000000001E-4</v>
      </c>
      <c r="O7" s="4">
        <v>0.36270000000000002</v>
      </c>
      <c r="P7" s="10">
        <v>8.9999999999999998E-4</v>
      </c>
      <c r="Q7" s="11">
        <v>0.3599</v>
      </c>
      <c r="R7" s="3">
        <v>-6.9999999999999999E-4</v>
      </c>
      <c r="S7" s="4">
        <v>0.36209999999999998</v>
      </c>
      <c r="T7" s="10">
        <v>-1.6999999999999999E-3</v>
      </c>
      <c r="U7" s="11">
        <v>0.35149999999999998</v>
      </c>
      <c r="V7" s="3">
        <v>-1.1000000000000001E-3</v>
      </c>
      <c r="W7" s="4">
        <v>0.3543</v>
      </c>
      <c r="X7" s="30">
        <v>1E-3</v>
      </c>
      <c r="Y7" s="31">
        <v>0.35620000000000002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1E-4</v>
      </c>
      <c r="C10" s="4">
        <v>0.1361</v>
      </c>
      <c r="D10" s="10">
        <v>-4.0000000000000001E-3</v>
      </c>
      <c r="E10" s="11">
        <v>0.14779999999999999</v>
      </c>
      <c r="F10" s="3">
        <v>-5.0000000000000001E-4</v>
      </c>
      <c r="G10" s="4">
        <v>0.15679999999999999</v>
      </c>
      <c r="H10" s="10">
        <v>1E-4</v>
      </c>
      <c r="I10" s="11">
        <v>0.1507</v>
      </c>
      <c r="J10" s="3">
        <v>-4.0000000000000002E-4</v>
      </c>
      <c r="K10" s="4">
        <v>0.15459999999999999</v>
      </c>
      <c r="L10" s="10">
        <v>-4.0000000000000002E-4</v>
      </c>
      <c r="M10" s="11">
        <v>0.16159999999999999</v>
      </c>
      <c r="N10" s="3">
        <v>-1.1000000000000001E-3</v>
      </c>
      <c r="O10" s="4">
        <v>0.1462</v>
      </c>
      <c r="P10" s="10">
        <v>2E-3</v>
      </c>
      <c r="Q10" s="11">
        <v>0.15479999999999999</v>
      </c>
      <c r="R10" s="3">
        <v>4.0000000000000002E-4</v>
      </c>
      <c r="S10" s="4">
        <v>0.14399999999999999</v>
      </c>
      <c r="T10" s="10">
        <v>-2.9999999999999997E-4</v>
      </c>
      <c r="U10" s="11">
        <v>0.16400000000000001</v>
      </c>
      <c r="V10" s="3">
        <v>-6.9999999999999999E-4</v>
      </c>
      <c r="W10" s="4">
        <v>0.16500000000000001</v>
      </c>
      <c r="X10" s="30">
        <v>-3.8E-3</v>
      </c>
      <c r="Y10" s="31">
        <v>0.18340000000000001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5.1000000000000004E-3</v>
      </c>
      <c r="L11" s="10">
        <v>2.0000000000000001E-4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7.1999999999999998E-3</v>
      </c>
      <c r="T11" s="10">
        <v>0</v>
      </c>
      <c r="U11" s="11">
        <v>1.09E-2</v>
      </c>
      <c r="V11" s="3">
        <v>0</v>
      </c>
      <c r="W11" s="4">
        <v>1.0699999999999999E-2</v>
      </c>
      <c r="X11" s="30">
        <v>-2.0000000000000001E-4</v>
      </c>
      <c r="Y11" s="31">
        <v>1.0699999999999999E-2</v>
      </c>
    </row>
    <row r="12" spans="1:25" ht="15" x14ac:dyDescent="0.25">
      <c r="A12" s="60" t="s">
        <v>8</v>
      </c>
      <c r="B12" s="3">
        <v>2.5000000000000001E-3</v>
      </c>
      <c r="C12" s="4">
        <v>0.104</v>
      </c>
      <c r="D12" s="10">
        <v>-3.6999999999999999E-4</v>
      </c>
      <c r="E12" s="11">
        <v>9.9000000000000005E-2</v>
      </c>
      <c r="F12" s="3">
        <v>-2.8999999999999998E-3</v>
      </c>
      <c r="G12" s="4">
        <v>0.1012</v>
      </c>
      <c r="H12" s="10">
        <v>-4.0000000000000002E-4</v>
      </c>
      <c r="I12" s="11">
        <v>0.10949999999999999</v>
      </c>
      <c r="J12" s="3">
        <v>2.0999999999999999E-3</v>
      </c>
      <c r="K12" s="4">
        <v>9.1800000000000007E-2</v>
      </c>
      <c r="L12" s="10">
        <v>-1E-3</v>
      </c>
      <c r="M12" s="11">
        <v>0.109</v>
      </c>
      <c r="N12" s="3">
        <v>2.8E-3</v>
      </c>
      <c r="O12" s="4">
        <v>0.1113</v>
      </c>
      <c r="P12" s="10">
        <v>5.1000000000000004E-3</v>
      </c>
      <c r="Q12" s="11">
        <v>0.11600000000000001</v>
      </c>
      <c r="R12" s="3">
        <v>8.0000000000000004E-4</v>
      </c>
      <c r="S12" s="4">
        <v>0.1196</v>
      </c>
      <c r="T12" s="10">
        <v>-6.4999999999999997E-3</v>
      </c>
      <c r="U12" s="11">
        <v>0.12740000000000001</v>
      </c>
      <c r="V12" s="3">
        <v>3.3E-3</v>
      </c>
      <c r="W12" s="4">
        <v>0.13339999999999999</v>
      </c>
      <c r="X12" s="30">
        <v>-0.01</v>
      </c>
      <c r="Y12" s="31">
        <v>0.1152</v>
      </c>
    </row>
    <row r="13" spans="1:25" ht="15" x14ac:dyDescent="0.25">
      <c r="A13" s="60" t="s">
        <v>9</v>
      </c>
      <c r="B13" s="3">
        <v>5.3E-3</v>
      </c>
      <c r="C13" s="4">
        <v>0.2702</v>
      </c>
      <c r="D13" s="10">
        <v>-1.5E-3</v>
      </c>
      <c r="E13" s="11">
        <v>0.29120000000000001</v>
      </c>
      <c r="F13" s="3">
        <v>-2E-3</v>
      </c>
      <c r="G13" s="4">
        <v>0.29330000000000001</v>
      </c>
      <c r="H13" s="10">
        <v>4.0000000000000001E-3</v>
      </c>
      <c r="I13" s="11">
        <v>0.2954</v>
      </c>
      <c r="J13" s="3">
        <v>2.0000000000000001E-4</v>
      </c>
      <c r="K13" s="4">
        <v>0.3004</v>
      </c>
      <c r="L13" s="10">
        <v>8.0000000000000004E-4</v>
      </c>
      <c r="M13" s="11">
        <v>0.28849999999999998</v>
      </c>
      <c r="N13" s="3">
        <v>4.1000000000000003E-3</v>
      </c>
      <c r="O13" s="4">
        <v>0.28060000000000002</v>
      </c>
      <c r="P13" s="10">
        <v>5.0000000000000001E-4</v>
      </c>
      <c r="Q13" s="11">
        <v>0.2843</v>
      </c>
      <c r="R13" s="3">
        <v>-1E-3</v>
      </c>
      <c r="S13" s="4">
        <v>0.27600000000000002</v>
      </c>
      <c r="T13" s="10">
        <v>-8.5000000000000006E-3</v>
      </c>
      <c r="U13" s="11">
        <v>0.2341</v>
      </c>
      <c r="V13" s="3">
        <v>8.0000000000000004E-4</v>
      </c>
      <c r="W13" s="4">
        <v>0.21790000000000001</v>
      </c>
      <c r="X13" s="30">
        <v>-7.4000000000000003E-3</v>
      </c>
      <c r="Y13" s="31">
        <v>0.21829999999999999</v>
      </c>
    </row>
    <row r="14" spans="1:25" ht="15" x14ac:dyDescent="0.25">
      <c r="A14" s="60" t="s">
        <v>10</v>
      </c>
      <c r="B14" s="3">
        <v>2.0000000000000001E-4</v>
      </c>
      <c r="C14" s="4">
        <v>6.8999999999999999E-3</v>
      </c>
      <c r="D14" s="10">
        <v>0</v>
      </c>
      <c r="E14" s="11">
        <v>7.0000000000000001E-3</v>
      </c>
      <c r="F14" s="3">
        <v>-2.0000000000000001E-4</v>
      </c>
      <c r="G14" s="4">
        <v>9.2999999999999992E-3</v>
      </c>
      <c r="H14" s="10">
        <v>-1E-4</v>
      </c>
      <c r="I14" s="11">
        <v>9.1000000000000004E-3</v>
      </c>
      <c r="J14" s="3">
        <v>1E-4</v>
      </c>
      <c r="K14" s="4">
        <v>7.7000000000000002E-3</v>
      </c>
      <c r="L14" s="10">
        <v>2.0000000000000001E-4</v>
      </c>
      <c r="M14" s="11">
        <v>9.1999999999999998E-3</v>
      </c>
      <c r="N14" s="3">
        <v>-2.9999999999999997E-4</v>
      </c>
      <c r="O14" s="4">
        <v>7.6E-3</v>
      </c>
      <c r="P14" s="10">
        <v>-1E-4</v>
      </c>
      <c r="Q14" s="11">
        <v>5.1000000000000004E-3</v>
      </c>
      <c r="R14" s="3">
        <v>0</v>
      </c>
      <c r="S14" s="4">
        <v>5.0000000000000001E-3</v>
      </c>
      <c r="T14" s="10">
        <v>-2.9999999999999997E-4</v>
      </c>
      <c r="U14" s="11">
        <v>4.7000000000000002E-3</v>
      </c>
      <c r="V14" s="3">
        <v>1E-4</v>
      </c>
      <c r="W14" s="4">
        <v>4.7000000000000002E-3</v>
      </c>
      <c r="X14" s="30">
        <v>-6.9999999999999999E-4</v>
      </c>
      <c r="Y14" s="31">
        <v>4.1000000000000003E-3</v>
      </c>
    </row>
    <row r="15" spans="1:25" ht="15" x14ac:dyDescent="0.25">
      <c r="A15" s="60" t="s">
        <v>11</v>
      </c>
      <c r="B15" s="3">
        <v>-1E-4</v>
      </c>
      <c r="C15" s="4">
        <v>7.7000000000000002E-3</v>
      </c>
      <c r="D15" s="10">
        <v>2.0000000000000001E-4</v>
      </c>
      <c r="E15" s="11">
        <v>8.0000000000000002E-3</v>
      </c>
      <c r="F15" s="3">
        <v>2.0000000000000001E-4</v>
      </c>
      <c r="G15" s="4">
        <v>8.2000000000000007E-3</v>
      </c>
      <c r="H15" s="10">
        <v>1E-4</v>
      </c>
      <c r="I15" s="11">
        <v>7.9000000000000008E-3</v>
      </c>
      <c r="J15" s="3">
        <v>0</v>
      </c>
      <c r="K15" s="4">
        <v>8.6999999999999994E-3</v>
      </c>
      <c r="L15" s="10">
        <v>5.0000000000000001E-4</v>
      </c>
      <c r="M15" s="11">
        <v>9.1999999999999998E-3</v>
      </c>
      <c r="N15" s="3">
        <v>0</v>
      </c>
      <c r="O15" s="4">
        <v>8.5000000000000006E-3</v>
      </c>
      <c r="P15" s="10">
        <v>0</v>
      </c>
      <c r="Q15" s="11">
        <v>8.9999999999999993E-3</v>
      </c>
      <c r="R15" s="3">
        <v>0</v>
      </c>
      <c r="S15" s="4">
        <v>8.8000000000000005E-3</v>
      </c>
      <c r="T15" s="10">
        <v>6.9999999999999999E-4</v>
      </c>
      <c r="U15" s="11">
        <v>2.75E-2</v>
      </c>
      <c r="V15" s="3">
        <v>-1E-4</v>
      </c>
      <c r="W15" s="4">
        <v>3.7199999999999997E-2</v>
      </c>
      <c r="X15" s="30">
        <v>4.0000000000000002E-4</v>
      </c>
      <c r="Y15" s="31">
        <v>3.6600000000000001E-2</v>
      </c>
    </row>
    <row r="16" spans="1:25" ht="15" x14ac:dyDescent="0.25">
      <c r="A16" s="60" t="s">
        <v>12</v>
      </c>
      <c r="B16" s="3">
        <v>2.0000000000000001E-4</v>
      </c>
      <c r="C16" s="4">
        <v>0</v>
      </c>
      <c r="D16" s="10">
        <v>0</v>
      </c>
      <c r="E16" s="11">
        <v>0</v>
      </c>
      <c r="F16" s="3">
        <v>1E-4</v>
      </c>
      <c r="G16" s="4">
        <v>1E-4</v>
      </c>
      <c r="H16" s="10">
        <v>2.0000000000000001E-4</v>
      </c>
      <c r="I16" s="11">
        <v>1E-4</v>
      </c>
      <c r="J16" s="3">
        <v>1E-4</v>
      </c>
      <c r="K16" s="4">
        <v>2.0000000000000001E-4</v>
      </c>
      <c r="L16" s="10">
        <v>1E-4</v>
      </c>
      <c r="M16" s="11">
        <v>2.0000000000000001E-4</v>
      </c>
      <c r="N16" s="3">
        <v>-1E-4</v>
      </c>
      <c r="O16" s="4">
        <v>2.9999999999999997E-4</v>
      </c>
      <c r="P16" s="10">
        <v>-1E-4</v>
      </c>
      <c r="Q16" s="11">
        <v>2.0000000000000001E-4</v>
      </c>
      <c r="R16" s="3">
        <v>0</v>
      </c>
      <c r="S16" s="4">
        <v>2.0000000000000001E-4</v>
      </c>
      <c r="T16" s="10">
        <v>2.0000000000000001E-4</v>
      </c>
      <c r="U16" s="11">
        <v>2.0000000000000001E-4</v>
      </c>
      <c r="V16" s="3">
        <v>1E-4</v>
      </c>
      <c r="W16" s="4">
        <v>2.0000000000000001E-4</v>
      </c>
      <c r="X16" s="30">
        <v>-2.0000000000000001E-4</v>
      </c>
      <c r="Y16" s="31">
        <v>2.0000000000000001E-4</v>
      </c>
    </row>
    <row r="17" spans="1:25" ht="15" x14ac:dyDescent="0.25">
      <c r="A17" s="60" t="s">
        <v>13</v>
      </c>
      <c r="B17" s="3">
        <v>-1E-4</v>
      </c>
      <c r="C17" s="4">
        <v>2.0999999999999999E-3</v>
      </c>
      <c r="D17" s="10">
        <v>-8.0000000000000004E-4</v>
      </c>
      <c r="E17" s="11">
        <v>6.4999999999999997E-3</v>
      </c>
      <c r="F17" s="3">
        <v>-4.0000000000000002E-4</v>
      </c>
      <c r="G17" s="4">
        <v>-8.9999999999999998E-4</v>
      </c>
      <c r="H17" s="10">
        <v>-5.0000000000000001E-4</v>
      </c>
      <c r="I17" s="11">
        <v>-1.4000000000000002E-3</v>
      </c>
      <c r="J17" s="3">
        <v>6.9999999999999999E-4</v>
      </c>
      <c r="K17" s="4">
        <v>-6.9999999999999999E-4</v>
      </c>
      <c r="L17" s="10">
        <v>4.0000000000000002E-4</v>
      </c>
      <c r="M17" s="11">
        <v>-4.0000000000000002E-4</v>
      </c>
      <c r="N17" s="3">
        <v>-2.9999999999999997E-4</v>
      </c>
      <c r="O17" s="4">
        <v>-6.9999999999999999E-4</v>
      </c>
      <c r="P17" s="10">
        <v>1E-3</v>
      </c>
      <c r="Q17" s="11">
        <v>1E-3</v>
      </c>
      <c r="R17" s="3">
        <v>8.0000000000000004E-4</v>
      </c>
      <c r="S17" s="4">
        <v>2.5999999999999999E-3</v>
      </c>
      <c r="T17" s="10">
        <v>1.6999999999999999E-3</v>
      </c>
      <c r="U17" s="11">
        <v>1.9E-3</v>
      </c>
      <c r="V17" s="3">
        <v>-1E-4</v>
      </c>
      <c r="W17" s="4">
        <v>2.2000000000000001E-3</v>
      </c>
      <c r="X17" s="30">
        <v>-1.6000000000000001E-3</v>
      </c>
      <c r="Y17" s="31">
        <v>1.2999999999999999E-3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6.9999999999999999E-4</v>
      </c>
      <c r="G18" s="4">
        <v>1E-3</v>
      </c>
      <c r="H18" s="10">
        <v>-7.000000000000001E-4</v>
      </c>
      <c r="I18" s="11">
        <v>8.9999999999999998E-4</v>
      </c>
      <c r="J18" s="3">
        <v>-5.9999999999999995E-4</v>
      </c>
      <c r="K18" s="4">
        <v>7.1999999999999998E-3</v>
      </c>
      <c r="L18" s="10">
        <v>1E-4</v>
      </c>
      <c r="M18" s="11">
        <v>4.0000000000000002E-4</v>
      </c>
      <c r="N18" s="3">
        <v>-4.0000000000000002E-4</v>
      </c>
      <c r="O18" s="4">
        <v>0</v>
      </c>
      <c r="P18" s="10">
        <v>0</v>
      </c>
      <c r="Q18" s="11">
        <v>0</v>
      </c>
      <c r="R18" s="3">
        <v>0</v>
      </c>
      <c r="S18" s="4">
        <v>2.9999999999999997E-4</v>
      </c>
      <c r="T18" s="10">
        <v>5.0000000000000001E-4</v>
      </c>
      <c r="U18" s="11">
        <v>6.9999999999999999E-4</v>
      </c>
      <c r="V18" s="3">
        <v>0</v>
      </c>
      <c r="W18" s="4">
        <v>0</v>
      </c>
      <c r="X18" s="30">
        <v>-4.0000000000000002E-4</v>
      </c>
      <c r="Y18" s="31">
        <v>1.1999999999999999E-3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2.9999999999999997E-4</v>
      </c>
      <c r="M20" s="11">
        <v>1.2200000000000001E-2</v>
      </c>
      <c r="N20" s="3">
        <v>-2.0000000000000001E-4</v>
      </c>
      <c r="O20" s="4">
        <v>2.0299999999999999E-2</v>
      </c>
      <c r="P20" s="10">
        <v>2.0000000000000001E-4</v>
      </c>
      <c r="Q20" s="11">
        <v>2.7199999999999998E-2</v>
      </c>
      <c r="R20" s="3">
        <v>0</v>
      </c>
      <c r="S20" s="4">
        <v>2.6499999999999999E-2</v>
      </c>
      <c r="T20" s="10">
        <v>2.0000000000000001E-4</v>
      </c>
      <c r="U20" s="11">
        <v>1.5100000000000001E-2</v>
      </c>
      <c r="V20" s="3">
        <v>-2.9999999999999997E-4</v>
      </c>
      <c r="W20" s="4">
        <v>1.54E-2</v>
      </c>
      <c r="X20" s="30">
        <v>-5.0000000000000001E-4</v>
      </c>
      <c r="Y20" s="31">
        <v>1.4800000000000001E-2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 t="shared" ref="B25:K25" si="0">SUM(B6:B24)</f>
        <v>8.2000000000000024E-3</v>
      </c>
      <c r="C25" s="6">
        <f t="shared" si="0"/>
        <v>1</v>
      </c>
      <c r="D25" s="12">
        <f t="shared" si="0"/>
        <v>-7.9699999999999997E-3</v>
      </c>
      <c r="E25" s="13">
        <f t="shared" si="0"/>
        <v>1</v>
      </c>
      <c r="F25" s="5">
        <f t="shared" si="0"/>
        <v>-3.5699999999999994E-3</v>
      </c>
      <c r="G25" s="6">
        <f t="shared" si="0"/>
        <v>0.99999999999999989</v>
      </c>
      <c r="H25" s="12">
        <f t="shared" si="0"/>
        <v>2.7000000000000001E-3</v>
      </c>
      <c r="I25" s="13">
        <f t="shared" si="0"/>
        <v>1</v>
      </c>
      <c r="J25" s="5">
        <f t="shared" si="0"/>
        <v>2.5000000000000001E-3</v>
      </c>
      <c r="K25" s="6">
        <f t="shared" si="0"/>
        <v>1</v>
      </c>
      <c r="L25" s="12">
        <f t="shared" ref="L25:Q25" si="1">SUM(L6:L24)</f>
        <v>-3.0000000000000008E-4</v>
      </c>
      <c r="M25" s="12">
        <f t="shared" si="1"/>
        <v>0.99999999999999989</v>
      </c>
      <c r="N25" s="5">
        <f t="shared" si="1"/>
        <v>5.2000000000000006E-3</v>
      </c>
      <c r="O25" s="5">
        <f t="shared" si="1"/>
        <v>0.99999999999999989</v>
      </c>
      <c r="P25" s="12">
        <f t="shared" si="1"/>
        <v>9.300000000000001E-3</v>
      </c>
      <c r="Q25" s="12">
        <f t="shared" si="1"/>
        <v>0.99999999999999989</v>
      </c>
      <c r="R25" s="5">
        <f t="shared" ref="R25:W25" si="2">SUM(R6:R24)</f>
        <v>4.0000000000000007E-4</v>
      </c>
      <c r="S25" s="5">
        <f t="shared" si="2"/>
        <v>1</v>
      </c>
      <c r="T25" s="12">
        <f t="shared" si="2"/>
        <v>-1.4000000000000004E-2</v>
      </c>
      <c r="U25" s="12">
        <f t="shared" si="2"/>
        <v>1</v>
      </c>
      <c r="V25" s="5">
        <f t="shared" si="2"/>
        <v>2E-3</v>
      </c>
      <c r="W25" s="5">
        <f t="shared" si="2"/>
        <v>1</v>
      </c>
      <c r="X25" s="38">
        <f>SUM(X6:X24)</f>
        <v>-2.3400000000000001E-2</v>
      </c>
      <c r="Y25" s="38">
        <f>SUM(Y6:Y24)</f>
        <v>0.99999999999999989</v>
      </c>
    </row>
    <row r="26" spans="1:25" ht="15" x14ac:dyDescent="0.25">
      <c r="A26" s="62" t="s">
        <v>28</v>
      </c>
      <c r="B26" s="8">
        <v>491</v>
      </c>
      <c r="C26" s="9"/>
      <c r="D26" s="14">
        <v>-463.1</v>
      </c>
      <c r="E26" s="9"/>
      <c r="F26" s="8">
        <v>-205.8</v>
      </c>
      <c r="G26" s="9"/>
      <c r="H26" s="14">
        <v>163</v>
      </c>
      <c r="I26" s="9"/>
      <c r="J26" s="8">
        <v>151.44999999999999</v>
      </c>
      <c r="K26" s="9"/>
      <c r="L26" s="14">
        <v>-6.33</v>
      </c>
      <c r="M26" s="9"/>
      <c r="N26" s="8">
        <v>320.89999999999998</v>
      </c>
      <c r="O26" s="9"/>
      <c r="P26" s="14">
        <v>563.4</v>
      </c>
      <c r="Q26" s="9"/>
      <c r="R26" s="8">
        <v>28</v>
      </c>
      <c r="S26" s="9"/>
      <c r="T26" s="14">
        <v>-797</v>
      </c>
      <c r="U26" s="9"/>
      <c r="V26" s="8">
        <v>121</v>
      </c>
      <c r="W26" s="9"/>
      <c r="X26" s="39">
        <v>-1322.3</v>
      </c>
      <c r="Y26" s="40"/>
    </row>
    <row r="27" spans="1:25" ht="15" x14ac:dyDescent="0.25">
      <c r="A27" s="59" t="s">
        <v>22</v>
      </c>
      <c r="B27" s="18">
        <v>3.5000000000000001E-3</v>
      </c>
      <c r="C27" s="19">
        <v>0.87580000000000002</v>
      </c>
      <c r="D27" s="22">
        <v>-5.0699999999999999E-3</v>
      </c>
      <c r="E27" s="23">
        <v>0.88749999999999996</v>
      </c>
      <c r="F27" s="18">
        <v>-3.7699999999999999E-3</v>
      </c>
      <c r="G27" s="19">
        <v>0.88180000000000003</v>
      </c>
      <c r="H27" s="22">
        <v>2.0000000000000001E-4</v>
      </c>
      <c r="I27" s="23">
        <v>0.88049999999999995</v>
      </c>
      <c r="J27" s="18">
        <v>-1.1000000000000001E-3</v>
      </c>
      <c r="K27" s="19">
        <v>0.86880000000000002</v>
      </c>
      <c r="L27" s="22">
        <v>-3.3999999999999998E-3</v>
      </c>
      <c r="M27" s="23">
        <v>0.88660000000000005</v>
      </c>
      <c r="N27" s="18">
        <v>4.4000000000000003E-3</v>
      </c>
      <c r="O27" s="19">
        <v>0.88109999999999999</v>
      </c>
      <c r="P27" s="22">
        <v>6.4000000000000003E-3</v>
      </c>
      <c r="Q27" s="23">
        <v>0.88239999999999996</v>
      </c>
      <c r="R27" s="18">
        <v>5.9999999999999995E-4</v>
      </c>
      <c r="S27" s="19">
        <v>0.88190000000000002</v>
      </c>
      <c r="T27" s="22">
        <v>-4.3499999999999997E-2</v>
      </c>
      <c r="U27" s="23">
        <v>0.77449999999999997</v>
      </c>
      <c r="V27" s="18">
        <v>-1.3599999999999999E-2</v>
      </c>
      <c r="W27" s="19">
        <v>0.74239999999999995</v>
      </c>
      <c r="X27" s="41">
        <v>-1.5900000000000001E-2</v>
      </c>
      <c r="Y27" s="42">
        <v>0.85350000000000004</v>
      </c>
    </row>
    <row r="28" spans="1:25" ht="15" x14ac:dyDescent="0.25">
      <c r="A28" s="60" t="s">
        <v>23</v>
      </c>
      <c r="B28" s="3">
        <v>4.7000000000000002E-3</v>
      </c>
      <c r="C28" s="4">
        <v>0.1242</v>
      </c>
      <c r="D28" s="10">
        <v>-2.8999999999999998E-3</v>
      </c>
      <c r="E28" s="11">
        <v>0.1125</v>
      </c>
      <c r="F28" s="3">
        <v>2.0000000000000001E-4</v>
      </c>
      <c r="G28" s="4">
        <v>0.1182</v>
      </c>
      <c r="H28" s="10">
        <v>2.5000000000000001E-3</v>
      </c>
      <c r="I28" s="11">
        <v>0.1195</v>
      </c>
      <c r="J28" s="3">
        <v>3.5999999999999999E-3</v>
      </c>
      <c r="K28" s="4">
        <v>0.13120000000000001</v>
      </c>
      <c r="L28" s="10">
        <v>3.0999999999999999E-3</v>
      </c>
      <c r="M28" s="11">
        <v>0.1134</v>
      </c>
      <c r="N28" s="3">
        <v>8.0000000000000004E-4</v>
      </c>
      <c r="O28" s="4">
        <v>0.11890000000000001</v>
      </c>
      <c r="P28" s="10">
        <v>2.8999999999999998E-3</v>
      </c>
      <c r="Q28" s="11">
        <v>0.1176</v>
      </c>
      <c r="R28" s="3">
        <v>-2.0000000000000001E-4</v>
      </c>
      <c r="S28" s="4">
        <v>0.1181</v>
      </c>
      <c r="T28" s="10">
        <v>2.9499999999999998E-2</v>
      </c>
      <c r="U28" s="11">
        <v>0.22550000000000001</v>
      </c>
      <c r="V28" s="3">
        <v>1.5599999999999999E-2</v>
      </c>
      <c r="W28" s="4">
        <v>0.2576</v>
      </c>
      <c r="X28" s="30">
        <v>-7.4999999999999997E-3</v>
      </c>
      <c r="Y28" s="31">
        <v>0.14649999999999999</v>
      </c>
    </row>
    <row r="29" spans="1:25" ht="15" x14ac:dyDescent="0.25">
      <c r="A29" s="61" t="s">
        <v>21</v>
      </c>
      <c r="B29" s="20">
        <f t="shared" ref="B29:G29" si="3">SUM(B27:B28)</f>
        <v>8.2000000000000007E-3</v>
      </c>
      <c r="C29" s="6">
        <f t="shared" si="3"/>
        <v>1</v>
      </c>
      <c r="D29" s="12">
        <f t="shared" si="3"/>
        <v>-7.9699999999999997E-3</v>
      </c>
      <c r="E29" s="13">
        <f t="shared" si="3"/>
        <v>1</v>
      </c>
      <c r="F29" s="20">
        <f t="shared" si="3"/>
        <v>-3.5699999999999998E-3</v>
      </c>
      <c r="G29" s="6">
        <f t="shared" si="3"/>
        <v>1</v>
      </c>
      <c r="H29" s="12">
        <f>SUM(H27:H28)</f>
        <v>2.7000000000000001E-3</v>
      </c>
      <c r="I29" s="13">
        <f>SUM(I27:I28)</f>
        <v>1</v>
      </c>
      <c r="J29" s="20">
        <f>SUM(J27:J28)</f>
        <v>2.4999999999999996E-3</v>
      </c>
      <c r="K29" s="6">
        <f>SUM(K27:K28)</f>
        <v>1</v>
      </c>
      <c r="L29" s="12">
        <f t="shared" ref="L29:Q29" si="4">SUM(L27:L28)</f>
        <v>-2.9999999999999992E-4</v>
      </c>
      <c r="M29" s="13">
        <f t="shared" si="4"/>
        <v>1</v>
      </c>
      <c r="N29" s="20">
        <f t="shared" si="4"/>
        <v>5.2000000000000006E-3</v>
      </c>
      <c r="O29" s="20">
        <f t="shared" si="4"/>
        <v>1</v>
      </c>
      <c r="P29" s="12">
        <f t="shared" si="4"/>
        <v>9.2999999999999992E-3</v>
      </c>
      <c r="Q29" s="13">
        <f t="shared" si="4"/>
        <v>1</v>
      </c>
      <c r="R29" s="20">
        <f t="shared" ref="R29:W29" si="5">SUM(R27:R28)</f>
        <v>3.9999999999999996E-4</v>
      </c>
      <c r="S29" s="20">
        <f t="shared" si="5"/>
        <v>1</v>
      </c>
      <c r="T29" s="12">
        <f t="shared" si="5"/>
        <v>-1.3999999999999999E-2</v>
      </c>
      <c r="U29" s="13">
        <f t="shared" si="5"/>
        <v>1</v>
      </c>
      <c r="V29" s="20">
        <f t="shared" si="5"/>
        <v>2E-3</v>
      </c>
      <c r="W29" s="20">
        <f t="shared" si="5"/>
        <v>1</v>
      </c>
      <c r="X29" s="38">
        <f>SUM(X27:X28)</f>
        <v>-2.3400000000000001E-2</v>
      </c>
      <c r="Y29" s="43">
        <f>SUM(Y27:Y28)</f>
        <v>1</v>
      </c>
    </row>
    <row r="30" spans="1:25" ht="15" x14ac:dyDescent="0.25">
      <c r="A30" s="59" t="s">
        <v>24</v>
      </c>
      <c r="B30" s="18">
        <v>7.3000000000000001E-3</v>
      </c>
      <c r="C30" s="19">
        <v>0.99019999999999997</v>
      </c>
      <c r="D30" s="22">
        <v>-9.7699999999999992E-3</v>
      </c>
      <c r="E30" s="23">
        <v>0.98550000000000004</v>
      </c>
      <c r="F30" s="18">
        <v>-3.47E-3</v>
      </c>
      <c r="G30" s="19">
        <v>0.99270000000000003</v>
      </c>
      <c r="H30" s="22">
        <v>3.3E-3</v>
      </c>
      <c r="I30" s="23">
        <v>0.99340000000000006</v>
      </c>
      <c r="J30" s="18">
        <v>-1.6000000000000001E-3</v>
      </c>
      <c r="K30" s="19">
        <v>0.98</v>
      </c>
      <c r="L30" s="22">
        <v>-1.8E-3</v>
      </c>
      <c r="M30" s="23">
        <v>0.97909999999999997</v>
      </c>
      <c r="N30" s="18">
        <v>6.0000000000000001E-3</v>
      </c>
      <c r="O30" s="19">
        <v>0.97189999999999999</v>
      </c>
      <c r="P30" s="22">
        <v>5.4000000000000003E-3</v>
      </c>
      <c r="Q30" s="23">
        <v>0.9637</v>
      </c>
      <c r="R30" s="18">
        <v>-2.9999999999999997E-4</v>
      </c>
      <c r="S30" s="19">
        <v>0.95669999999999999</v>
      </c>
      <c r="T30" s="22">
        <v>-4.8899999999999999E-2</v>
      </c>
      <c r="U30" s="23">
        <v>0.872</v>
      </c>
      <c r="V30" s="18">
        <v>-1.12E-2</v>
      </c>
      <c r="W30" s="19">
        <v>0.83499999999999996</v>
      </c>
      <c r="X30" s="41">
        <v>-2.1999999999999999E-2</v>
      </c>
      <c r="Y30" s="42">
        <v>0.93569999999999998</v>
      </c>
    </row>
    <row r="31" spans="1:25" ht="15" x14ac:dyDescent="0.25">
      <c r="A31" s="60" t="s">
        <v>25</v>
      </c>
      <c r="B31" s="3">
        <v>8.9999999999999998E-4</v>
      </c>
      <c r="C31" s="4">
        <v>9.7999999999999997E-3</v>
      </c>
      <c r="D31" s="10">
        <v>1.8E-3</v>
      </c>
      <c r="E31" s="11">
        <v>1.4500000000000001E-2</v>
      </c>
      <c r="F31" s="3">
        <v>-1E-4</v>
      </c>
      <c r="G31" s="4">
        <v>7.3000000000000001E-3</v>
      </c>
      <c r="H31" s="10">
        <v>-5.9999999999999995E-4</v>
      </c>
      <c r="I31" s="11">
        <v>6.6E-3</v>
      </c>
      <c r="J31" s="3">
        <v>4.1000000000000003E-3</v>
      </c>
      <c r="K31" s="4">
        <v>0.02</v>
      </c>
      <c r="L31" s="10">
        <v>1.5E-3</v>
      </c>
      <c r="M31" s="11">
        <v>2.0899999999999998E-2</v>
      </c>
      <c r="N31" s="3">
        <v>-8.0000000000000004E-4</v>
      </c>
      <c r="O31" s="4">
        <v>2.81E-2</v>
      </c>
      <c r="P31" s="10">
        <v>3.8999999999999998E-3</v>
      </c>
      <c r="Q31" s="11">
        <v>3.6299999999999999E-2</v>
      </c>
      <c r="R31" s="3">
        <v>6.9999999999999999E-4</v>
      </c>
      <c r="S31" s="4">
        <v>4.3299999999999998E-2</v>
      </c>
      <c r="T31" s="10">
        <v>3.49E-2</v>
      </c>
      <c r="U31" s="11">
        <v>0.128</v>
      </c>
      <c r="V31" s="3">
        <v>1.32E-2</v>
      </c>
      <c r="W31" s="4">
        <v>0.16500000000000001</v>
      </c>
      <c r="X31" s="30">
        <v>-1.4E-3</v>
      </c>
      <c r="Y31" s="31">
        <v>6.4299999999999996E-2</v>
      </c>
    </row>
    <row r="32" spans="1:25" ht="15" x14ac:dyDescent="0.25">
      <c r="A32" s="63" t="s">
        <v>21</v>
      </c>
      <c r="B32" s="64">
        <f t="shared" ref="B32:G32" si="6">SUM(B30:B31)</f>
        <v>8.2000000000000007E-3</v>
      </c>
      <c r="C32" s="65">
        <f t="shared" si="6"/>
        <v>1</v>
      </c>
      <c r="D32" s="71">
        <f t="shared" si="6"/>
        <v>-7.9699999999999997E-3</v>
      </c>
      <c r="E32" s="72">
        <f t="shared" si="6"/>
        <v>1</v>
      </c>
      <c r="F32" s="64">
        <f t="shared" si="6"/>
        <v>-3.5699999999999998E-3</v>
      </c>
      <c r="G32" s="65">
        <f t="shared" si="6"/>
        <v>1</v>
      </c>
      <c r="H32" s="71">
        <f>SUM(H30:H31)</f>
        <v>2.7000000000000001E-3</v>
      </c>
      <c r="I32" s="72">
        <f>SUM(I30:I31)</f>
        <v>1</v>
      </c>
      <c r="J32" s="64">
        <f>SUM(J30:J31)</f>
        <v>2.5000000000000005E-3</v>
      </c>
      <c r="K32" s="65">
        <f>SUM(K30:K31)</f>
        <v>1</v>
      </c>
      <c r="L32" s="71">
        <f t="shared" ref="L32:Q32" si="7">SUM(L30:L31)</f>
        <v>-2.9999999999999992E-4</v>
      </c>
      <c r="M32" s="72">
        <f t="shared" si="7"/>
        <v>1</v>
      </c>
      <c r="N32" s="64">
        <f t="shared" si="7"/>
        <v>5.1999999999999998E-3</v>
      </c>
      <c r="O32" s="64">
        <f t="shared" si="7"/>
        <v>1</v>
      </c>
      <c r="P32" s="71">
        <f t="shared" si="7"/>
        <v>9.2999999999999992E-3</v>
      </c>
      <c r="Q32" s="72">
        <f t="shared" si="7"/>
        <v>1</v>
      </c>
      <c r="R32" s="64">
        <f t="shared" ref="R32:W32" si="8">SUM(R30:R31)</f>
        <v>4.0000000000000002E-4</v>
      </c>
      <c r="S32" s="64">
        <f t="shared" si="8"/>
        <v>1</v>
      </c>
      <c r="T32" s="71">
        <f t="shared" si="8"/>
        <v>-1.3999999999999999E-2</v>
      </c>
      <c r="U32" s="72">
        <f t="shared" si="8"/>
        <v>1</v>
      </c>
      <c r="V32" s="64">
        <f t="shared" si="8"/>
        <v>2E-3</v>
      </c>
      <c r="W32" s="64">
        <f t="shared" si="8"/>
        <v>1</v>
      </c>
      <c r="X32" s="73">
        <f>SUM(X30:X31)</f>
        <v>-2.3399999999999997E-2</v>
      </c>
      <c r="Y32" s="87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>0.038/100</f>
        <v>3.7999999999999997E-4</v>
      </c>
      <c r="C36" s="4">
        <v>5.2999999999999999E-2</v>
      </c>
      <c r="D36" s="10">
        <f t="shared" ref="D36:D54" si="9">B36+H6+J6+L6</f>
        <v>-1.2000000000000004E-4</v>
      </c>
      <c r="E36" s="11">
        <v>6.7400000000000002E-2</v>
      </c>
      <c r="F36" s="3">
        <f>D36+N6+P6+R6</f>
        <v>2.7999999999999998E-4</v>
      </c>
      <c r="G36" s="4">
        <v>4.7699999999999999E-2</v>
      </c>
      <c r="H36" s="10">
        <v>2.0000000000000001E-4</v>
      </c>
      <c r="I36" s="80">
        <v>5.8000000000000003E-2</v>
      </c>
    </row>
    <row r="37" spans="1:9" ht="15" x14ac:dyDescent="0.25">
      <c r="A37" s="60" t="s">
        <v>3</v>
      </c>
      <c r="B37" s="3">
        <f t="shared" ref="B37:B54" si="10">(1+B7)*(1+D7)*(1+F7)-1</f>
        <v>-4.0271026599991711E-4</v>
      </c>
      <c r="C37" s="4">
        <v>0.378</v>
      </c>
      <c r="D37" s="10">
        <f t="shared" si="9"/>
        <v>-1.1027102659999172E-3</v>
      </c>
      <c r="E37" s="11">
        <v>0.3427</v>
      </c>
      <c r="F37" s="3">
        <f>D37+N7+P7+R7</f>
        <v>-7.0271026599991724E-4</v>
      </c>
      <c r="G37" s="4">
        <v>0.36209999999999998</v>
      </c>
      <c r="H37" s="10">
        <f t="shared" ref="H37:H54" si="11">(1+F37)*(1+T7)*(1+V7)*(1+X7)-1</f>
        <v>-2.5023728653147392E-3</v>
      </c>
      <c r="I37" s="80">
        <v>0.35620000000000002</v>
      </c>
    </row>
    <row r="38" spans="1:9" ht="15" x14ac:dyDescent="0.25">
      <c r="A38" s="60" t="s">
        <v>4</v>
      </c>
      <c r="B38" s="3">
        <f t="shared" si="10"/>
        <v>0</v>
      </c>
      <c r="C38" s="4">
        <v>0</v>
      </c>
      <c r="D38" s="10">
        <f t="shared" si="9"/>
        <v>0</v>
      </c>
      <c r="E38" s="11">
        <v>0</v>
      </c>
      <c r="F38" s="3">
        <v>4.0000000000000003E-5</v>
      </c>
      <c r="G38" s="4">
        <v>0</v>
      </c>
      <c r="H38" s="10">
        <f t="shared" si="11"/>
        <v>4.0000000000040004E-5</v>
      </c>
      <c r="I38" s="80">
        <v>0</v>
      </c>
    </row>
    <row r="39" spans="1:9" ht="15" x14ac:dyDescent="0.25">
      <c r="A39" s="60" t="s">
        <v>5</v>
      </c>
      <c r="B39" s="3">
        <f t="shared" si="10"/>
        <v>0</v>
      </c>
      <c r="C39" s="4">
        <v>0</v>
      </c>
      <c r="D39" s="10">
        <f t="shared" si="9"/>
        <v>0</v>
      </c>
      <c r="E39" s="11">
        <v>0</v>
      </c>
      <c r="F39" s="3">
        <v>4.0000000000000003E-5</v>
      </c>
      <c r="G39" s="4">
        <v>0</v>
      </c>
      <c r="H39" s="10">
        <f t="shared" si="11"/>
        <v>4.0000000000040004E-5</v>
      </c>
      <c r="I39" s="80">
        <v>0</v>
      </c>
    </row>
    <row r="40" spans="1:9" ht="15" x14ac:dyDescent="0.25">
      <c r="A40" s="60" t="s">
        <v>6</v>
      </c>
      <c r="B40" s="3">
        <f t="shared" si="10"/>
        <v>-4.3984497999999261E-3</v>
      </c>
      <c r="C40" s="4">
        <v>0.15679999999999999</v>
      </c>
      <c r="D40" s="10">
        <f t="shared" si="9"/>
        <v>-5.0984497999999262E-3</v>
      </c>
      <c r="E40" s="11">
        <v>0.16159999999999999</v>
      </c>
      <c r="F40" s="3">
        <v>-3.7499999999999999E-3</v>
      </c>
      <c r="G40" s="4">
        <v>0.14399999999999999</v>
      </c>
      <c r="H40" s="10">
        <f t="shared" si="11"/>
        <v>-8.528005832507457E-3</v>
      </c>
      <c r="I40" s="80">
        <v>0.18340000000000001</v>
      </c>
    </row>
    <row r="41" spans="1:9" ht="15" x14ac:dyDescent="0.25">
      <c r="A41" s="60" t="s">
        <v>7</v>
      </c>
      <c r="B41" s="3">
        <f t="shared" si="10"/>
        <v>0</v>
      </c>
      <c r="C41" s="4">
        <v>0</v>
      </c>
      <c r="D41" s="10">
        <f t="shared" si="9"/>
        <v>2.0000000000000001E-4</v>
      </c>
      <c r="E41" s="11">
        <v>0</v>
      </c>
      <c r="F41" s="3">
        <f>D41+N11+P11+R11</f>
        <v>2.0000000000000001E-4</v>
      </c>
      <c r="G41" s="4">
        <v>7.1999999999999998E-3</v>
      </c>
      <c r="H41" s="10">
        <f t="shared" si="11"/>
        <v>-3.9999999978945766E-8</v>
      </c>
      <c r="I41" s="80">
        <v>1.0699999999999999E-2</v>
      </c>
    </row>
    <row r="42" spans="1:9" ht="15" x14ac:dyDescent="0.25">
      <c r="A42" s="60" t="s">
        <v>8</v>
      </c>
      <c r="B42" s="3">
        <f t="shared" si="10"/>
        <v>-7.7709931750002958E-4</v>
      </c>
      <c r="C42" s="4">
        <v>0.1012</v>
      </c>
      <c r="D42" s="10">
        <f t="shared" si="9"/>
        <v>-7.70993175000297E-5</v>
      </c>
      <c r="E42" s="11">
        <v>0.109</v>
      </c>
      <c r="F42" s="3">
        <v>8.6400000000000001E-3</v>
      </c>
      <c r="G42" s="4">
        <v>0.1196</v>
      </c>
      <c r="H42" s="10">
        <f t="shared" si="11"/>
        <v>-4.6631904947198599E-3</v>
      </c>
      <c r="I42" s="80">
        <v>0.1152</v>
      </c>
    </row>
    <row r="43" spans="1:9" ht="15" x14ac:dyDescent="0.25">
      <c r="A43" s="60" t="s">
        <v>9</v>
      </c>
      <c r="B43" s="3">
        <f t="shared" si="10"/>
        <v>1.7844659000001428E-3</v>
      </c>
      <c r="C43" s="4">
        <v>0.29330000000000001</v>
      </c>
      <c r="D43" s="10">
        <f t="shared" si="9"/>
        <v>6.7844659000001429E-3</v>
      </c>
      <c r="E43" s="11">
        <v>0.28849999999999998</v>
      </c>
      <c r="F43" s="3">
        <v>1.044E-2</v>
      </c>
      <c r="G43" s="4">
        <v>0.27600000000000002</v>
      </c>
      <c r="H43" s="10">
        <f t="shared" si="11"/>
        <v>-4.7668892754592074E-3</v>
      </c>
      <c r="I43" s="80">
        <v>0.21829999999999999</v>
      </c>
    </row>
    <row r="44" spans="1:9" ht="15" x14ac:dyDescent="0.25">
      <c r="A44" s="60" t="s">
        <v>10</v>
      </c>
      <c r="B44" s="3">
        <f t="shared" si="10"/>
        <v>-3.9999999978945766E-8</v>
      </c>
      <c r="C44" s="4">
        <v>9.2999999999999992E-3</v>
      </c>
      <c r="D44" s="10">
        <f t="shared" si="9"/>
        <v>1.9996000000002106E-4</v>
      </c>
      <c r="E44" s="11">
        <v>9.1999999999999998E-3</v>
      </c>
      <c r="F44" s="3">
        <f t="shared" ref="F44:F54" si="12">D44+N14+P14+R14</f>
        <v>-2.0003999999997893E-4</v>
      </c>
      <c r="G44" s="4">
        <v>5.0000000000000001E-3</v>
      </c>
      <c r="H44" s="10">
        <f t="shared" si="11"/>
        <v>-1.0997499650086118E-3</v>
      </c>
      <c r="I44" s="80">
        <v>4.1000000000000003E-3</v>
      </c>
    </row>
    <row r="45" spans="1:9" ht="15" x14ac:dyDescent="0.25">
      <c r="A45" s="60" t="s">
        <v>11</v>
      </c>
      <c r="B45" s="3">
        <f t="shared" si="10"/>
        <v>2.999999959998334E-4</v>
      </c>
      <c r="C45" s="4">
        <v>8.2000000000000007E-3</v>
      </c>
      <c r="D45" s="10">
        <f t="shared" si="9"/>
        <v>8.9999999599983346E-4</v>
      </c>
      <c r="E45" s="11">
        <v>9.1999999999999998E-3</v>
      </c>
      <c r="F45" s="3">
        <f t="shared" si="12"/>
        <v>8.9999999599983346E-4</v>
      </c>
      <c r="G45" s="4">
        <v>8.8000000000000005E-3</v>
      </c>
      <c r="H45" s="10">
        <f t="shared" si="11"/>
        <v>1.9010701209705161E-3</v>
      </c>
      <c r="I45" s="80">
        <v>3.6600000000000001E-2</v>
      </c>
    </row>
    <row r="46" spans="1:9" ht="15" x14ac:dyDescent="0.25">
      <c r="A46" s="60" t="s">
        <v>12</v>
      </c>
      <c r="B46" s="3">
        <f t="shared" si="10"/>
        <v>3.0002000000006745E-4</v>
      </c>
      <c r="C46" s="4">
        <v>1E-4</v>
      </c>
      <c r="D46" s="10">
        <f t="shared" si="9"/>
        <v>7.0002000000006753E-4</v>
      </c>
      <c r="E46" s="11">
        <v>2.0000000000000001E-4</v>
      </c>
      <c r="F46" s="3">
        <f t="shared" si="12"/>
        <v>5.0002000000006744E-4</v>
      </c>
      <c r="G46" s="4">
        <v>2.0000000000000001E-4</v>
      </c>
      <c r="H46" s="10">
        <f t="shared" si="11"/>
        <v>6.0002997799712965E-4</v>
      </c>
      <c r="I46" s="80">
        <v>2.0000000000000001E-4</v>
      </c>
    </row>
    <row r="47" spans="1:9" ht="15" x14ac:dyDescent="0.25">
      <c r="A47" s="60" t="s">
        <v>13</v>
      </c>
      <c r="B47" s="3">
        <f t="shared" si="10"/>
        <v>-1.2995600320000467E-3</v>
      </c>
      <c r="C47" s="4">
        <v>-8.9999999999999998E-4</v>
      </c>
      <c r="D47" s="10">
        <f t="shared" si="9"/>
        <v>-6.9956003200004661E-4</v>
      </c>
      <c r="E47" s="11">
        <v>-4.0000000000000002E-4</v>
      </c>
      <c r="F47" s="3">
        <f t="shared" si="12"/>
        <v>8.0043996799995353E-4</v>
      </c>
      <c r="G47" s="4">
        <v>2.5999999999999999E-3</v>
      </c>
      <c r="H47" s="10">
        <f t="shared" si="11"/>
        <v>7.9770805501655495E-4</v>
      </c>
      <c r="I47" s="80">
        <v>1.2999999999999999E-3</v>
      </c>
    </row>
    <row r="48" spans="1:9" ht="15" x14ac:dyDescent="0.25">
      <c r="A48" s="60" t="s">
        <v>14</v>
      </c>
      <c r="B48" s="3">
        <f t="shared" si="10"/>
        <v>6.9999999999992291E-4</v>
      </c>
      <c r="C48" s="4">
        <v>1E-3</v>
      </c>
      <c r="D48" s="10">
        <f t="shared" si="9"/>
        <v>-5.000000000000771E-4</v>
      </c>
      <c r="E48" s="11">
        <v>4.0000000000000002E-4</v>
      </c>
      <c r="F48" s="3">
        <f t="shared" si="12"/>
        <v>-9.0000000000007717E-4</v>
      </c>
      <c r="G48" s="4">
        <v>2.9999999999999997E-4</v>
      </c>
      <c r="H48" s="10">
        <f t="shared" si="11"/>
        <v>-8.0028982000013293E-4</v>
      </c>
      <c r="I48" s="80">
        <v>1.1999999999999999E-3</v>
      </c>
    </row>
    <row r="49" spans="1:9" ht="15" x14ac:dyDescent="0.25">
      <c r="A49" s="60" t="s">
        <v>15</v>
      </c>
      <c r="B49" s="3">
        <f t="shared" si="10"/>
        <v>0</v>
      </c>
      <c r="C49" s="4">
        <v>0</v>
      </c>
      <c r="D49" s="10">
        <f t="shared" si="9"/>
        <v>0</v>
      </c>
      <c r="E49" s="11">
        <v>0</v>
      </c>
      <c r="F49" s="3">
        <f t="shared" si="12"/>
        <v>0</v>
      </c>
      <c r="G49" s="4">
        <v>0</v>
      </c>
      <c r="H49" s="10">
        <f t="shared" si="11"/>
        <v>0</v>
      </c>
      <c r="I49" s="80">
        <v>0</v>
      </c>
    </row>
    <row r="50" spans="1:9" ht="15" x14ac:dyDescent="0.25">
      <c r="A50" s="60" t="s">
        <v>16</v>
      </c>
      <c r="B50" s="3">
        <f t="shared" si="10"/>
        <v>0</v>
      </c>
      <c r="C50" s="4">
        <v>0</v>
      </c>
      <c r="D50" s="10">
        <f t="shared" si="9"/>
        <v>2.9999999999999997E-4</v>
      </c>
      <c r="E50" s="11">
        <v>1.2200000000000001E-2</v>
      </c>
      <c r="F50" s="3">
        <f t="shared" si="12"/>
        <v>2.9999999999999997E-4</v>
      </c>
      <c r="G50" s="4">
        <v>2.6499999999999999E-2</v>
      </c>
      <c r="H50" s="10">
        <f t="shared" si="11"/>
        <v>-3.0018997299086081E-4</v>
      </c>
      <c r="I50" s="80">
        <v>1.4800000000000001E-2</v>
      </c>
    </row>
    <row r="51" spans="1:9" ht="15" x14ac:dyDescent="0.25">
      <c r="A51" s="60" t="s">
        <v>17</v>
      </c>
      <c r="B51" s="3">
        <f t="shared" si="10"/>
        <v>0</v>
      </c>
      <c r="C51" s="4">
        <v>0</v>
      </c>
      <c r="D51" s="10">
        <f t="shared" si="9"/>
        <v>0</v>
      </c>
      <c r="E51" s="11">
        <v>0</v>
      </c>
      <c r="F51" s="3">
        <f t="shared" si="12"/>
        <v>0</v>
      </c>
      <c r="G51" s="4">
        <v>0</v>
      </c>
      <c r="H51" s="10">
        <f t="shared" si="11"/>
        <v>0</v>
      </c>
      <c r="I51" s="80">
        <v>0</v>
      </c>
    </row>
    <row r="52" spans="1:9" ht="15" x14ac:dyDescent="0.25">
      <c r="A52" s="60" t="s">
        <v>18</v>
      </c>
      <c r="B52" s="3">
        <f t="shared" si="10"/>
        <v>0</v>
      </c>
      <c r="C52" s="4">
        <v>0</v>
      </c>
      <c r="D52" s="10">
        <f t="shared" si="9"/>
        <v>0</v>
      </c>
      <c r="E52" s="11">
        <v>0</v>
      </c>
      <c r="F52" s="3">
        <f t="shared" si="12"/>
        <v>0</v>
      </c>
      <c r="G52" s="4">
        <v>0</v>
      </c>
      <c r="H52" s="10">
        <f t="shared" si="11"/>
        <v>0</v>
      </c>
      <c r="I52" s="80">
        <v>0</v>
      </c>
    </row>
    <row r="53" spans="1:9" ht="15" x14ac:dyDescent="0.25">
      <c r="A53" s="60" t="s">
        <v>19</v>
      </c>
      <c r="B53" s="3">
        <f t="shared" si="10"/>
        <v>0</v>
      </c>
      <c r="C53" s="4">
        <v>0</v>
      </c>
      <c r="D53" s="10">
        <f t="shared" si="9"/>
        <v>0</v>
      </c>
      <c r="E53" s="11">
        <v>0</v>
      </c>
      <c r="F53" s="3">
        <f t="shared" si="12"/>
        <v>0</v>
      </c>
      <c r="G53" s="4">
        <v>0</v>
      </c>
      <c r="H53" s="10">
        <f t="shared" si="11"/>
        <v>0</v>
      </c>
      <c r="I53" s="80">
        <v>0</v>
      </c>
    </row>
    <row r="54" spans="1:9" ht="15" x14ac:dyDescent="0.25">
      <c r="A54" s="60" t="s">
        <v>20</v>
      </c>
      <c r="B54" s="3">
        <f t="shared" si="10"/>
        <v>0</v>
      </c>
      <c r="C54" s="4">
        <v>0</v>
      </c>
      <c r="D54" s="10">
        <f t="shared" si="9"/>
        <v>0</v>
      </c>
      <c r="E54" s="11">
        <v>0</v>
      </c>
      <c r="F54" s="3">
        <f t="shared" si="12"/>
        <v>0</v>
      </c>
      <c r="G54" s="4">
        <v>0</v>
      </c>
      <c r="H54" s="10">
        <f t="shared" si="11"/>
        <v>0</v>
      </c>
      <c r="I54" s="80">
        <v>0</v>
      </c>
    </row>
    <row r="55" spans="1:9" ht="15" x14ac:dyDescent="0.25">
      <c r="A55" s="61" t="s">
        <v>21</v>
      </c>
      <c r="B55" s="20">
        <f>SUM(B36:B54)</f>
        <v>-3.4133735194999317E-3</v>
      </c>
      <c r="C55" s="6">
        <v>0.99999999999999989</v>
      </c>
      <c r="D55" s="12">
        <f>SUM(D36:D54)</f>
        <v>1.4866264805000677E-3</v>
      </c>
      <c r="E55" s="12">
        <v>0.99999999999999989</v>
      </c>
      <c r="F55" s="20">
        <f>SUM(F36:F54)</f>
        <v>1.6587709697999883E-2</v>
      </c>
      <c r="G55" s="6">
        <v>1</v>
      </c>
      <c r="H55" s="12">
        <f>SUM(H36:H54)</f>
        <v>-1.9081920072016569E-2</v>
      </c>
      <c r="I55" s="81">
        <v>0.99999999999999989</v>
      </c>
    </row>
    <row r="56" spans="1:9" ht="15" x14ac:dyDescent="0.25">
      <c r="A56" s="62" t="s">
        <v>28</v>
      </c>
      <c r="B56" s="8">
        <v>-178.1</v>
      </c>
      <c r="C56" s="9"/>
      <c r="D56" s="14">
        <v>129.5</v>
      </c>
      <c r="E56" s="9"/>
      <c r="F56" s="8">
        <v>1042</v>
      </c>
      <c r="G56" s="9"/>
      <c r="H56" s="14">
        <v>-956.5</v>
      </c>
      <c r="I56" s="82"/>
    </row>
    <row r="57" spans="1:9" ht="15" x14ac:dyDescent="0.25">
      <c r="A57" s="59" t="s">
        <v>22</v>
      </c>
      <c r="B57" s="18">
        <v>-5.4000000000000003E-3</v>
      </c>
      <c r="C57" s="19">
        <v>0.88180000000000003</v>
      </c>
      <c r="D57" s="22">
        <f>B57+H27+J27+L27</f>
        <v>-9.7000000000000003E-3</v>
      </c>
      <c r="E57" s="23">
        <v>0.88660000000000005</v>
      </c>
      <c r="F57" s="18">
        <v>1.8E-3</v>
      </c>
      <c r="G57" s="19">
        <v>0.88190000000000002</v>
      </c>
      <c r="H57" s="22">
        <v>-7.1400000000000005E-2</v>
      </c>
      <c r="I57" s="83">
        <v>0.85350000000000004</v>
      </c>
    </row>
    <row r="58" spans="1:9" ht="15" x14ac:dyDescent="0.25">
      <c r="A58" s="60" t="s">
        <v>23</v>
      </c>
      <c r="B58" s="3">
        <f>(1+B28)*(1+D28)*(1+F28)-1</f>
        <v>1.9867272739997333E-3</v>
      </c>
      <c r="C58" s="4">
        <v>0.1182</v>
      </c>
      <c r="D58" s="10">
        <f>B58+H28+J28+L28</f>
        <v>1.1186727273999735E-2</v>
      </c>
      <c r="E58" s="11">
        <v>0.1134</v>
      </c>
      <c r="F58" s="3">
        <v>1.4800000000000001E-2</v>
      </c>
      <c r="G58" s="4">
        <v>0.1181</v>
      </c>
      <c r="H58" s="10">
        <v>5.2299999999999999E-2</v>
      </c>
      <c r="I58" s="80">
        <v>0.14649999999999999</v>
      </c>
    </row>
    <row r="59" spans="1:9" ht="15" x14ac:dyDescent="0.25">
      <c r="A59" s="61" t="s">
        <v>21</v>
      </c>
      <c r="B59" s="20">
        <f>SUM(B57:B58)</f>
        <v>-3.413272726000267E-3</v>
      </c>
      <c r="C59" s="6">
        <v>1</v>
      </c>
      <c r="D59" s="12">
        <f>SUM(D57:D58)</f>
        <v>1.4867272739997345E-3</v>
      </c>
      <c r="E59" s="13">
        <v>1</v>
      </c>
      <c r="F59" s="20">
        <f>SUM(F57:F58)</f>
        <v>1.66E-2</v>
      </c>
      <c r="G59" s="6">
        <v>1</v>
      </c>
      <c r="H59" s="12">
        <f>SUM(H57:H58)</f>
        <v>-1.9100000000000006E-2</v>
      </c>
      <c r="I59" s="81">
        <v>1</v>
      </c>
    </row>
    <row r="60" spans="1:9" ht="15" x14ac:dyDescent="0.25">
      <c r="A60" s="59" t="s">
        <v>24</v>
      </c>
      <c r="B60" s="18">
        <v>-6.0099999999999997E-3</v>
      </c>
      <c r="C60" s="19">
        <v>0.99270000000000003</v>
      </c>
      <c r="D60" s="22">
        <f>B60+H30+J30+L30</f>
        <v>-6.1099999999999991E-3</v>
      </c>
      <c r="E60" s="23">
        <v>0.97909999999999997</v>
      </c>
      <c r="F60" s="3">
        <v>5.1000000000000004E-3</v>
      </c>
      <c r="G60" s="19">
        <v>0.95669999999999999</v>
      </c>
      <c r="H60" s="10">
        <v>-7.7200000000000005E-2</v>
      </c>
      <c r="I60" s="83">
        <v>0.93569999999999998</v>
      </c>
    </row>
    <row r="61" spans="1:9" ht="15" x14ac:dyDescent="0.25">
      <c r="A61" s="60" t="s">
        <v>25</v>
      </c>
      <c r="B61" s="3">
        <f>(1+B31)*(1+D31)*(1+F31)-1</f>
        <v>2.6013498379997557E-3</v>
      </c>
      <c r="C61" s="4">
        <v>7.3000000000000001E-3</v>
      </c>
      <c r="D61" s="10">
        <f>B61+H31+J31+L31</f>
        <v>7.6013498379997567E-3</v>
      </c>
      <c r="E61" s="11">
        <v>2.0899999999999998E-2</v>
      </c>
      <c r="F61" s="3">
        <v>1.15E-2</v>
      </c>
      <c r="G61" s="4">
        <v>4.3299999999999998E-2</v>
      </c>
      <c r="H61" s="10">
        <v>5.8099999999999999E-2</v>
      </c>
      <c r="I61" s="80">
        <v>6.4299999999999996E-2</v>
      </c>
    </row>
    <row r="62" spans="1:9" ht="15" x14ac:dyDescent="0.25">
      <c r="A62" s="63" t="s">
        <v>21</v>
      </c>
      <c r="B62" s="64">
        <f>SUM(B60:B61)</f>
        <v>-3.408650162000244E-3</v>
      </c>
      <c r="C62" s="65">
        <v>1</v>
      </c>
      <c r="D62" s="71">
        <f>SUM(D60:D61)</f>
        <v>1.4913498379997576E-3</v>
      </c>
      <c r="E62" s="72">
        <v>1</v>
      </c>
      <c r="F62" s="64">
        <f>SUM(F60:F61)</f>
        <v>1.66E-2</v>
      </c>
      <c r="G62" s="65">
        <v>1</v>
      </c>
      <c r="H62" s="71">
        <f>SUM(H60:H61)</f>
        <v>-1.9100000000000006E-2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7" sqref="A7"/>
    </sheetView>
  </sheetViews>
  <sheetFormatPr defaultColWidth="0" defaultRowHeight="12.75" zeroHeight="1" x14ac:dyDescent="0.2"/>
  <cols>
    <col min="1" max="1" width="44.42578125" customWidth="1"/>
    <col min="2" max="2" width="19.5703125" customWidth="1"/>
    <col min="3" max="3" width="17" customWidth="1"/>
    <col min="4" max="4" width="17.28515625" customWidth="1"/>
    <col min="5" max="5" width="17.140625" customWidth="1"/>
    <col min="6" max="6" width="21.7109375" customWidth="1"/>
    <col min="7" max="7" width="20.5703125" customWidth="1"/>
    <col min="8" max="8" width="18.85546875" customWidth="1"/>
    <col min="9" max="9" width="19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41</v>
      </c>
    </row>
    <row r="3" spans="1:25" x14ac:dyDescent="0.2">
      <c r="U3">
        <f>1.67-0.13</f>
        <v>1.54</v>
      </c>
    </row>
    <row r="4" spans="1:25" x14ac:dyDescent="0.2"/>
    <row r="5" spans="1:25" x14ac:dyDescent="0.2"/>
    <row r="6" spans="1:25" ht="15" x14ac:dyDescent="0.25">
      <c r="A6" s="76" t="s">
        <v>66</v>
      </c>
      <c r="B6" s="69" t="s">
        <v>67</v>
      </c>
      <c r="C6" s="69" t="s">
        <v>68</v>
      </c>
      <c r="D6" s="77" t="s">
        <v>69</v>
      </c>
      <c r="E6" s="77" t="s">
        <v>70</v>
      </c>
      <c r="F6" s="69" t="s">
        <v>71</v>
      </c>
      <c r="G6" s="69" t="s">
        <v>72</v>
      </c>
      <c r="H6" s="77" t="s">
        <v>73</v>
      </c>
      <c r="I6" s="77" t="s">
        <v>74</v>
      </c>
      <c r="J6" s="69" t="s">
        <v>75</v>
      </c>
      <c r="K6" s="69" t="s">
        <v>76</v>
      </c>
      <c r="L6" s="77" t="s">
        <v>77</v>
      </c>
      <c r="M6" s="77" t="s">
        <v>78</v>
      </c>
      <c r="N6" s="69" t="s">
        <v>79</v>
      </c>
      <c r="O6" s="69" t="s">
        <v>80</v>
      </c>
      <c r="P6" s="77" t="s">
        <v>81</v>
      </c>
      <c r="Q6" s="77" t="s">
        <v>82</v>
      </c>
      <c r="R6" s="69" t="s">
        <v>83</v>
      </c>
      <c r="S6" s="69" t="s">
        <v>84</v>
      </c>
      <c r="T6" s="77" t="s">
        <v>85</v>
      </c>
      <c r="U6" s="77" t="s">
        <v>86</v>
      </c>
      <c r="V6" s="69" t="s">
        <v>87</v>
      </c>
      <c r="W6" s="69" t="s">
        <v>88</v>
      </c>
      <c r="X6" s="77" t="s">
        <v>89</v>
      </c>
      <c r="Y6" s="77" t="s">
        <v>90</v>
      </c>
    </row>
    <row r="7" spans="1:25" ht="15" x14ac:dyDescent="0.25">
      <c r="A7" s="76" t="s">
        <v>32</v>
      </c>
      <c r="B7" s="69">
        <v>43101</v>
      </c>
      <c r="C7" s="69">
        <v>43101</v>
      </c>
      <c r="D7" s="77">
        <v>43132</v>
      </c>
      <c r="E7" s="77">
        <v>43132</v>
      </c>
      <c r="F7" s="69">
        <v>43160</v>
      </c>
      <c r="G7" s="69">
        <v>43160</v>
      </c>
      <c r="H7" s="77">
        <v>43191</v>
      </c>
      <c r="I7" s="77">
        <v>43191</v>
      </c>
      <c r="J7" s="69">
        <v>43221</v>
      </c>
      <c r="K7" s="69">
        <v>43221</v>
      </c>
      <c r="L7" s="77">
        <v>43252</v>
      </c>
      <c r="M7" s="77">
        <v>43252</v>
      </c>
      <c r="N7" s="69">
        <v>43282</v>
      </c>
      <c r="O7" s="69">
        <v>43282</v>
      </c>
      <c r="P7" s="77">
        <v>43313</v>
      </c>
      <c r="Q7" s="77">
        <v>43313</v>
      </c>
      <c r="R7" s="69">
        <v>43344</v>
      </c>
      <c r="S7" s="69">
        <v>43344</v>
      </c>
      <c r="T7" s="77">
        <v>43374</v>
      </c>
      <c r="U7" s="77">
        <v>43374</v>
      </c>
      <c r="V7" s="69">
        <v>43405</v>
      </c>
      <c r="W7" s="69">
        <v>43405</v>
      </c>
      <c r="X7" s="77">
        <v>43435</v>
      </c>
      <c r="Y7" s="77">
        <v>43435</v>
      </c>
    </row>
    <row r="8" spans="1:25" ht="30" x14ac:dyDescent="0.2">
      <c r="A8" s="70"/>
      <c r="B8" s="67" t="s">
        <v>27</v>
      </c>
      <c r="C8" s="68" t="s">
        <v>1</v>
      </c>
      <c r="D8" s="74" t="s">
        <v>27</v>
      </c>
      <c r="E8" s="75" t="s">
        <v>1</v>
      </c>
      <c r="F8" s="67" t="s">
        <v>27</v>
      </c>
      <c r="G8" s="68" t="s">
        <v>1</v>
      </c>
      <c r="H8" s="74" t="s">
        <v>0</v>
      </c>
      <c r="I8" s="75" t="s">
        <v>1</v>
      </c>
      <c r="J8" s="67" t="s">
        <v>0</v>
      </c>
      <c r="K8" s="68" t="s">
        <v>1</v>
      </c>
      <c r="L8" s="74" t="s">
        <v>0</v>
      </c>
      <c r="M8" s="75" t="s">
        <v>1</v>
      </c>
      <c r="N8" s="67" t="s">
        <v>0</v>
      </c>
      <c r="O8" s="68" t="s">
        <v>1</v>
      </c>
      <c r="P8" s="74" t="s">
        <v>0</v>
      </c>
      <c r="Q8" s="75" t="s">
        <v>1</v>
      </c>
      <c r="R8" s="67" t="s">
        <v>0</v>
      </c>
      <c r="S8" s="68" t="s">
        <v>1</v>
      </c>
      <c r="T8" s="74" t="s">
        <v>0</v>
      </c>
      <c r="U8" s="75" t="s">
        <v>1</v>
      </c>
      <c r="V8" s="67" t="s">
        <v>0</v>
      </c>
      <c r="W8" s="68" t="s">
        <v>1</v>
      </c>
      <c r="X8" s="74" t="s">
        <v>0</v>
      </c>
      <c r="Y8" s="75" t="s">
        <v>1</v>
      </c>
    </row>
    <row r="9" spans="1:25" ht="15" x14ac:dyDescent="0.25">
      <c r="A9" s="59" t="s">
        <v>2</v>
      </c>
      <c r="B9" s="3">
        <v>-5.0000000000000002E-5</v>
      </c>
      <c r="C9" s="4">
        <v>7.22E-2</v>
      </c>
      <c r="D9" s="10">
        <v>0</v>
      </c>
      <c r="E9" s="11">
        <v>5.6800000000000003E-2</v>
      </c>
      <c r="F9" s="3">
        <v>0</v>
      </c>
      <c r="G9" s="4">
        <v>5.74E-2</v>
      </c>
      <c r="H9" s="10">
        <v>2.9999999999999997E-4</v>
      </c>
      <c r="I9" s="11">
        <v>6.2600000000000003E-2</v>
      </c>
      <c r="J9" s="3">
        <v>-1E-4</v>
      </c>
      <c r="K9" s="4">
        <v>5.7700000000000001E-2</v>
      </c>
      <c r="L9" s="10">
        <v>5.0000000000000001E-4</v>
      </c>
      <c r="M9" s="11">
        <v>6.5600000000000006E-2</v>
      </c>
      <c r="N9" s="3">
        <v>0</v>
      </c>
      <c r="O9" s="4">
        <v>5.2699999999999997E-2</v>
      </c>
      <c r="P9" s="10">
        <v>0</v>
      </c>
      <c r="Q9" s="11">
        <v>7.8799999999999995E-2</v>
      </c>
      <c r="R9" s="3">
        <v>0</v>
      </c>
      <c r="S9" s="4">
        <v>7.1400000000000005E-2</v>
      </c>
      <c r="T9" s="10">
        <v>0</v>
      </c>
      <c r="U9" s="11">
        <v>6.2199999999999998E-2</v>
      </c>
      <c r="V9" s="3">
        <v>1E-4</v>
      </c>
      <c r="W9" s="4">
        <v>5.62E-2</v>
      </c>
      <c r="X9" s="30">
        <v>0</v>
      </c>
      <c r="Y9" s="31">
        <v>5.1999999999999998E-2</v>
      </c>
    </row>
    <row r="10" spans="1:25" ht="15" x14ac:dyDescent="0.25">
      <c r="A10" s="60" t="s">
        <v>3</v>
      </c>
      <c r="B10" s="3">
        <v>2.9999999999999997E-4</v>
      </c>
      <c r="C10" s="4">
        <v>0.43759999999999999</v>
      </c>
      <c r="D10" s="10">
        <v>-1.9E-3</v>
      </c>
      <c r="E10" s="11">
        <v>0.43459999999999999</v>
      </c>
      <c r="F10" s="3">
        <v>1.6999999999999999E-3</v>
      </c>
      <c r="G10" s="4">
        <v>0.4269</v>
      </c>
      <c r="H10" s="10">
        <v>-2.0000000000000001E-4</v>
      </c>
      <c r="I10" s="11">
        <v>0.41950000000000004</v>
      </c>
      <c r="J10" s="3">
        <v>8.9999999999999998E-4</v>
      </c>
      <c r="K10" s="4">
        <v>0.43120000000000003</v>
      </c>
      <c r="L10" s="10">
        <v>-8.9999999999999998E-4</v>
      </c>
      <c r="M10" s="11">
        <v>0.44900000000000001</v>
      </c>
      <c r="N10" s="3">
        <v>2.0000000000000001E-4</v>
      </c>
      <c r="O10" s="4">
        <v>0.45700000000000002</v>
      </c>
      <c r="P10" s="10">
        <v>8.0000000000000004E-4</v>
      </c>
      <c r="Q10" s="11">
        <v>0.43780000000000002</v>
      </c>
      <c r="R10" s="3">
        <v>-5.9999999999999995E-4</v>
      </c>
      <c r="S10" s="4">
        <v>0.43590000000000001</v>
      </c>
      <c r="T10" s="10">
        <v>-1.5E-3</v>
      </c>
      <c r="U10" s="11">
        <v>0.43330000000000002</v>
      </c>
      <c r="V10" s="3">
        <v>-1E-3</v>
      </c>
      <c r="W10" s="4">
        <v>0.42830000000000001</v>
      </c>
      <c r="X10" s="30">
        <v>8.0000000000000004E-4</v>
      </c>
      <c r="Y10" s="31">
        <v>0.44400000000000001</v>
      </c>
    </row>
    <row r="11" spans="1:25" ht="15" x14ac:dyDescent="0.25">
      <c r="A11" s="60" t="s">
        <v>4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0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0">
        <v>0</v>
      </c>
      <c r="V11" s="3">
        <v>0</v>
      </c>
      <c r="W11" s="4">
        <v>0</v>
      </c>
      <c r="X11" s="30">
        <v>0</v>
      </c>
      <c r="Y11" s="30">
        <v>0</v>
      </c>
    </row>
    <row r="12" spans="1:25" ht="15" x14ac:dyDescent="0.25">
      <c r="A12" s="60" t="s">
        <v>5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0">
        <v>0</v>
      </c>
      <c r="V12" s="3">
        <v>0</v>
      </c>
      <c r="W12" s="4">
        <v>0</v>
      </c>
      <c r="X12" s="30">
        <v>0</v>
      </c>
      <c r="Y12" s="30">
        <v>0</v>
      </c>
    </row>
    <row r="13" spans="1:25" ht="15" x14ac:dyDescent="0.25">
      <c r="A13" s="60" t="s">
        <v>6</v>
      </c>
      <c r="B13" s="3">
        <v>-2.0000000000000001E-4</v>
      </c>
      <c r="C13" s="4">
        <v>9.7900000000000001E-2</v>
      </c>
      <c r="D13" s="10">
        <v>-3.8999999999999998E-3</v>
      </c>
      <c r="E13" s="11">
        <v>0.108</v>
      </c>
      <c r="F13" s="3">
        <v>-2.9999999999999997E-4</v>
      </c>
      <c r="G13" s="4">
        <v>0.12130000000000001</v>
      </c>
      <c r="H13" s="10">
        <v>-2.9999999999999997E-4</v>
      </c>
      <c r="I13" s="11">
        <v>0.11699999999999999</v>
      </c>
      <c r="J13" s="3">
        <v>-2.0000000000000001E-4</v>
      </c>
      <c r="K13" s="4">
        <v>0.11940000000000001</v>
      </c>
      <c r="L13" s="10">
        <v>-2.0000000000000001E-4</v>
      </c>
      <c r="M13" s="11">
        <v>0.1163</v>
      </c>
      <c r="N13" s="3">
        <v>-1.1999999999999999E-3</v>
      </c>
      <c r="O13" s="4">
        <v>0.1091</v>
      </c>
      <c r="P13" s="10">
        <v>2E-3</v>
      </c>
      <c r="Q13" s="11">
        <v>0.1138</v>
      </c>
      <c r="R13" s="3">
        <v>4.0000000000000002E-4</v>
      </c>
      <c r="S13" s="4">
        <v>0.1091</v>
      </c>
      <c r="T13" s="10">
        <v>-2.9999999999999997E-4</v>
      </c>
      <c r="U13" s="10">
        <v>0.1242</v>
      </c>
      <c r="V13" s="3">
        <v>-4.0000000000000002E-4</v>
      </c>
      <c r="W13" s="4">
        <v>0.127</v>
      </c>
      <c r="X13" s="30">
        <v>-2.8E-3</v>
      </c>
      <c r="Y13" s="30">
        <v>0.13880000000000001</v>
      </c>
    </row>
    <row r="14" spans="1:25" ht="15" x14ac:dyDescent="0.25">
      <c r="A14" s="60" t="s">
        <v>7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5.7000000000000002E-3</v>
      </c>
      <c r="L14" s="10">
        <v>1E-4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1E-4</v>
      </c>
      <c r="S14" s="4">
        <v>7.7000000000000002E-3</v>
      </c>
      <c r="T14" s="10">
        <v>0</v>
      </c>
      <c r="U14" s="10">
        <v>1.09E-2</v>
      </c>
      <c r="V14" s="3">
        <v>0</v>
      </c>
      <c r="W14" s="4">
        <v>1.078E-2</v>
      </c>
      <c r="X14" s="30">
        <v>-2.9999999999999997E-4</v>
      </c>
      <c r="Y14" s="30">
        <v>9.7999999999999997E-3</v>
      </c>
    </row>
    <row r="15" spans="1:25" ht="15" x14ac:dyDescent="0.25">
      <c r="A15" s="60" t="s">
        <v>8</v>
      </c>
      <c r="B15" s="3">
        <v>8.0000000000000004E-4</v>
      </c>
      <c r="C15" s="4">
        <v>8.5699999999999998E-2</v>
      </c>
      <c r="D15" s="10">
        <v>-1E-4</v>
      </c>
      <c r="E15" s="11">
        <v>7.6200000000000004E-2</v>
      </c>
      <c r="F15" s="3">
        <v>-1.8E-3</v>
      </c>
      <c r="G15" s="4">
        <v>7.3999999999999996E-2</v>
      </c>
      <c r="H15" s="10">
        <v>-4.0000000000000002E-4</v>
      </c>
      <c r="I15" s="11">
        <v>7.85E-2</v>
      </c>
      <c r="J15" s="3">
        <v>2E-3</v>
      </c>
      <c r="K15" s="4">
        <v>6.4399999999999999E-2</v>
      </c>
      <c r="L15" s="10">
        <v>-8.0000000000000004E-4</v>
      </c>
      <c r="M15" s="11">
        <v>6.6000000000000003E-2</v>
      </c>
      <c r="N15" s="3">
        <v>1.6999999999999999E-3</v>
      </c>
      <c r="O15" s="4">
        <v>6.7599999999999993E-2</v>
      </c>
      <c r="P15" s="10">
        <v>3.0999999999999999E-3</v>
      </c>
      <c r="Q15" s="11">
        <v>6.3600000000000004E-2</v>
      </c>
      <c r="R15" s="3">
        <v>1E-3</v>
      </c>
      <c r="S15" s="4">
        <v>6.5799999999999997E-2</v>
      </c>
      <c r="T15" s="10">
        <v>-3.2000000000000002E-3</v>
      </c>
      <c r="U15" s="10">
        <v>6.6400000000000001E-2</v>
      </c>
      <c r="V15" s="3">
        <v>1.9E-3</v>
      </c>
      <c r="W15" s="4">
        <v>7.0000000000000007E-2</v>
      </c>
      <c r="X15" s="30">
        <v>-4.7999999999999996E-3</v>
      </c>
      <c r="Y15" s="30">
        <v>5.5199999999999999E-2</v>
      </c>
    </row>
    <row r="16" spans="1:25" ht="15" x14ac:dyDescent="0.25">
      <c r="A16" s="60" t="s">
        <v>9</v>
      </c>
      <c r="B16" s="3">
        <v>3.5000000000000001E-3</v>
      </c>
      <c r="C16" s="4">
        <v>0.29499999999999998</v>
      </c>
      <c r="D16" s="10">
        <v>-4.8999999999999998E-3</v>
      </c>
      <c r="E16" s="11">
        <v>0.30659999999999998</v>
      </c>
      <c r="F16" s="3">
        <v>-3.2000000000000002E-3</v>
      </c>
      <c r="G16" s="4">
        <v>0.3075</v>
      </c>
      <c r="H16" s="10">
        <v>4.3E-3</v>
      </c>
      <c r="I16" s="11">
        <v>0.29680000000000001</v>
      </c>
      <c r="J16" s="3">
        <v>-6.9999999999999999E-4</v>
      </c>
      <c r="K16" s="4">
        <v>0.29670000000000002</v>
      </c>
      <c r="L16" s="10">
        <v>-8.9999999999999998E-4</v>
      </c>
      <c r="M16" s="11">
        <v>0.27910000000000001</v>
      </c>
      <c r="N16" s="3">
        <v>6.1999999999999998E-3</v>
      </c>
      <c r="O16" s="4">
        <v>0.28149999999999997</v>
      </c>
      <c r="P16" s="10">
        <v>6.9999999999999999E-4</v>
      </c>
      <c r="Q16" s="11">
        <v>0.2641</v>
      </c>
      <c r="R16" s="3">
        <v>-8.0000000000000004E-4</v>
      </c>
      <c r="S16" s="4">
        <v>0.2636</v>
      </c>
      <c r="T16" s="10">
        <v>-9.1999999999999998E-3</v>
      </c>
      <c r="U16" s="10">
        <v>0.25879999999999997</v>
      </c>
      <c r="V16" s="3">
        <v>-2.0000000000000001E-4</v>
      </c>
      <c r="W16" s="4">
        <v>0.25159999999999999</v>
      </c>
      <c r="X16" s="30">
        <v>-1.0500000000000001E-2</v>
      </c>
      <c r="Y16" s="30">
        <v>0.2525</v>
      </c>
    </row>
    <row r="17" spans="1:25" ht="15" x14ac:dyDescent="0.25">
      <c r="A17" s="60" t="s">
        <v>10</v>
      </c>
      <c r="B17" s="3">
        <v>0</v>
      </c>
      <c r="C17" s="4">
        <v>1.4E-3</v>
      </c>
      <c r="D17" s="10">
        <v>0</v>
      </c>
      <c r="E17" s="11">
        <v>1.4E-3</v>
      </c>
      <c r="F17" s="3">
        <v>0</v>
      </c>
      <c r="G17" s="4">
        <v>3.3999999999999998E-3</v>
      </c>
      <c r="H17" s="10">
        <v>0</v>
      </c>
      <c r="I17" s="11">
        <v>3.4999999999999996E-3</v>
      </c>
      <c r="J17" s="3">
        <v>1E-4</v>
      </c>
      <c r="K17" s="4">
        <v>1.9E-3</v>
      </c>
      <c r="L17" s="10">
        <v>1E-4</v>
      </c>
      <c r="M17" s="11">
        <v>2.3999999999999998E-3</v>
      </c>
      <c r="N17" s="3">
        <v>-1E-4</v>
      </c>
      <c r="O17" s="4">
        <v>2.3999999999999998E-3</v>
      </c>
      <c r="P17" s="10">
        <v>0</v>
      </c>
      <c r="Q17" s="11">
        <v>2.2000000000000001E-3</v>
      </c>
      <c r="R17" s="3">
        <v>0</v>
      </c>
      <c r="S17" s="4">
        <v>2.2000000000000001E-3</v>
      </c>
      <c r="T17" s="10">
        <v>-1E-4</v>
      </c>
      <c r="U17" s="10">
        <v>2E-3</v>
      </c>
      <c r="V17" s="3">
        <v>1E-4</v>
      </c>
      <c r="W17" s="4">
        <v>2E-3</v>
      </c>
      <c r="X17" s="30">
        <v>-5.0000000000000001E-4</v>
      </c>
      <c r="Y17" s="30">
        <v>1.6000000000000001E-3</v>
      </c>
    </row>
    <row r="18" spans="1:25" ht="15" x14ac:dyDescent="0.25">
      <c r="A18" s="60" t="s">
        <v>11</v>
      </c>
      <c r="B18" s="3">
        <v>-1E-4</v>
      </c>
      <c r="C18" s="4">
        <v>8.3000000000000001E-3</v>
      </c>
      <c r="D18" s="10">
        <v>2.0000000000000001E-4</v>
      </c>
      <c r="E18" s="11">
        <v>8.6E-3</v>
      </c>
      <c r="F18" s="3">
        <v>2.0000000000000001E-4</v>
      </c>
      <c r="G18" s="4">
        <v>9.7000000000000003E-3</v>
      </c>
      <c r="H18" s="10">
        <v>2.0000000000000001E-4</v>
      </c>
      <c r="I18" s="11">
        <v>9.5999999999999992E-3</v>
      </c>
      <c r="J18" s="3">
        <v>0</v>
      </c>
      <c r="K18" s="4">
        <v>1.04E-2</v>
      </c>
      <c r="L18" s="10">
        <v>5.0000000000000001E-4</v>
      </c>
      <c r="M18" s="11">
        <v>1.01E-2</v>
      </c>
      <c r="N18" s="3">
        <v>0</v>
      </c>
      <c r="O18" s="4">
        <v>8.8999999999999999E-3</v>
      </c>
      <c r="P18" s="10">
        <v>0</v>
      </c>
      <c r="Q18" s="11">
        <v>8.5000000000000006E-3</v>
      </c>
      <c r="R18" s="3">
        <v>1E-4</v>
      </c>
      <c r="S18" s="4">
        <v>8.3999999999999995E-3</v>
      </c>
      <c r="T18" s="10">
        <v>5.9999999999999995E-4</v>
      </c>
      <c r="U18" s="10">
        <v>2.4500000000000001E-2</v>
      </c>
      <c r="V18" s="3">
        <v>0</v>
      </c>
      <c r="W18" s="4">
        <v>3.4099999999999998E-2</v>
      </c>
      <c r="X18" s="30">
        <v>2.0000000000000001E-4</v>
      </c>
      <c r="Y18" s="30">
        <v>3.0599999999999999E-2</v>
      </c>
    </row>
    <row r="19" spans="1:25" ht="15" x14ac:dyDescent="0.25">
      <c r="A19" s="60" t="s">
        <v>12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1E-4</v>
      </c>
      <c r="I19" s="11">
        <v>1E-4</v>
      </c>
      <c r="J19" s="3">
        <v>1E-4</v>
      </c>
      <c r="K19" s="4">
        <v>1E-4</v>
      </c>
      <c r="L19" s="10">
        <v>0</v>
      </c>
      <c r="M19" s="11">
        <v>1E-4</v>
      </c>
      <c r="N19" s="3">
        <v>-2.0000000000000001E-4</v>
      </c>
      <c r="O19" s="4">
        <v>5.9999999999999995E-4</v>
      </c>
      <c r="P19" s="10">
        <v>-5.0000000000000001E-4</v>
      </c>
      <c r="Q19" s="11">
        <v>1E-4</v>
      </c>
      <c r="R19" s="3">
        <v>0</v>
      </c>
      <c r="S19" s="4">
        <v>1E-4</v>
      </c>
      <c r="T19" s="10">
        <v>2.0000000000000001E-4</v>
      </c>
      <c r="U19" s="10">
        <v>1E-4</v>
      </c>
      <c r="V19" s="3">
        <v>1E-4</v>
      </c>
      <c r="W19" s="4">
        <v>1E-4</v>
      </c>
      <c r="X19" s="30">
        <v>-2.9999999999999997E-4</v>
      </c>
      <c r="Y19" s="30">
        <v>1E-4</v>
      </c>
    </row>
    <row r="20" spans="1:25" ht="15" x14ac:dyDescent="0.25">
      <c r="A20" s="60" t="s">
        <v>13</v>
      </c>
      <c r="B20" s="3">
        <v>-1E-4</v>
      </c>
      <c r="C20" s="4">
        <v>1.9E-3</v>
      </c>
      <c r="D20" s="10">
        <v>-1E-4</v>
      </c>
      <c r="E20" s="11">
        <v>7.7999999999999996E-3</v>
      </c>
      <c r="F20" s="3">
        <v>-1E-4</v>
      </c>
      <c r="G20" s="4">
        <v>-2.0000000000000001E-4</v>
      </c>
      <c r="H20" s="10">
        <v>1E-4</v>
      </c>
      <c r="I20" s="11">
        <v>-1E-4</v>
      </c>
      <c r="J20" s="3">
        <v>2.0000000000000001E-4</v>
      </c>
      <c r="K20" s="4">
        <v>0</v>
      </c>
      <c r="L20" s="10">
        <v>0</v>
      </c>
      <c r="M20" s="11">
        <v>-1E-4</v>
      </c>
      <c r="N20" s="3">
        <v>-1.2E-4</v>
      </c>
      <c r="O20" s="4">
        <v>-1E-4</v>
      </c>
      <c r="P20" s="10">
        <v>8.9999999999999998E-4</v>
      </c>
      <c r="Q20" s="11">
        <v>6.1999999999999998E-3</v>
      </c>
      <c r="R20" s="3">
        <v>-2.9999999999999997E-4</v>
      </c>
      <c r="S20" s="4">
        <v>1.15E-2</v>
      </c>
      <c r="T20" s="10">
        <v>2.0000000000000001E-4</v>
      </c>
      <c r="U20" s="10">
        <v>4.0000000000000001E-3</v>
      </c>
      <c r="V20" s="3">
        <v>4.0000000000000002E-4</v>
      </c>
      <c r="W20" s="4">
        <v>6.4000000000000003E-3</v>
      </c>
      <c r="X20" s="30">
        <v>-1.5E-3</v>
      </c>
      <c r="Y20" s="30">
        <v>2E-3</v>
      </c>
    </row>
    <row r="21" spans="1:25" ht="15" x14ac:dyDescent="0.25">
      <c r="A21" s="60" t="s">
        <v>14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-5.0000000000000001E-4</v>
      </c>
      <c r="I21" s="11">
        <v>1.26E-2</v>
      </c>
      <c r="J21" s="3">
        <v>-2.9999999999999997E-4</v>
      </c>
      <c r="K21" s="4">
        <v>1.2500000000000001E-2</v>
      </c>
      <c r="L21" s="10">
        <v>0</v>
      </c>
      <c r="M21" s="11">
        <v>0</v>
      </c>
      <c r="N21" s="3">
        <v>2.0000000000000001E-4</v>
      </c>
      <c r="O21" s="4">
        <v>0</v>
      </c>
      <c r="P21" s="10">
        <v>5.0000000000000001E-4</v>
      </c>
      <c r="Q21" s="11">
        <v>5.0000000000000001E-4</v>
      </c>
      <c r="R21" s="3">
        <v>-5.9999999999999995E-4</v>
      </c>
      <c r="S21" s="4">
        <v>0</v>
      </c>
      <c r="T21" s="10">
        <v>-1E-4</v>
      </c>
      <c r="U21" s="10">
        <v>5.0000000000000001E-4</v>
      </c>
      <c r="V21" s="3">
        <v>0</v>
      </c>
      <c r="W21" s="4">
        <v>0</v>
      </c>
      <c r="X21" s="30">
        <v>4.0000000000000002E-4</v>
      </c>
      <c r="Y21" s="30">
        <v>1.5E-3</v>
      </c>
    </row>
    <row r="22" spans="1:25" ht="15" x14ac:dyDescent="0.25">
      <c r="A22" s="60" t="s">
        <v>15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16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2.0000000000000001E-4</v>
      </c>
      <c r="M23" s="11">
        <v>1.15E-2</v>
      </c>
      <c r="N23" s="3">
        <v>-1E-4</v>
      </c>
      <c r="O23" s="4">
        <v>2.0299999999999999E-2</v>
      </c>
      <c r="P23" s="10">
        <v>1E-4</v>
      </c>
      <c r="Q23" s="11">
        <v>2.4400000000000002E-2</v>
      </c>
      <c r="R23" s="3">
        <v>-1E-4</v>
      </c>
      <c r="S23" s="4">
        <v>2.4299999999999999E-2</v>
      </c>
      <c r="T23" s="10">
        <v>2.9999999999999997E-4</v>
      </c>
      <c r="U23" s="10">
        <v>1.3100000000000001E-2</v>
      </c>
      <c r="V23" s="3">
        <v>0</v>
      </c>
      <c r="W23" s="4">
        <v>1.35E-2</v>
      </c>
      <c r="X23" s="30">
        <v>-6.9999999999999999E-4</v>
      </c>
      <c r="Y23" s="30">
        <v>1.1900000000000001E-2</v>
      </c>
    </row>
    <row r="24" spans="1:25" ht="15" x14ac:dyDescent="0.25">
      <c r="A24" s="60" t="s">
        <v>17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0" t="s">
        <v>18</v>
      </c>
      <c r="B25" s="3">
        <v>0</v>
      </c>
      <c r="C25" s="4">
        <v>0</v>
      </c>
      <c r="D25" s="10">
        <v>0</v>
      </c>
      <c r="E25" s="11">
        <v>0</v>
      </c>
      <c r="F25" s="3">
        <v>0</v>
      </c>
      <c r="G25" s="4">
        <v>0</v>
      </c>
      <c r="H25" s="10">
        <v>0</v>
      </c>
      <c r="I25" s="11">
        <v>0</v>
      </c>
      <c r="J25" s="3">
        <v>0</v>
      </c>
      <c r="K25" s="4">
        <v>0</v>
      </c>
      <c r="L25" s="10">
        <v>0</v>
      </c>
      <c r="M25" s="11">
        <v>0</v>
      </c>
      <c r="N25" s="3">
        <v>0</v>
      </c>
      <c r="O25" s="4">
        <v>0</v>
      </c>
      <c r="P25" s="10">
        <v>0</v>
      </c>
      <c r="Q25" s="11">
        <v>0</v>
      </c>
      <c r="R25" s="3">
        <v>0</v>
      </c>
      <c r="S25" s="4">
        <v>0</v>
      </c>
      <c r="T25" s="10">
        <v>0</v>
      </c>
      <c r="U25" s="10">
        <v>0</v>
      </c>
      <c r="V25" s="3">
        <v>0</v>
      </c>
      <c r="W25" s="4">
        <v>0</v>
      </c>
      <c r="X25" s="30">
        <v>0</v>
      </c>
      <c r="Y25" s="30">
        <v>0</v>
      </c>
    </row>
    <row r="26" spans="1:25" ht="15" x14ac:dyDescent="0.25">
      <c r="A26" s="60" t="s">
        <v>19</v>
      </c>
      <c r="B26" s="3">
        <v>0</v>
      </c>
      <c r="C26" s="4">
        <v>0</v>
      </c>
      <c r="D26" s="10">
        <v>0</v>
      </c>
      <c r="E26" s="11">
        <v>0</v>
      </c>
      <c r="F26" s="3">
        <v>0</v>
      </c>
      <c r="G26" s="4">
        <v>0</v>
      </c>
      <c r="H26" s="10">
        <v>0</v>
      </c>
      <c r="I26" s="11">
        <v>0</v>
      </c>
      <c r="J26" s="3">
        <v>0</v>
      </c>
      <c r="K26" s="4">
        <v>0</v>
      </c>
      <c r="L26" s="10">
        <v>0</v>
      </c>
      <c r="M26" s="11">
        <v>0</v>
      </c>
      <c r="N26" s="3">
        <v>0</v>
      </c>
      <c r="O26" s="4">
        <v>0</v>
      </c>
      <c r="P26" s="10">
        <v>0</v>
      </c>
      <c r="Q26" s="11">
        <v>0</v>
      </c>
      <c r="R26" s="3">
        <v>0</v>
      </c>
      <c r="S26" s="4">
        <v>0</v>
      </c>
      <c r="T26" s="10">
        <v>0</v>
      </c>
      <c r="U26" s="10">
        <v>0</v>
      </c>
      <c r="V26" s="3">
        <v>0</v>
      </c>
      <c r="W26" s="4">
        <v>0</v>
      </c>
      <c r="X26" s="30">
        <v>0</v>
      </c>
      <c r="Y26" s="30">
        <v>0</v>
      </c>
    </row>
    <row r="27" spans="1:25" ht="15" x14ac:dyDescent="0.25">
      <c r="A27" s="60" t="s">
        <v>20</v>
      </c>
      <c r="B27" s="3">
        <v>0</v>
      </c>
      <c r="C27" s="4">
        <v>0</v>
      </c>
      <c r="D27" s="10">
        <v>0</v>
      </c>
      <c r="E27" s="11">
        <v>0</v>
      </c>
      <c r="F27" s="3">
        <v>0</v>
      </c>
      <c r="G27" s="4">
        <v>0</v>
      </c>
      <c r="H27" s="10">
        <v>0</v>
      </c>
      <c r="I27" s="11">
        <v>0</v>
      </c>
      <c r="J27" s="3">
        <v>0</v>
      </c>
      <c r="K27" s="4">
        <v>0</v>
      </c>
      <c r="L27" s="10">
        <v>0</v>
      </c>
      <c r="M27" s="11">
        <v>0</v>
      </c>
      <c r="N27" s="3">
        <v>0</v>
      </c>
      <c r="O27" s="4">
        <v>0</v>
      </c>
      <c r="P27" s="10">
        <v>0</v>
      </c>
      <c r="Q27" s="11">
        <v>0</v>
      </c>
      <c r="R27" s="3">
        <v>0</v>
      </c>
      <c r="S27" s="4">
        <v>0</v>
      </c>
      <c r="T27" s="10">
        <v>0</v>
      </c>
      <c r="U27" s="10">
        <v>0</v>
      </c>
      <c r="V27" s="3">
        <v>0</v>
      </c>
      <c r="W27" s="4">
        <v>0</v>
      </c>
      <c r="X27" s="30">
        <v>0</v>
      </c>
      <c r="Y27" s="30">
        <v>0</v>
      </c>
    </row>
    <row r="28" spans="1:25" ht="15" x14ac:dyDescent="0.25">
      <c r="A28" s="61" t="s">
        <v>21</v>
      </c>
      <c r="B28" s="5">
        <f t="shared" ref="B28:G28" si="0">SUM(B9:B27)</f>
        <v>4.1499999999999992E-3</v>
      </c>
      <c r="C28" s="6">
        <f t="shared" si="0"/>
        <v>0.99999999999999989</v>
      </c>
      <c r="D28" s="12">
        <f t="shared" si="0"/>
        <v>-1.0699999999999999E-2</v>
      </c>
      <c r="E28" s="13">
        <f t="shared" si="0"/>
        <v>1</v>
      </c>
      <c r="F28" s="5">
        <f t="shared" si="0"/>
        <v>-3.4999999999999996E-3</v>
      </c>
      <c r="G28" s="6">
        <f t="shared" si="0"/>
        <v>1</v>
      </c>
      <c r="H28" s="12">
        <f>SUM(H9:H27)</f>
        <v>3.6000000000000003E-3</v>
      </c>
      <c r="I28" s="13">
        <v>1.0000000000000002</v>
      </c>
      <c r="J28" s="5">
        <f>SUM(J9:J27)</f>
        <v>1.9999999999999996E-3</v>
      </c>
      <c r="K28" s="6">
        <f>SUM(K9:K27)</f>
        <v>1</v>
      </c>
      <c r="L28" s="12">
        <f t="shared" ref="L28:Q28" si="1">SUM(L9:L27)</f>
        <v>-1.3999999999999998E-3</v>
      </c>
      <c r="M28" s="12">
        <f t="shared" si="1"/>
        <v>1</v>
      </c>
      <c r="N28" s="5">
        <f t="shared" si="1"/>
        <v>6.579999999999999E-3</v>
      </c>
      <c r="O28" s="5">
        <f t="shared" si="1"/>
        <v>1</v>
      </c>
      <c r="P28" s="12">
        <f t="shared" si="1"/>
        <v>7.6E-3</v>
      </c>
      <c r="Q28" s="12">
        <f t="shared" si="1"/>
        <v>0.99999999999999989</v>
      </c>
      <c r="R28" s="5">
        <f t="shared" ref="R28:W28" si="2">SUM(R9:R27)</f>
        <v>-7.9999999999999993E-4</v>
      </c>
      <c r="S28" s="5">
        <f t="shared" si="2"/>
        <v>0.99999999999999989</v>
      </c>
      <c r="T28" s="12">
        <f t="shared" si="2"/>
        <v>-1.3099999999999999E-2</v>
      </c>
      <c r="U28" s="12">
        <f t="shared" si="2"/>
        <v>0.99999999999999989</v>
      </c>
      <c r="V28" s="5">
        <f t="shared" si="2"/>
        <v>1.0000000000000002E-3</v>
      </c>
      <c r="W28" s="5">
        <f t="shared" si="2"/>
        <v>0.99997999999999998</v>
      </c>
      <c r="X28" s="38">
        <f>SUM(X9:X27)</f>
        <v>-2.0000000000000004E-2</v>
      </c>
      <c r="Y28" s="38">
        <f>SUM(Y9:Y27)</f>
        <v>1</v>
      </c>
    </row>
    <row r="29" spans="1:25" ht="15" x14ac:dyDescent="0.25">
      <c r="A29" s="62" t="s">
        <v>28</v>
      </c>
      <c r="B29" s="8">
        <v>73</v>
      </c>
      <c r="C29" s="9"/>
      <c r="D29" s="14">
        <v>-185.93</v>
      </c>
      <c r="E29" s="9"/>
      <c r="F29" s="8">
        <v>-59.5</v>
      </c>
      <c r="G29" s="9"/>
      <c r="H29" s="14">
        <v>62</v>
      </c>
      <c r="I29" s="9"/>
      <c r="J29" s="8">
        <v>36.380000000000003</v>
      </c>
      <c r="K29" s="9"/>
      <c r="L29" s="14">
        <v>-25</v>
      </c>
      <c r="M29" s="9"/>
      <c r="N29" s="8">
        <v>125.1</v>
      </c>
      <c r="O29" s="9"/>
      <c r="P29" s="14">
        <v>150.5</v>
      </c>
      <c r="Q29" s="9"/>
      <c r="R29" s="8">
        <v>-16</v>
      </c>
      <c r="S29" s="9"/>
      <c r="T29" s="14">
        <v>-264</v>
      </c>
      <c r="U29" s="9"/>
      <c r="V29" s="8">
        <v>23</v>
      </c>
      <c r="W29" s="9"/>
      <c r="X29" s="39">
        <v>-443.6</v>
      </c>
      <c r="Y29" s="40"/>
    </row>
    <row r="30" spans="1:25" ht="15" x14ac:dyDescent="0.25">
      <c r="A30" s="59" t="s">
        <v>22</v>
      </c>
      <c r="B30" s="18">
        <v>4.5500000000000002E-3</v>
      </c>
      <c r="C30" s="19">
        <v>0.92800000000000005</v>
      </c>
      <c r="D30" s="22">
        <v>-9.7000000000000003E-3</v>
      </c>
      <c r="E30" s="23">
        <v>0.92810000000000004</v>
      </c>
      <c r="F30" s="18">
        <v>-3.2000000000000002E-3</v>
      </c>
      <c r="G30" s="19">
        <v>0.92549999999999999</v>
      </c>
      <c r="H30" s="22">
        <v>-4.1999999999999997E-3</v>
      </c>
      <c r="I30" s="23">
        <v>0.91299999999999992</v>
      </c>
      <c r="J30" s="18">
        <v>1.6000000000000001E-3</v>
      </c>
      <c r="K30" s="19">
        <v>0.91210000000000002</v>
      </c>
      <c r="L30" s="22">
        <v>-3.0999999999999999E-3</v>
      </c>
      <c r="M30" s="23">
        <v>0.93489999999999995</v>
      </c>
      <c r="N30" s="18">
        <v>7.3000000000000001E-3</v>
      </c>
      <c r="O30" s="19">
        <v>0.92730000000000001</v>
      </c>
      <c r="P30" s="22">
        <v>3.3999999999999998E-3</v>
      </c>
      <c r="Q30" s="23">
        <v>0.92290000000000005</v>
      </c>
      <c r="R30" s="18">
        <v>0</v>
      </c>
      <c r="S30" s="19">
        <v>0.91400000000000003</v>
      </c>
      <c r="T30" s="22">
        <v>-5.1999999999999998E-2</v>
      </c>
      <c r="U30" s="23">
        <v>0.80410000000000004</v>
      </c>
      <c r="V30" s="18">
        <v>-3.2800000000000003E-2</v>
      </c>
      <c r="W30" s="19">
        <v>0.72829999999999995</v>
      </c>
      <c r="X30" s="41">
        <v>-1.54E-2</v>
      </c>
      <c r="Y30" s="42">
        <v>0.90539999999999998</v>
      </c>
    </row>
    <row r="31" spans="1:25" ht="15" x14ac:dyDescent="0.25">
      <c r="A31" s="60" t="s">
        <v>23</v>
      </c>
      <c r="B31" s="3">
        <v>-4.0000000000000002E-4</v>
      </c>
      <c r="C31" s="4">
        <v>7.1999999999999995E-2</v>
      </c>
      <c r="D31" s="10">
        <v>-1E-3</v>
      </c>
      <c r="E31" s="11">
        <v>7.1900000000000006E-2</v>
      </c>
      <c r="F31" s="3">
        <v>-2.9999999999999997E-4</v>
      </c>
      <c r="G31" s="4">
        <v>7.4499999999999997E-2</v>
      </c>
      <c r="H31" s="10">
        <v>7.8000000000000005E-3</v>
      </c>
      <c r="I31" s="11">
        <v>8.6999999999999994E-2</v>
      </c>
      <c r="J31" s="3">
        <v>4.0000000000000002E-4</v>
      </c>
      <c r="K31" s="4">
        <v>8.7900000000000006E-2</v>
      </c>
      <c r="L31" s="10">
        <v>1.6999999999999999E-3</v>
      </c>
      <c r="M31" s="11">
        <v>6.5100000000000005E-2</v>
      </c>
      <c r="N31" s="3">
        <v>-6.9999999999999999E-4</v>
      </c>
      <c r="O31" s="4">
        <v>7.2700000000000001E-2</v>
      </c>
      <c r="P31" s="10">
        <v>4.1999999999999997E-3</v>
      </c>
      <c r="Q31" s="11">
        <v>7.7100000000000002E-2</v>
      </c>
      <c r="R31" s="3">
        <v>-8.0000000000000004E-4</v>
      </c>
      <c r="S31" s="4">
        <v>8.5999999999999993E-2</v>
      </c>
      <c r="T31" s="10">
        <v>3.8899999999999997E-2</v>
      </c>
      <c r="U31" s="11">
        <v>0.19589999999999999</v>
      </c>
      <c r="V31" s="3">
        <v>3.3799999999999997E-2</v>
      </c>
      <c r="W31" s="4">
        <v>0.2717</v>
      </c>
      <c r="X31" s="30">
        <v>-4.5999999999999999E-3</v>
      </c>
      <c r="Y31" s="31">
        <v>9.4600000000000004E-2</v>
      </c>
    </row>
    <row r="32" spans="1:25" ht="15" x14ac:dyDescent="0.25">
      <c r="A32" s="61" t="s">
        <v>21</v>
      </c>
      <c r="B32" s="20">
        <f t="shared" ref="B32:G32" si="3">SUM(B30:B31)</f>
        <v>4.15E-3</v>
      </c>
      <c r="C32" s="6">
        <f t="shared" si="3"/>
        <v>1</v>
      </c>
      <c r="D32" s="12">
        <f t="shared" si="3"/>
        <v>-1.0700000000000001E-2</v>
      </c>
      <c r="E32" s="13">
        <f t="shared" si="3"/>
        <v>1</v>
      </c>
      <c r="F32" s="20">
        <f t="shared" si="3"/>
        <v>-3.5000000000000001E-3</v>
      </c>
      <c r="G32" s="6">
        <f t="shared" si="3"/>
        <v>1</v>
      </c>
      <c r="H32" s="12">
        <f>SUM(H30:H31)</f>
        <v>3.6000000000000008E-3</v>
      </c>
      <c r="I32" s="13">
        <v>1</v>
      </c>
      <c r="J32" s="20">
        <f>SUM(J30:J31)</f>
        <v>2E-3</v>
      </c>
      <c r="K32" s="6">
        <f>SUM(K30:K31)</f>
        <v>1</v>
      </c>
      <c r="L32" s="12">
        <f t="shared" ref="L32:Q32" si="4">SUM(L30:L31)</f>
        <v>-1.4E-3</v>
      </c>
      <c r="M32" s="13">
        <f t="shared" si="4"/>
        <v>1</v>
      </c>
      <c r="N32" s="20">
        <f t="shared" si="4"/>
        <v>6.6E-3</v>
      </c>
      <c r="O32" s="20">
        <f t="shared" si="4"/>
        <v>1</v>
      </c>
      <c r="P32" s="12">
        <f t="shared" si="4"/>
        <v>7.5999999999999991E-3</v>
      </c>
      <c r="Q32" s="13">
        <f t="shared" si="4"/>
        <v>1</v>
      </c>
      <c r="R32" s="20">
        <f t="shared" ref="R32:W32" si="5">SUM(R30:R31)</f>
        <v>-8.0000000000000004E-4</v>
      </c>
      <c r="S32" s="20">
        <f t="shared" si="5"/>
        <v>1</v>
      </c>
      <c r="T32" s="12">
        <f t="shared" si="5"/>
        <v>-1.3100000000000001E-2</v>
      </c>
      <c r="U32" s="13">
        <f t="shared" si="5"/>
        <v>1</v>
      </c>
      <c r="V32" s="20">
        <f t="shared" si="5"/>
        <v>9.9999999999999395E-4</v>
      </c>
      <c r="W32" s="20">
        <f t="shared" si="5"/>
        <v>1</v>
      </c>
      <c r="X32" s="38">
        <f>SUM(X30:X31)</f>
        <v>-0.02</v>
      </c>
      <c r="Y32" s="43">
        <f>SUM(Y30:Y31)</f>
        <v>1</v>
      </c>
    </row>
    <row r="33" spans="1:25" ht="15" x14ac:dyDescent="0.25">
      <c r="A33" s="59" t="s">
        <v>24</v>
      </c>
      <c r="B33" s="18">
        <v>3.5500000000000002E-3</v>
      </c>
      <c r="C33" s="19">
        <v>0.98980000000000001</v>
      </c>
      <c r="D33" s="22">
        <v>-1.3599999999999999E-2</v>
      </c>
      <c r="E33" s="23">
        <v>0.98360000000000003</v>
      </c>
      <c r="F33" s="18">
        <v>-3.7000000000000002E-3</v>
      </c>
      <c r="G33" s="19">
        <v>0.99050000000000005</v>
      </c>
      <c r="H33" s="22">
        <v>-2.8000000000000004E-3</v>
      </c>
      <c r="I33" s="23">
        <v>0.97809999999999997</v>
      </c>
      <c r="J33" s="18">
        <v>1.6999999999999999E-3</v>
      </c>
      <c r="K33" s="19">
        <v>0.97140000000000004</v>
      </c>
      <c r="L33" s="22">
        <v>-2.3999999999999998E-3</v>
      </c>
      <c r="M33" s="23">
        <v>0.97850000000000004</v>
      </c>
      <c r="N33" s="18">
        <v>6.8999999999999999E-3</v>
      </c>
      <c r="O33" s="19">
        <v>0.97089999999999999</v>
      </c>
      <c r="P33" s="22">
        <v>4.7999999999999996E-3</v>
      </c>
      <c r="Q33" s="23">
        <v>0.96719999999999995</v>
      </c>
      <c r="R33" s="18">
        <v>-1.1999999999999999E-3</v>
      </c>
      <c r="S33" s="19">
        <v>0.95920000000000005</v>
      </c>
      <c r="T33" s="22">
        <v>-5.5899999999999998E-2</v>
      </c>
      <c r="U33" s="23">
        <v>0.86250000000000004</v>
      </c>
      <c r="V33" s="18">
        <v>-3.1300000000000001E-2</v>
      </c>
      <c r="W33" s="19">
        <v>0.7863</v>
      </c>
      <c r="X33" s="41">
        <v>-1.8100000000000002E-2</v>
      </c>
      <c r="Y33" s="42">
        <v>0.94540000000000002</v>
      </c>
    </row>
    <row r="34" spans="1:25" ht="15" x14ac:dyDescent="0.25">
      <c r="A34" s="60" t="s">
        <v>25</v>
      </c>
      <c r="B34" s="3">
        <v>5.9999999999999995E-4</v>
      </c>
      <c r="C34" s="4">
        <v>1.0200000000000001E-2</v>
      </c>
      <c r="D34" s="10">
        <v>2.8999999999999998E-3</v>
      </c>
      <c r="E34" s="11">
        <v>1.6400000000000001E-2</v>
      </c>
      <c r="F34" s="3">
        <v>2.0000000000000001E-4</v>
      </c>
      <c r="G34" s="4">
        <v>9.4999999999999998E-3</v>
      </c>
      <c r="H34" s="10">
        <v>6.4000000000000003E-3</v>
      </c>
      <c r="I34" s="11">
        <v>2.1899999999999999E-2</v>
      </c>
      <c r="J34" s="3">
        <v>2.9999999999999997E-4</v>
      </c>
      <c r="K34" s="4">
        <v>2.86E-2</v>
      </c>
      <c r="L34" s="10">
        <v>1E-3</v>
      </c>
      <c r="M34" s="11">
        <v>2.1499999999999998E-2</v>
      </c>
      <c r="N34" s="3">
        <v>-2.9999999999999997E-4</v>
      </c>
      <c r="O34" s="4">
        <v>2.9100000000000001E-2</v>
      </c>
      <c r="P34" s="10">
        <v>2.8E-3</v>
      </c>
      <c r="Q34" s="11">
        <v>3.2800000000000003E-2</v>
      </c>
      <c r="R34" s="3">
        <v>4.0000000000000002E-4</v>
      </c>
      <c r="S34" s="4">
        <v>4.0800000000000003E-2</v>
      </c>
      <c r="T34" s="10">
        <v>4.2799999999999998E-2</v>
      </c>
      <c r="U34" s="11">
        <v>0.13750000000000001</v>
      </c>
      <c r="V34" s="3">
        <v>3.2300000000000002E-2</v>
      </c>
      <c r="W34" s="4">
        <v>0.2137</v>
      </c>
      <c r="X34" s="30">
        <v>-1.9E-3</v>
      </c>
      <c r="Y34" s="31">
        <v>5.4600000000000003E-2</v>
      </c>
    </row>
    <row r="35" spans="1:25" ht="15" x14ac:dyDescent="0.25">
      <c r="A35" s="63" t="s">
        <v>21</v>
      </c>
      <c r="B35" s="64">
        <f t="shared" ref="B35:G35" si="6">SUM(B33:B34)</f>
        <v>4.15E-3</v>
      </c>
      <c r="C35" s="65">
        <f t="shared" si="6"/>
        <v>1</v>
      </c>
      <c r="D35" s="71">
        <f t="shared" si="6"/>
        <v>-1.0699999999999999E-2</v>
      </c>
      <c r="E35" s="72">
        <f t="shared" si="6"/>
        <v>1</v>
      </c>
      <c r="F35" s="64">
        <f t="shared" si="6"/>
        <v>-3.5000000000000001E-3</v>
      </c>
      <c r="G35" s="65">
        <f t="shared" si="6"/>
        <v>1</v>
      </c>
      <c r="H35" s="71">
        <f>SUM(H33:H34)</f>
        <v>3.5999999999999999E-3</v>
      </c>
      <c r="I35" s="72">
        <v>1</v>
      </c>
      <c r="J35" s="64">
        <f>SUM(J33:J34)</f>
        <v>2E-3</v>
      </c>
      <c r="K35" s="65">
        <f>SUM(K33:K34)</f>
        <v>1</v>
      </c>
      <c r="L35" s="71">
        <f t="shared" ref="L35:Q35" si="7">SUM(L33:L34)</f>
        <v>-1.3999999999999998E-3</v>
      </c>
      <c r="M35" s="72">
        <f t="shared" si="7"/>
        <v>1</v>
      </c>
      <c r="N35" s="64">
        <f t="shared" si="7"/>
        <v>6.6E-3</v>
      </c>
      <c r="O35" s="64">
        <f t="shared" si="7"/>
        <v>1</v>
      </c>
      <c r="P35" s="71">
        <f t="shared" si="7"/>
        <v>7.5999999999999991E-3</v>
      </c>
      <c r="Q35" s="72">
        <f t="shared" si="7"/>
        <v>1</v>
      </c>
      <c r="R35" s="64">
        <f t="shared" ref="R35:W35" si="8">SUM(R33:R34)</f>
        <v>-7.9999999999999993E-4</v>
      </c>
      <c r="S35" s="64">
        <f t="shared" si="8"/>
        <v>1</v>
      </c>
      <c r="T35" s="71">
        <f t="shared" si="8"/>
        <v>-1.3100000000000001E-2</v>
      </c>
      <c r="U35" s="72">
        <f t="shared" si="8"/>
        <v>1</v>
      </c>
      <c r="V35" s="64">
        <f t="shared" si="8"/>
        <v>1.0000000000000009E-3</v>
      </c>
      <c r="W35" s="64">
        <f t="shared" si="8"/>
        <v>1</v>
      </c>
      <c r="X35" s="73">
        <f>SUM(X33:X34)</f>
        <v>-0.02</v>
      </c>
      <c r="Y35" s="87">
        <f>SUM(Y33:Y34)</f>
        <v>1</v>
      </c>
    </row>
    <row r="36" spans="1:25" ht="15" x14ac:dyDescent="0.25">
      <c r="A36" s="76" t="s">
        <v>66</v>
      </c>
      <c r="B36" s="69" t="s">
        <v>67</v>
      </c>
      <c r="C36" s="69" t="s">
        <v>68</v>
      </c>
      <c r="D36" s="77" t="s">
        <v>69</v>
      </c>
      <c r="E36" s="77" t="s">
        <v>70</v>
      </c>
      <c r="F36" s="69" t="s">
        <v>71</v>
      </c>
      <c r="G36" s="69" t="s">
        <v>72</v>
      </c>
      <c r="H36" s="77" t="s">
        <v>73</v>
      </c>
      <c r="I36" s="77" t="s">
        <v>74</v>
      </c>
    </row>
    <row r="37" spans="1:25" ht="15" x14ac:dyDescent="0.25">
      <c r="A37" s="76" t="s">
        <v>29</v>
      </c>
      <c r="B37" s="69" t="s">
        <v>60</v>
      </c>
      <c r="C37" s="69" t="s">
        <v>60</v>
      </c>
      <c r="D37" s="77" t="s">
        <v>61</v>
      </c>
      <c r="E37" s="77" t="s">
        <v>61</v>
      </c>
      <c r="F37" s="69" t="s">
        <v>62</v>
      </c>
      <c r="G37" s="69" t="s">
        <v>62</v>
      </c>
      <c r="H37" s="77" t="s">
        <v>63</v>
      </c>
      <c r="I37" s="77" t="s">
        <v>63</v>
      </c>
    </row>
    <row r="38" spans="1:25" ht="15" x14ac:dyDescent="0.25">
      <c r="A38" s="58"/>
      <c r="B38" s="67" t="s">
        <v>0</v>
      </c>
      <c r="C38" s="68" t="s">
        <v>1</v>
      </c>
      <c r="D38" s="74" t="s">
        <v>0</v>
      </c>
      <c r="E38" s="75" t="s">
        <v>1</v>
      </c>
      <c r="F38" s="67" t="s">
        <v>0</v>
      </c>
      <c r="G38" s="68" t="s">
        <v>1</v>
      </c>
      <c r="H38" s="74" t="s">
        <v>0</v>
      </c>
      <c r="I38" s="85" t="s">
        <v>1</v>
      </c>
    </row>
    <row r="39" spans="1:25" ht="15" x14ac:dyDescent="0.25">
      <c r="A39" s="59" t="s">
        <v>2</v>
      </c>
      <c r="B39" s="3">
        <f t="shared" ref="B39:B57" si="9">(1+B9)*(1+D9)*(1+F9)-1</f>
        <v>-4.9999999999994493E-5</v>
      </c>
      <c r="C39" s="4">
        <v>5.74E-2</v>
      </c>
      <c r="D39" s="10">
        <f t="shared" ref="D39:D57" si="10">B39+H9+J9+L9</f>
        <v>6.500000000000055E-4</v>
      </c>
      <c r="E39" s="11">
        <v>6.5600000000000006E-2</v>
      </c>
      <c r="F39" s="3">
        <f t="shared" ref="F39:F57" si="11">D39+N9+P9+R9</f>
        <v>6.500000000000055E-4</v>
      </c>
      <c r="G39" s="4">
        <v>7.1400000000000005E-2</v>
      </c>
      <c r="H39" s="10">
        <v>7.3999999999999999E-4</v>
      </c>
      <c r="I39" s="80">
        <v>5.1999999999999998E-2</v>
      </c>
    </row>
    <row r="40" spans="1:25" ht="15" x14ac:dyDescent="0.25">
      <c r="A40" s="60" t="s">
        <v>3</v>
      </c>
      <c r="B40" s="3">
        <f t="shared" si="9"/>
        <v>9.6709031000008494E-5</v>
      </c>
      <c r="C40" s="4">
        <v>0.4269</v>
      </c>
      <c r="D40" s="10">
        <f t="shared" si="10"/>
        <v>-1.0329096899999149E-4</v>
      </c>
      <c r="E40" s="11">
        <v>0.44900000000000001</v>
      </c>
      <c r="F40" s="3">
        <f t="shared" si="11"/>
        <v>2.9670903100000858E-4</v>
      </c>
      <c r="G40" s="4">
        <v>0.43590000000000001</v>
      </c>
      <c r="H40" s="10">
        <v>-1.4400000000000001E-3</v>
      </c>
      <c r="I40" s="80">
        <v>0.44400000000000001</v>
      </c>
    </row>
    <row r="41" spans="1:25" ht="15" x14ac:dyDescent="0.25">
      <c r="A41" s="60" t="s">
        <v>4</v>
      </c>
      <c r="B41" s="3">
        <f t="shared" si="9"/>
        <v>0</v>
      </c>
      <c r="C41" s="4">
        <v>0</v>
      </c>
      <c r="D41" s="10">
        <f t="shared" si="10"/>
        <v>0</v>
      </c>
      <c r="E41" s="11">
        <v>0</v>
      </c>
      <c r="F41" s="3">
        <f t="shared" si="11"/>
        <v>0</v>
      </c>
      <c r="G41" s="4">
        <v>0</v>
      </c>
      <c r="H41" s="10">
        <f>F41+T11+V11+X11</f>
        <v>0</v>
      </c>
      <c r="I41" s="80">
        <v>0</v>
      </c>
    </row>
    <row r="42" spans="1:25" ht="15" x14ac:dyDescent="0.25">
      <c r="A42" s="60" t="s">
        <v>5</v>
      </c>
      <c r="B42" s="3">
        <f t="shared" si="9"/>
        <v>0</v>
      </c>
      <c r="C42" s="4">
        <v>0</v>
      </c>
      <c r="D42" s="10">
        <f t="shared" si="10"/>
        <v>0</v>
      </c>
      <c r="E42" s="11">
        <v>0</v>
      </c>
      <c r="F42" s="3">
        <f t="shared" si="11"/>
        <v>0</v>
      </c>
      <c r="G42" s="4">
        <v>0</v>
      </c>
      <c r="H42" s="10">
        <f>F42+T12+V12+X12</f>
        <v>0</v>
      </c>
      <c r="I42" s="80">
        <v>0</v>
      </c>
    </row>
    <row r="43" spans="1:25" ht="15" x14ac:dyDescent="0.25">
      <c r="A43" s="60" t="s">
        <v>6</v>
      </c>
      <c r="B43" s="3">
        <f t="shared" si="9"/>
        <v>-4.3979902339998933E-3</v>
      </c>
      <c r="C43" s="4">
        <v>0.12130000000000001</v>
      </c>
      <c r="D43" s="10">
        <f t="shared" si="10"/>
        <v>-5.0979902339998925E-3</v>
      </c>
      <c r="E43" s="11">
        <v>0.1163</v>
      </c>
      <c r="F43" s="3">
        <f t="shared" si="11"/>
        <v>-3.897990233999892E-3</v>
      </c>
      <c r="G43" s="4">
        <v>0.1091</v>
      </c>
      <c r="H43" s="10">
        <v>-7.4400000000000004E-3</v>
      </c>
      <c r="I43" s="80">
        <v>0.13880000000000001</v>
      </c>
    </row>
    <row r="44" spans="1:25" ht="15" x14ac:dyDescent="0.25">
      <c r="A44" s="60" t="s">
        <v>7</v>
      </c>
      <c r="B44" s="3">
        <f t="shared" si="9"/>
        <v>0</v>
      </c>
      <c r="C44" s="4">
        <v>0</v>
      </c>
      <c r="D44" s="10">
        <f t="shared" si="10"/>
        <v>1E-4</v>
      </c>
      <c r="E44" s="11">
        <v>0</v>
      </c>
      <c r="F44" s="3">
        <f t="shared" si="11"/>
        <v>2.0000000000000001E-4</v>
      </c>
      <c r="G44" s="4">
        <v>7.7000000000000002E-3</v>
      </c>
      <c r="H44" s="10">
        <f t="shared" ref="H44:H57" si="12">F44+T14+V14+X14</f>
        <v>-9.9999999999999964E-5</v>
      </c>
      <c r="I44" s="80">
        <v>9.7999999999999997E-3</v>
      </c>
    </row>
    <row r="45" spans="1:25" ht="15" x14ac:dyDescent="0.25">
      <c r="A45" s="60" t="s">
        <v>8</v>
      </c>
      <c r="B45" s="3">
        <f t="shared" si="9"/>
        <v>-1.1013398560000276E-3</v>
      </c>
      <c r="C45" s="4">
        <v>7.3999999999999996E-2</v>
      </c>
      <c r="D45" s="10">
        <f t="shared" si="10"/>
        <v>-3.0133985600002756E-4</v>
      </c>
      <c r="E45" s="11">
        <v>6.6000000000000003E-2</v>
      </c>
      <c r="F45" s="3">
        <f t="shared" si="11"/>
        <v>5.4986601439999724E-3</v>
      </c>
      <c r="G45" s="4">
        <v>6.5799999999999997E-2</v>
      </c>
      <c r="H45" s="10">
        <f t="shared" si="12"/>
        <v>-6.0133985600002715E-4</v>
      </c>
      <c r="I45" s="80">
        <v>5.5199999999999999E-2</v>
      </c>
    </row>
    <row r="46" spans="1:25" ht="15" x14ac:dyDescent="0.25">
      <c r="A46" s="60" t="s">
        <v>9</v>
      </c>
      <c r="B46" s="3">
        <f t="shared" si="9"/>
        <v>-4.6126151199999965E-3</v>
      </c>
      <c r="C46" s="4">
        <v>0.3075</v>
      </c>
      <c r="D46" s="10">
        <f t="shared" si="10"/>
        <v>-1.9126151199999966E-3</v>
      </c>
      <c r="E46" s="11">
        <v>0.27910000000000001</v>
      </c>
      <c r="F46" s="3">
        <f t="shared" si="11"/>
        <v>4.1873848800000031E-3</v>
      </c>
      <c r="G46" s="4">
        <v>0.2636</v>
      </c>
      <c r="H46" s="10">
        <f t="shared" si="12"/>
        <v>-1.5712615119999995E-2</v>
      </c>
      <c r="I46" s="80">
        <v>0.2525</v>
      </c>
    </row>
    <row r="47" spans="1:25" ht="15" x14ac:dyDescent="0.25">
      <c r="A47" s="60" t="s">
        <v>10</v>
      </c>
      <c r="B47" s="3">
        <f t="shared" si="9"/>
        <v>0</v>
      </c>
      <c r="C47" s="4">
        <v>3.3999999999999998E-3</v>
      </c>
      <c r="D47" s="10">
        <f t="shared" si="10"/>
        <v>2.0000000000000001E-4</v>
      </c>
      <c r="E47" s="11">
        <v>2.3999999999999998E-3</v>
      </c>
      <c r="F47" s="3">
        <f t="shared" si="11"/>
        <v>1E-4</v>
      </c>
      <c r="G47" s="4">
        <v>2.2000000000000001E-3</v>
      </c>
      <c r="H47" s="10">
        <f t="shared" si="12"/>
        <v>-4.0000000000000002E-4</v>
      </c>
      <c r="I47" s="80">
        <v>1.6000000000000001E-3</v>
      </c>
    </row>
    <row r="48" spans="1:25" ht="15" x14ac:dyDescent="0.25">
      <c r="A48" s="60" t="s">
        <v>11</v>
      </c>
      <c r="B48" s="3">
        <f t="shared" si="9"/>
        <v>2.999999959998334E-4</v>
      </c>
      <c r="C48" s="4">
        <v>9.7000000000000003E-3</v>
      </c>
      <c r="D48" s="10">
        <f t="shared" si="10"/>
        <v>9.999999959998335E-4</v>
      </c>
      <c r="E48" s="11">
        <v>1.01E-2</v>
      </c>
      <c r="F48" s="3">
        <f t="shared" si="11"/>
        <v>1.0999999959998335E-3</v>
      </c>
      <c r="G48" s="4">
        <v>8.3999999999999995E-3</v>
      </c>
      <c r="H48" s="10">
        <f t="shared" si="12"/>
        <v>1.8999999959998337E-3</v>
      </c>
      <c r="I48" s="80">
        <v>3.0599999999999999E-2</v>
      </c>
    </row>
    <row r="49" spans="1:9" ht="15" x14ac:dyDescent="0.25">
      <c r="A49" s="60" t="s">
        <v>12</v>
      </c>
      <c r="B49" s="3">
        <f t="shared" si="9"/>
        <v>0</v>
      </c>
      <c r="C49" s="4">
        <v>0</v>
      </c>
      <c r="D49" s="10">
        <f t="shared" si="10"/>
        <v>2.0000000000000001E-4</v>
      </c>
      <c r="E49" s="11">
        <v>1E-4</v>
      </c>
      <c r="F49" s="3">
        <f t="shared" si="11"/>
        <v>-5.0000000000000001E-4</v>
      </c>
      <c r="G49" s="4">
        <v>1E-4</v>
      </c>
      <c r="H49" s="10">
        <f t="shared" si="12"/>
        <v>-5.0000000000000001E-4</v>
      </c>
      <c r="I49" s="80">
        <v>1E-4</v>
      </c>
    </row>
    <row r="50" spans="1:9" ht="15" x14ac:dyDescent="0.25">
      <c r="A50" s="60" t="s">
        <v>13</v>
      </c>
      <c r="B50" s="3">
        <f t="shared" si="9"/>
        <v>-2.9997000099990512E-4</v>
      </c>
      <c r="C50" s="4">
        <v>-2.0000000000000001E-4</v>
      </c>
      <c r="D50" s="10">
        <f t="shared" si="10"/>
        <v>2.9999000094883257E-8</v>
      </c>
      <c r="E50" s="11">
        <v>-1E-4</v>
      </c>
      <c r="F50" s="3">
        <f t="shared" si="11"/>
        <v>4.8002999900009492E-4</v>
      </c>
      <c r="G50" s="4">
        <v>1.15E-2</v>
      </c>
      <c r="H50" s="10">
        <f t="shared" si="12"/>
        <v>-4.19970000999905E-4</v>
      </c>
      <c r="I50" s="80">
        <v>2E-3</v>
      </c>
    </row>
    <row r="51" spans="1:9" ht="15" x14ac:dyDescent="0.25">
      <c r="A51" s="60" t="s">
        <v>14</v>
      </c>
      <c r="B51" s="3">
        <f t="shared" si="9"/>
        <v>0</v>
      </c>
      <c r="C51" s="4">
        <v>0</v>
      </c>
      <c r="D51" s="10">
        <f t="shared" si="10"/>
        <v>-7.9999999999999993E-4</v>
      </c>
      <c r="E51" s="11">
        <v>0</v>
      </c>
      <c r="F51" s="3">
        <f t="shared" si="11"/>
        <v>-6.9999999999999988E-4</v>
      </c>
      <c r="G51" s="4">
        <v>0</v>
      </c>
      <c r="H51" s="10">
        <f t="shared" si="12"/>
        <v>-3.9999999999999991E-4</v>
      </c>
      <c r="I51" s="80">
        <v>1.5E-3</v>
      </c>
    </row>
    <row r="52" spans="1:9" ht="15" x14ac:dyDescent="0.25">
      <c r="A52" s="60" t="s">
        <v>15</v>
      </c>
      <c r="B52" s="3">
        <f t="shared" si="9"/>
        <v>0</v>
      </c>
      <c r="C52" s="4">
        <v>0</v>
      </c>
      <c r="D52" s="10">
        <f t="shared" si="10"/>
        <v>0</v>
      </c>
      <c r="E52" s="11">
        <v>0</v>
      </c>
      <c r="F52" s="3">
        <f t="shared" si="11"/>
        <v>0</v>
      </c>
      <c r="G52" s="4">
        <v>0</v>
      </c>
      <c r="H52" s="10">
        <f t="shared" si="12"/>
        <v>0</v>
      </c>
      <c r="I52" s="80">
        <v>0</v>
      </c>
    </row>
    <row r="53" spans="1:9" ht="15" x14ac:dyDescent="0.25">
      <c r="A53" s="60" t="s">
        <v>16</v>
      </c>
      <c r="B53" s="3">
        <f t="shared" si="9"/>
        <v>0</v>
      </c>
      <c r="C53" s="4">
        <v>0</v>
      </c>
      <c r="D53" s="10">
        <f t="shared" si="10"/>
        <v>2.0000000000000001E-4</v>
      </c>
      <c r="E53" s="11">
        <v>1.15E-2</v>
      </c>
      <c r="F53" s="3">
        <f t="shared" si="11"/>
        <v>1E-4</v>
      </c>
      <c r="G53" s="4">
        <v>2.4299999999999999E-2</v>
      </c>
      <c r="H53" s="10">
        <f t="shared" si="12"/>
        <v>-3.0000000000000003E-4</v>
      </c>
      <c r="I53" s="80">
        <v>1.1900000000000001E-2</v>
      </c>
    </row>
    <row r="54" spans="1:9" ht="15" x14ac:dyDescent="0.25">
      <c r="A54" s="60" t="s">
        <v>17</v>
      </c>
      <c r="B54" s="3">
        <f t="shared" si="9"/>
        <v>0</v>
      </c>
      <c r="C54" s="4">
        <v>0</v>
      </c>
      <c r="D54" s="10">
        <f t="shared" si="10"/>
        <v>0</v>
      </c>
      <c r="E54" s="11">
        <v>0</v>
      </c>
      <c r="F54" s="3">
        <f t="shared" si="11"/>
        <v>0</v>
      </c>
      <c r="G54" s="4">
        <v>0</v>
      </c>
      <c r="H54" s="10">
        <f t="shared" si="12"/>
        <v>0</v>
      </c>
      <c r="I54" s="80">
        <v>0</v>
      </c>
    </row>
    <row r="55" spans="1:9" ht="15" x14ac:dyDescent="0.25">
      <c r="A55" s="60" t="s">
        <v>18</v>
      </c>
      <c r="B55" s="3">
        <f t="shared" si="9"/>
        <v>0</v>
      </c>
      <c r="C55" s="4">
        <v>0</v>
      </c>
      <c r="D55" s="10">
        <f t="shared" si="10"/>
        <v>0</v>
      </c>
      <c r="E55" s="11">
        <v>0</v>
      </c>
      <c r="F55" s="3">
        <f t="shared" si="11"/>
        <v>0</v>
      </c>
      <c r="G55" s="4">
        <v>0</v>
      </c>
      <c r="H55" s="10">
        <f t="shared" si="12"/>
        <v>0</v>
      </c>
      <c r="I55" s="80">
        <v>0</v>
      </c>
    </row>
    <row r="56" spans="1:9" ht="15" x14ac:dyDescent="0.25">
      <c r="A56" s="60" t="s">
        <v>19</v>
      </c>
      <c r="B56" s="3">
        <f t="shared" si="9"/>
        <v>0</v>
      </c>
      <c r="C56" s="4">
        <v>0</v>
      </c>
      <c r="D56" s="10">
        <f t="shared" si="10"/>
        <v>0</v>
      </c>
      <c r="E56" s="11">
        <v>0</v>
      </c>
      <c r="F56" s="3">
        <f t="shared" si="11"/>
        <v>0</v>
      </c>
      <c r="G56" s="4">
        <v>0</v>
      </c>
      <c r="H56" s="10">
        <f t="shared" si="12"/>
        <v>0</v>
      </c>
      <c r="I56" s="80">
        <v>0</v>
      </c>
    </row>
    <row r="57" spans="1:9" ht="15" x14ac:dyDescent="0.25">
      <c r="A57" s="60" t="s">
        <v>20</v>
      </c>
      <c r="B57" s="3">
        <f t="shared" si="9"/>
        <v>0</v>
      </c>
      <c r="C57" s="4">
        <v>0</v>
      </c>
      <c r="D57" s="10">
        <f t="shared" si="10"/>
        <v>0</v>
      </c>
      <c r="E57" s="11">
        <v>0</v>
      </c>
      <c r="F57" s="3">
        <f t="shared" si="11"/>
        <v>0</v>
      </c>
      <c r="G57" s="4">
        <v>0</v>
      </c>
      <c r="H57" s="10">
        <f t="shared" si="12"/>
        <v>0</v>
      </c>
      <c r="I57" s="80">
        <v>0</v>
      </c>
    </row>
    <row r="58" spans="1:9" ht="15" x14ac:dyDescent="0.25">
      <c r="A58" s="61" t="s">
        <v>21</v>
      </c>
      <c r="B58" s="20">
        <f>SUM(B39:B57)</f>
        <v>-1.0065206183999975E-2</v>
      </c>
      <c r="C58" s="6">
        <v>1.0000000000000002</v>
      </c>
      <c r="D58" s="12">
        <f>SUM(D39:D57)</f>
        <v>-5.8652061839999737E-3</v>
      </c>
      <c r="E58" s="13">
        <v>1</v>
      </c>
      <c r="F58" s="20">
        <f>SUM(F39:F57)</f>
        <v>7.514793816000025E-3</v>
      </c>
      <c r="G58" s="5">
        <v>0.99999999999999989</v>
      </c>
      <c r="H58" s="12">
        <f>SUM(H39:H57)</f>
        <v>-2.4673924981000097E-2</v>
      </c>
      <c r="I58" s="81">
        <v>1</v>
      </c>
    </row>
    <row r="59" spans="1:9" ht="15" x14ac:dyDescent="0.25">
      <c r="A59" s="62" t="s">
        <v>28</v>
      </c>
      <c r="B59" s="8">
        <v>-172</v>
      </c>
      <c r="C59" s="9"/>
      <c r="D59" s="14">
        <v>-99</v>
      </c>
      <c r="E59" s="9"/>
      <c r="F59" s="8">
        <v>161</v>
      </c>
      <c r="G59" s="9"/>
      <c r="H59" s="14">
        <v>-522.9</v>
      </c>
      <c r="I59" s="82"/>
    </row>
    <row r="60" spans="1:9" ht="15" x14ac:dyDescent="0.25">
      <c r="A60" s="59" t="s">
        <v>22</v>
      </c>
      <c r="B60" s="18">
        <v>-8.3700000000000007E-3</v>
      </c>
      <c r="C60" s="19">
        <v>0.92549999999999999</v>
      </c>
      <c r="D60" s="22">
        <f>B60+H30+J30+L30</f>
        <v>-1.4070000000000001E-2</v>
      </c>
      <c r="E60" s="23">
        <v>0.93489999999999995</v>
      </c>
      <c r="F60" s="18">
        <f>D60+N30+P30+R30</f>
        <v>-3.370000000000001E-3</v>
      </c>
      <c r="G60" s="19">
        <v>0.91400000000000003</v>
      </c>
      <c r="H60" s="22">
        <v>-0.10365000000000001</v>
      </c>
      <c r="I60" s="83">
        <v>0.90539999999999998</v>
      </c>
    </row>
    <row r="61" spans="1:9" ht="15" x14ac:dyDescent="0.25">
      <c r="A61" s="60" t="s">
        <v>23</v>
      </c>
      <c r="B61" s="3">
        <f>(1+B31)*(1+D31)*(1+F31)-1</f>
        <v>-1.6991801199999212E-3</v>
      </c>
      <c r="C61" s="4">
        <v>7.4499999999999997E-2</v>
      </c>
      <c r="D61" s="10">
        <f>B61+H31+J31+L31</f>
        <v>8.2008198800000796E-3</v>
      </c>
      <c r="E61" s="11">
        <v>6.5100000000000005E-2</v>
      </c>
      <c r="F61" s="3">
        <f>D61+N31+P31+R31</f>
        <v>1.0900819880000079E-2</v>
      </c>
      <c r="G61" s="4">
        <v>8.5999999999999993E-2</v>
      </c>
      <c r="H61" s="10">
        <v>7.8950000000000006E-2</v>
      </c>
      <c r="I61" s="80">
        <v>9.4600000000000004E-2</v>
      </c>
    </row>
    <row r="62" spans="1:9" ht="15" x14ac:dyDescent="0.25">
      <c r="A62" s="61" t="s">
        <v>21</v>
      </c>
      <c r="B62" s="20">
        <f>SUM(B60:B61)</f>
        <v>-1.0069180119999922E-2</v>
      </c>
      <c r="C62" s="6">
        <v>1</v>
      </c>
      <c r="D62" s="12">
        <f>SUM(D60:D61)</f>
        <v>-5.8691801199999213E-3</v>
      </c>
      <c r="E62" s="13">
        <v>1</v>
      </c>
      <c r="F62" s="20">
        <f>SUM(F60:F61)</f>
        <v>7.5308198800000774E-3</v>
      </c>
      <c r="G62" s="20">
        <v>1</v>
      </c>
      <c r="H62" s="12">
        <f>SUM(H60:H61)</f>
        <v>-2.47E-2</v>
      </c>
      <c r="I62" s="81">
        <v>1</v>
      </c>
    </row>
    <row r="63" spans="1:9" ht="15" x14ac:dyDescent="0.25">
      <c r="A63" s="59" t="s">
        <v>24</v>
      </c>
      <c r="B63" s="18">
        <v>-1.3780000000000001E-2</v>
      </c>
      <c r="C63" s="19">
        <v>0.99050000000000005</v>
      </c>
      <c r="D63" s="22">
        <f>B63+H33+J33+L33</f>
        <v>-1.728E-2</v>
      </c>
      <c r="E63" s="23">
        <v>0.97850000000000004</v>
      </c>
      <c r="F63" s="18">
        <f>D63+N33+P33+R33</f>
        <v>-6.7800000000000004E-3</v>
      </c>
      <c r="G63" s="19">
        <v>0.95920000000000005</v>
      </c>
      <c r="H63" s="22">
        <v>-0.11214</v>
      </c>
      <c r="I63" s="83">
        <v>0.94540000000000002</v>
      </c>
    </row>
    <row r="64" spans="1:9" ht="15" x14ac:dyDescent="0.25">
      <c r="A64" s="60" t="s">
        <v>25</v>
      </c>
      <c r="B64" s="3">
        <f>0.371/100</f>
        <v>3.7099999999999998E-3</v>
      </c>
      <c r="C64" s="4">
        <v>9.4999999999999998E-3</v>
      </c>
      <c r="D64" s="10">
        <f>B64+H34+J34+L34</f>
        <v>1.141E-2</v>
      </c>
      <c r="E64" s="11">
        <v>2.1499999999999998E-2</v>
      </c>
      <c r="F64" s="18">
        <f>D64+N34+P34+R34</f>
        <v>1.431E-2</v>
      </c>
      <c r="G64" s="4">
        <v>4.0800000000000003E-2</v>
      </c>
      <c r="H64" s="22">
        <v>8.7440000000000004E-2</v>
      </c>
      <c r="I64" s="80">
        <v>5.4600000000000003E-2</v>
      </c>
    </row>
    <row r="65" spans="1:9" ht="15" x14ac:dyDescent="0.25">
      <c r="A65" s="63" t="s">
        <v>21</v>
      </c>
      <c r="B65" s="64">
        <f>SUM(B63:B64)</f>
        <v>-1.0070000000000001E-2</v>
      </c>
      <c r="C65" s="65">
        <v>1</v>
      </c>
      <c r="D65" s="71">
        <f>SUM(D63:D64)</f>
        <v>-5.8700000000000002E-3</v>
      </c>
      <c r="E65" s="72">
        <v>1</v>
      </c>
      <c r="F65" s="64">
        <f>SUM(F63:F64)</f>
        <v>7.5299999999999994E-3</v>
      </c>
      <c r="G65" s="64">
        <v>1</v>
      </c>
      <c r="H65" s="71">
        <f>SUM(H63:H64)</f>
        <v>-2.47E-2</v>
      </c>
      <c r="I65" s="84">
        <v>1</v>
      </c>
    </row>
    <row r="66" spans="1:9" hidden="1" x14ac:dyDescent="0.2"/>
    <row r="67" spans="1:9" hidden="1" x14ac:dyDescent="0.2"/>
    <row r="68" spans="1:9" hidden="1" x14ac:dyDescent="0.2"/>
    <row r="69" spans="1:9" hidden="1" x14ac:dyDescent="0.2"/>
    <row r="70" spans="1:9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0"/>
  <sheetViews>
    <sheetView rightToLeft="1" workbookViewId="0">
      <pane xSplit="1" topLeftCell="B1" activePane="topRight" state="frozen"/>
      <selection activeCell="A7" sqref="A7"/>
      <selection pane="topRight" activeCell="D4" sqref="D4"/>
    </sheetView>
  </sheetViews>
  <sheetFormatPr defaultColWidth="0" defaultRowHeight="12.75" zeroHeight="1" x14ac:dyDescent="0.2"/>
  <cols>
    <col min="1" max="1" width="46.28515625" customWidth="1"/>
    <col min="2" max="2" width="19.42578125" customWidth="1"/>
    <col min="3" max="3" width="18.42578125" customWidth="1"/>
    <col min="4" max="4" width="18.28515625" customWidth="1"/>
    <col min="5" max="5" width="17.5703125" customWidth="1"/>
    <col min="6" max="6" width="20.28515625" customWidth="1"/>
    <col min="7" max="7" width="21.140625" customWidth="1"/>
    <col min="8" max="8" width="18.85546875" customWidth="1"/>
    <col min="9" max="9" width="21.425781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42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2.9999999999999997E-4</v>
      </c>
      <c r="C6" s="4">
        <v>2.2100000000000002E-2</v>
      </c>
      <c r="D6" s="10">
        <v>-1.8000000000000001E-4</v>
      </c>
      <c r="E6" s="11">
        <v>2.81E-2</v>
      </c>
      <c r="F6" s="3">
        <v>-1.1E-4</v>
      </c>
      <c r="G6" s="4">
        <v>3.7600000000000001E-2</v>
      </c>
      <c r="H6" s="10">
        <v>1E-4</v>
      </c>
      <c r="I6" s="11">
        <v>4.2000000000000003E-2</v>
      </c>
      <c r="J6" s="3">
        <v>2.9999999999999997E-4</v>
      </c>
      <c r="K6" s="4">
        <v>2.8799999999999999E-2</v>
      </c>
      <c r="L6" s="10">
        <v>2.9999999999999997E-4</v>
      </c>
      <c r="M6" s="11">
        <v>2.69E-2</v>
      </c>
      <c r="N6" s="3">
        <v>2.0000000000000001E-4</v>
      </c>
      <c r="O6" s="4">
        <v>4.7500000000000001E-2</v>
      </c>
      <c r="P6" s="10">
        <v>1E-4</v>
      </c>
      <c r="Q6" s="11">
        <v>5.28E-2</v>
      </c>
      <c r="R6" s="3">
        <v>1E-4</v>
      </c>
      <c r="S6" s="4">
        <v>5.62E-2</v>
      </c>
      <c r="T6" s="10">
        <v>0</v>
      </c>
      <c r="U6" s="11">
        <v>6.4699999999999994E-2</v>
      </c>
      <c r="V6" s="3">
        <v>1E-4</v>
      </c>
      <c r="W6" s="4">
        <v>5.5599999999999997E-2</v>
      </c>
      <c r="X6" s="30">
        <v>0</v>
      </c>
      <c r="Y6" s="31">
        <v>2.1600000000000001E-2</v>
      </c>
    </row>
    <row r="7" spans="1:25" ht="15" x14ac:dyDescent="0.25">
      <c r="A7" s="60" t="s">
        <v>3</v>
      </c>
      <c r="B7" s="3">
        <v>2.0000000000000001E-4</v>
      </c>
      <c r="C7" s="4">
        <v>0.35674</v>
      </c>
      <c r="D7" s="10">
        <v>-1.6000000000000001E-3</v>
      </c>
      <c r="E7" s="11">
        <v>0.34429999999999999</v>
      </c>
      <c r="F7" s="3">
        <v>1.1000000000000001E-3</v>
      </c>
      <c r="G7" s="4">
        <v>0.34239999999999998</v>
      </c>
      <c r="H7" s="10">
        <v>-8.9999999999999998E-4</v>
      </c>
      <c r="I7" s="11">
        <v>0.33689999999999998</v>
      </c>
      <c r="J7" s="3">
        <v>8.9999999999999998E-4</v>
      </c>
      <c r="K7" s="4">
        <v>0.34110000000000001</v>
      </c>
      <c r="L7" s="10">
        <v>-1.1999999999999999E-3</v>
      </c>
      <c r="M7" s="11">
        <v>0.3422</v>
      </c>
      <c r="N7" s="3">
        <v>4.0000000000000002E-4</v>
      </c>
      <c r="O7" s="4">
        <v>0.33960000000000001</v>
      </c>
      <c r="P7" s="10">
        <v>8.9999999999999998E-4</v>
      </c>
      <c r="Q7" s="11">
        <v>0.33489999999999998</v>
      </c>
      <c r="R7" s="3">
        <v>-4.0000000000000002E-4</v>
      </c>
      <c r="S7" s="4">
        <v>0.33679999999999999</v>
      </c>
      <c r="T7" s="10">
        <v>-2.3E-3</v>
      </c>
      <c r="U7" s="11">
        <v>0.34179999999999999</v>
      </c>
      <c r="V7" s="3">
        <v>-8.0000000000000004E-4</v>
      </c>
      <c r="W7" s="4">
        <v>0.3397</v>
      </c>
      <c r="X7" s="30">
        <v>-4.0000000000000002E-4</v>
      </c>
      <c r="Y7" s="31">
        <v>0.33610000000000001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1.2099999999999999E-3</v>
      </c>
      <c r="C10" s="4">
        <v>0.29414000000000001</v>
      </c>
      <c r="D10" s="10">
        <v>-1.5E-3</v>
      </c>
      <c r="E10" s="11">
        <v>0.30299999999999999</v>
      </c>
      <c r="F10" s="3">
        <v>0</v>
      </c>
      <c r="G10" s="4">
        <v>0.30659999999999998</v>
      </c>
      <c r="H10" s="10">
        <v>1.2999999999999999E-3</v>
      </c>
      <c r="I10" s="11">
        <v>0.3054</v>
      </c>
      <c r="J10" s="3">
        <v>-1E-4</v>
      </c>
      <c r="K10" s="4">
        <v>0.30740000000000001</v>
      </c>
      <c r="L10" s="10">
        <v>0</v>
      </c>
      <c r="M10" s="11">
        <v>0.313</v>
      </c>
      <c r="N10" s="3">
        <v>1.4E-3</v>
      </c>
      <c r="O10" s="4">
        <v>0.29420000000000002</v>
      </c>
      <c r="P10" s="10">
        <v>2.8E-3</v>
      </c>
      <c r="Q10" s="11">
        <v>0.28620000000000001</v>
      </c>
      <c r="R10" s="3">
        <v>1E-4</v>
      </c>
      <c r="S10" s="4">
        <v>0.2787</v>
      </c>
      <c r="T10" s="10">
        <v>-2.2000000000000001E-3</v>
      </c>
      <c r="U10" s="11">
        <v>0.2833</v>
      </c>
      <c r="V10" s="3">
        <v>-1.1000000000000001E-3</v>
      </c>
      <c r="W10" s="4">
        <v>0.28820000000000001</v>
      </c>
      <c r="X10" s="30">
        <v>-4.7999999999999996E-3</v>
      </c>
      <c r="Y10" s="31">
        <v>0.31440000000000001</v>
      </c>
    </row>
    <row r="11" spans="1:25" ht="15" x14ac:dyDescent="0.25">
      <c r="A11" s="60" t="s">
        <v>7</v>
      </c>
      <c r="B11" s="3">
        <v>4.0000000000000002E-4</v>
      </c>
      <c r="C11" s="4">
        <v>2.3999999999999998E-3</v>
      </c>
      <c r="D11" s="10">
        <v>-2.9999999999999997E-4</v>
      </c>
      <c r="E11" s="11">
        <v>2.3999999999999998E-3</v>
      </c>
      <c r="F11" s="3">
        <v>-2.0000000000000001E-4</v>
      </c>
      <c r="G11" s="4">
        <v>5.5999999999999999E-3</v>
      </c>
      <c r="H11" s="10">
        <v>0</v>
      </c>
      <c r="I11" s="11">
        <v>5.5000000000000005E-3</v>
      </c>
      <c r="J11" s="3">
        <v>2.9999999999999997E-4</v>
      </c>
      <c r="K11" s="4">
        <v>8.0000000000000002E-3</v>
      </c>
      <c r="L11" s="10">
        <v>1E-4</v>
      </c>
      <c r="M11" s="11">
        <v>5.5999999999999999E-3</v>
      </c>
      <c r="N11" s="3">
        <v>1E-4</v>
      </c>
      <c r="O11" s="4">
        <v>4.1000000000000003E-3</v>
      </c>
      <c r="P11" s="10">
        <v>2.0000000000000001E-4</v>
      </c>
      <c r="Q11" s="11">
        <v>4.1000000000000003E-3</v>
      </c>
      <c r="R11" s="3">
        <v>0</v>
      </c>
      <c r="S11" s="4">
        <v>8.6999999999999994E-3</v>
      </c>
      <c r="T11" s="10">
        <v>-1.2999999999999999E-3</v>
      </c>
      <c r="U11" s="11">
        <v>8.6E-3</v>
      </c>
      <c r="V11" s="3">
        <v>1E-4</v>
      </c>
      <c r="W11" s="4">
        <v>5.4000000000000003E-3</v>
      </c>
      <c r="X11" s="30">
        <v>-6.9999999999999999E-4</v>
      </c>
      <c r="Y11" s="31">
        <v>5.1999999999999998E-3</v>
      </c>
    </row>
    <row r="12" spans="1:25" ht="15" x14ac:dyDescent="0.25">
      <c r="A12" s="60" t="s">
        <v>8</v>
      </c>
      <c r="B12" s="3">
        <v>6.3E-3</v>
      </c>
      <c r="C12" s="4">
        <v>0.19969999999999999</v>
      </c>
      <c r="D12" s="10">
        <v>-5.5999999999999999E-3</v>
      </c>
      <c r="E12" s="11">
        <v>0.19800000000000001</v>
      </c>
      <c r="F12" s="3">
        <v>-6.7999999999999996E-3</v>
      </c>
      <c r="G12" s="4">
        <v>0.1938</v>
      </c>
      <c r="H12" s="10">
        <v>4.0000000000000002E-4</v>
      </c>
      <c r="I12" s="11">
        <v>0.19140000000000001</v>
      </c>
      <c r="J12" s="3">
        <v>2.2000000000000001E-3</v>
      </c>
      <c r="K12" s="4">
        <v>0.1971</v>
      </c>
      <c r="L12" s="10">
        <v>-4.0000000000000002E-4</v>
      </c>
      <c r="M12" s="11">
        <v>0.1983</v>
      </c>
      <c r="N12" s="3">
        <v>2.7000000000000001E-3</v>
      </c>
      <c r="O12" s="4">
        <v>0.19919999999999999</v>
      </c>
      <c r="P12" s="10">
        <v>1.2200000000000001E-2</v>
      </c>
      <c r="Q12" s="11">
        <v>0.2049</v>
      </c>
      <c r="R12" s="3">
        <v>1.1000000000000001E-3</v>
      </c>
      <c r="S12" s="4">
        <v>0.20100000000000001</v>
      </c>
      <c r="T12" s="10">
        <v>-6.0000000000000001E-3</v>
      </c>
      <c r="U12" s="11">
        <v>0.192</v>
      </c>
      <c r="V12" s="3">
        <v>3.3E-3</v>
      </c>
      <c r="W12" s="4">
        <v>0.19600000000000001</v>
      </c>
      <c r="X12" s="30">
        <v>-1.47E-2</v>
      </c>
      <c r="Y12" s="31">
        <v>0.20039999999999999</v>
      </c>
    </row>
    <row r="13" spans="1:25" ht="15" x14ac:dyDescent="0.25">
      <c r="A13" s="60" t="s">
        <v>9</v>
      </c>
      <c r="B13" s="3">
        <v>4.8399999999999997E-3</v>
      </c>
      <c r="C13" s="4">
        <v>0.1087</v>
      </c>
      <c r="D13" s="10">
        <v>-2E-3</v>
      </c>
      <c r="E13" s="11">
        <v>0.1099</v>
      </c>
      <c r="F13" s="3">
        <v>-3.5000000000000001E-3</v>
      </c>
      <c r="G13" s="4">
        <v>0.10879999999999999</v>
      </c>
      <c r="H13" s="10">
        <v>5.5000000000000005E-3</v>
      </c>
      <c r="I13" s="11">
        <v>0.11359999999999999</v>
      </c>
      <c r="J13" s="3">
        <v>2.9999999999999997E-4</v>
      </c>
      <c r="K13" s="4">
        <v>0.1105</v>
      </c>
      <c r="L13" s="10">
        <v>8.0000000000000004E-4</v>
      </c>
      <c r="M13" s="11">
        <v>0.1091</v>
      </c>
      <c r="N13" s="3">
        <v>5.4999999999999997E-3</v>
      </c>
      <c r="O13" s="4">
        <v>0.1075</v>
      </c>
      <c r="P13" s="10">
        <v>4.0000000000000002E-4</v>
      </c>
      <c r="Q13" s="11">
        <v>0.10730000000000001</v>
      </c>
      <c r="R13" s="3">
        <v>-5.9999999999999995E-4</v>
      </c>
      <c r="S13" s="4">
        <v>0.1065</v>
      </c>
      <c r="T13" s="10">
        <v>-6.6E-3</v>
      </c>
      <c r="U13" s="11">
        <v>0.1011</v>
      </c>
      <c r="V13" s="3">
        <v>-2.0000000000000001E-4</v>
      </c>
      <c r="W13" s="4">
        <v>0.10349999999999999</v>
      </c>
      <c r="X13" s="30">
        <v>-7.6E-3</v>
      </c>
      <c r="Y13" s="31">
        <v>0.1116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4.0000000000000002E-4</v>
      </c>
      <c r="C16" s="4">
        <v>1E-4</v>
      </c>
      <c r="D16" s="10">
        <v>-2.9999999999999997E-4</v>
      </c>
      <c r="E16" s="11">
        <v>1E-4</v>
      </c>
      <c r="F16" s="3">
        <v>-2.0000000000000001E-4</v>
      </c>
      <c r="G16" s="4">
        <v>0</v>
      </c>
      <c r="H16" s="10">
        <v>0</v>
      </c>
      <c r="I16" s="11">
        <v>0</v>
      </c>
      <c r="J16" s="3">
        <v>2.9999999999999997E-4</v>
      </c>
      <c r="K16" s="4">
        <v>0</v>
      </c>
      <c r="L16" s="10">
        <v>1E-4</v>
      </c>
      <c r="M16" s="11">
        <v>0</v>
      </c>
      <c r="N16" s="3">
        <v>1E-4</v>
      </c>
      <c r="O16" s="4">
        <v>0</v>
      </c>
      <c r="P16" s="10">
        <v>2.0000000000000001E-4</v>
      </c>
      <c r="Q16" s="11">
        <v>0</v>
      </c>
      <c r="R16" s="3">
        <v>0</v>
      </c>
      <c r="S16" s="4">
        <v>0</v>
      </c>
      <c r="T16" s="10">
        <v>-1.1999999999999999E-3</v>
      </c>
      <c r="U16" s="11">
        <v>0</v>
      </c>
      <c r="V16" s="3">
        <v>1E-4</v>
      </c>
      <c r="W16" s="4">
        <v>0</v>
      </c>
      <c r="X16" s="30">
        <v>-6.9999999999999999E-4</v>
      </c>
      <c r="Y16" s="31">
        <v>0</v>
      </c>
    </row>
    <row r="17" spans="1:25" ht="15" x14ac:dyDescent="0.25">
      <c r="A17" s="60" t="s">
        <v>13</v>
      </c>
      <c r="B17" s="3">
        <v>2.0000000000000001E-4</v>
      </c>
      <c r="C17" s="4">
        <v>1.61E-2</v>
      </c>
      <c r="D17" s="10">
        <v>-1E-4</v>
      </c>
      <c r="E17" s="11">
        <v>1.4200000000000001E-2</v>
      </c>
      <c r="F17" s="3">
        <v>-2.0000000000000001E-4</v>
      </c>
      <c r="G17" s="4">
        <v>5.1999999999999998E-3</v>
      </c>
      <c r="H17" s="10">
        <v>5.0000000000000001E-4</v>
      </c>
      <c r="I17" s="11">
        <v>5.1999999999999998E-3</v>
      </c>
      <c r="J17" s="3">
        <v>-4.0000000000000002E-4</v>
      </c>
      <c r="K17" s="4">
        <v>6.4000000000000003E-3</v>
      </c>
      <c r="L17" s="10">
        <v>0</v>
      </c>
      <c r="M17" s="11">
        <v>4.1000000000000003E-3</v>
      </c>
      <c r="N17" s="3">
        <v>0</v>
      </c>
      <c r="O17" s="4">
        <v>6.4999999999999997E-3</v>
      </c>
      <c r="P17" s="10">
        <v>5.9999999999999995E-4</v>
      </c>
      <c r="Q17" s="11">
        <v>8.2000000000000007E-3</v>
      </c>
      <c r="R17" s="3">
        <v>-1E-4</v>
      </c>
      <c r="S17" s="4">
        <v>8.8000000000000005E-3</v>
      </c>
      <c r="T17" s="10">
        <v>8.0000000000000004E-4</v>
      </c>
      <c r="U17" s="11">
        <v>4.7000000000000002E-3</v>
      </c>
      <c r="V17" s="3">
        <v>6.9999999999999999E-4</v>
      </c>
      <c r="W17" s="4">
        <v>6.7999999999999996E-3</v>
      </c>
      <c r="X17" s="30">
        <v>-1.5E-3</v>
      </c>
      <c r="Y17" s="31">
        <v>4.4999999999999997E-3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2.9999999999999997E-4</v>
      </c>
      <c r="K20" s="4">
        <v>6.9999999999999999E-4</v>
      </c>
      <c r="L20" s="10">
        <v>1E-4</v>
      </c>
      <c r="M20" s="11">
        <v>8.0000000000000004E-4</v>
      </c>
      <c r="N20" s="3">
        <v>1E-4</v>
      </c>
      <c r="O20" s="4">
        <v>1.4E-3</v>
      </c>
      <c r="P20" s="10">
        <v>2.9999999999999997E-4</v>
      </c>
      <c r="Q20" s="11">
        <v>1.6000000000000001E-3</v>
      </c>
      <c r="R20" s="3">
        <v>2.0000000000000001E-4</v>
      </c>
      <c r="S20" s="4">
        <v>3.3E-3</v>
      </c>
      <c r="T20" s="10">
        <v>0</v>
      </c>
      <c r="U20" s="10">
        <v>3.8E-3</v>
      </c>
      <c r="V20" s="3">
        <v>1E-4</v>
      </c>
      <c r="W20" s="4">
        <v>4.7999999999999996E-3</v>
      </c>
      <c r="X20" s="30">
        <v>-8.9999999999999998E-4</v>
      </c>
      <c r="Y20" s="30">
        <v>6.1999999999999998E-3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K25" si="0">SUM(B6:B24)</f>
        <v>1.3850000000000001E-2</v>
      </c>
      <c r="C25" s="6">
        <f t="shared" si="0"/>
        <v>0.99997999999999998</v>
      </c>
      <c r="D25" s="12">
        <f t="shared" si="0"/>
        <v>-1.158E-2</v>
      </c>
      <c r="E25" s="13">
        <f t="shared" si="0"/>
        <v>0.99999999999999989</v>
      </c>
      <c r="F25" s="5">
        <f t="shared" si="0"/>
        <v>-9.9100000000000004E-3</v>
      </c>
      <c r="G25" s="6">
        <f t="shared" si="0"/>
        <v>1</v>
      </c>
      <c r="H25" s="12">
        <f>SUM(H6:H24)</f>
        <v>6.8999999999999999E-3</v>
      </c>
      <c r="I25" s="13">
        <f>SUM(I6:I24)</f>
        <v>0.99999999999999989</v>
      </c>
      <c r="J25" s="5">
        <f>SUM(J6:J24)</f>
        <v>4.0999999999999995E-3</v>
      </c>
      <c r="K25" s="6">
        <f t="shared" si="0"/>
        <v>1</v>
      </c>
      <c r="L25" s="12">
        <f t="shared" ref="L25:Q25" si="1">SUM(L6:L24)</f>
        <v>-1.9999999999999987E-4</v>
      </c>
      <c r="M25" s="12">
        <f t="shared" si="1"/>
        <v>1</v>
      </c>
      <c r="N25" s="5">
        <f t="shared" si="1"/>
        <v>1.0499999999999999E-2</v>
      </c>
      <c r="O25" s="5">
        <f t="shared" si="1"/>
        <v>1</v>
      </c>
      <c r="P25" s="12">
        <f t="shared" si="1"/>
        <v>1.77E-2</v>
      </c>
      <c r="Q25" s="12">
        <f t="shared" si="1"/>
        <v>1</v>
      </c>
      <c r="R25" s="5">
        <f t="shared" ref="R25:W25" si="2">SUM(R6:R24)</f>
        <v>4.0000000000000007E-4</v>
      </c>
      <c r="S25" s="5">
        <f t="shared" si="2"/>
        <v>1</v>
      </c>
      <c r="T25" s="12">
        <f t="shared" si="2"/>
        <v>-1.8800000000000001E-2</v>
      </c>
      <c r="U25" s="12">
        <f t="shared" si="2"/>
        <v>1</v>
      </c>
      <c r="V25" s="5">
        <f t="shared" si="2"/>
        <v>2.3E-3</v>
      </c>
      <c r="W25" s="5">
        <f t="shared" si="2"/>
        <v>1</v>
      </c>
      <c r="X25" s="38">
        <f>SUM(X6:X24)</f>
        <v>-3.1300000000000001E-2</v>
      </c>
      <c r="Y25" s="38">
        <f>SUM(Y6:Y24)</f>
        <v>1</v>
      </c>
    </row>
    <row r="26" spans="1:25" ht="15" x14ac:dyDescent="0.25">
      <c r="A26" s="62" t="s">
        <v>28</v>
      </c>
      <c r="B26" s="8">
        <v>26027</v>
      </c>
      <c r="C26" s="9"/>
      <c r="D26" s="14">
        <v>-21809.599999999999</v>
      </c>
      <c r="E26" s="9"/>
      <c r="F26" s="8">
        <v>-18987.2</v>
      </c>
      <c r="G26" s="9"/>
      <c r="H26" s="14">
        <v>13895</v>
      </c>
      <c r="I26" s="9"/>
      <c r="J26" s="8">
        <v>8228.6</v>
      </c>
      <c r="K26" s="9"/>
      <c r="L26" s="14">
        <v>-252</v>
      </c>
      <c r="M26" s="9"/>
      <c r="N26" s="8">
        <v>20542.7</v>
      </c>
      <c r="O26" s="9"/>
      <c r="P26" s="14">
        <v>34918.199999999997</v>
      </c>
      <c r="Q26" s="9"/>
      <c r="R26" s="8">
        <v>976</v>
      </c>
      <c r="S26" s="9"/>
      <c r="T26" s="14">
        <v>-38265</v>
      </c>
      <c r="U26" s="9"/>
      <c r="V26" s="8">
        <v>4928</v>
      </c>
      <c r="W26" s="9"/>
      <c r="X26" s="39">
        <v>-63183.1</v>
      </c>
      <c r="Y26" s="40"/>
    </row>
    <row r="27" spans="1:25" ht="15" x14ac:dyDescent="0.25">
      <c r="A27" s="59" t="s">
        <v>22</v>
      </c>
      <c r="B27" s="18">
        <v>1.031E-2</v>
      </c>
      <c r="C27" s="19">
        <v>0.97740000000000005</v>
      </c>
      <c r="D27" s="22">
        <v>-1.108E-2</v>
      </c>
      <c r="E27" s="23">
        <v>0.97970000000000002</v>
      </c>
      <c r="F27" s="18">
        <v>-8.9099999999999995E-3</v>
      </c>
      <c r="G27" s="19">
        <v>0.98770000000000002</v>
      </c>
      <c r="H27" s="22">
        <v>6.0999999999999995E-3</v>
      </c>
      <c r="I27" s="23">
        <v>0.98750000000000004</v>
      </c>
      <c r="J27" s="18">
        <v>3.3E-3</v>
      </c>
      <c r="K27" s="19">
        <v>0.98599999999999999</v>
      </c>
      <c r="L27" s="22">
        <v>-5.9999999999999995E-4</v>
      </c>
      <c r="M27" s="23">
        <v>0.98809999999999998</v>
      </c>
      <c r="N27" s="18">
        <v>9.5999999999999992E-3</v>
      </c>
      <c r="O27" s="19">
        <v>0.98540000000000005</v>
      </c>
      <c r="P27" s="22">
        <v>1.6299999999999999E-2</v>
      </c>
      <c r="Q27" s="23">
        <v>0.98370000000000002</v>
      </c>
      <c r="R27" s="18">
        <v>1E-3</v>
      </c>
      <c r="S27" s="19">
        <v>0.98370000000000002</v>
      </c>
      <c r="T27" s="22">
        <v>-1.24E-2</v>
      </c>
      <c r="U27" s="23">
        <v>0.98809999999999998</v>
      </c>
      <c r="V27" s="18">
        <v>-1.89E-2</v>
      </c>
      <c r="W27" s="19">
        <v>0.94499999999999995</v>
      </c>
      <c r="X27" s="41">
        <v>-2.76E-2</v>
      </c>
      <c r="Y27" s="42">
        <v>0.98160000000000003</v>
      </c>
    </row>
    <row r="28" spans="1:25" ht="15" x14ac:dyDescent="0.25">
      <c r="A28" s="60" t="s">
        <v>23</v>
      </c>
      <c r="B28" s="3">
        <v>3.5400000000000002E-3</v>
      </c>
      <c r="C28" s="4">
        <v>2.2599999999999999E-2</v>
      </c>
      <c r="D28" s="10">
        <v>-5.0000000000000001E-4</v>
      </c>
      <c r="E28" s="11">
        <v>2.0299999999999999E-2</v>
      </c>
      <c r="F28" s="3">
        <v>-1E-3</v>
      </c>
      <c r="G28" s="4">
        <v>1.23E-2</v>
      </c>
      <c r="H28" s="10">
        <v>8.0000000000000004E-4</v>
      </c>
      <c r="I28" s="11">
        <v>1.2500000000000001E-2</v>
      </c>
      <c r="J28" s="3">
        <v>8.0000000000000004E-4</v>
      </c>
      <c r="K28" s="4">
        <v>1.4E-2</v>
      </c>
      <c r="L28" s="10">
        <v>4.0000000000000002E-4</v>
      </c>
      <c r="M28" s="11">
        <v>1.1900000000000001E-2</v>
      </c>
      <c r="N28" s="3">
        <v>8.9999999999999998E-4</v>
      </c>
      <c r="O28" s="4">
        <v>1.46E-2</v>
      </c>
      <c r="P28" s="10">
        <v>1.4E-3</v>
      </c>
      <c r="Q28" s="11">
        <v>1.6299999999999999E-2</v>
      </c>
      <c r="R28" s="3">
        <v>-5.9999999999999995E-4</v>
      </c>
      <c r="S28" s="4">
        <v>1.6299999999999999E-2</v>
      </c>
      <c r="T28" s="10">
        <v>-6.4000000000000003E-3</v>
      </c>
      <c r="U28" s="11">
        <v>1.1900000000000001E-2</v>
      </c>
      <c r="V28" s="3">
        <v>2.12E-2</v>
      </c>
      <c r="W28" s="4">
        <v>5.5E-2</v>
      </c>
      <c r="X28" s="30">
        <v>-3.7000000000000002E-3</v>
      </c>
      <c r="Y28" s="31">
        <v>1.84E-2</v>
      </c>
    </row>
    <row r="29" spans="1:25" ht="15" x14ac:dyDescent="0.25">
      <c r="A29" s="61" t="s">
        <v>21</v>
      </c>
      <c r="B29" s="20">
        <f t="shared" ref="B29:G29" si="3">SUM(B27:B28)</f>
        <v>1.3849999999999999E-2</v>
      </c>
      <c r="C29" s="6">
        <f t="shared" si="3"/>
        <v>1</v>
      </c>
      <c r="D29" s="12">
        <f t="shared" si="3"/>
        <v>-1.158E-2</v>
      </c>
      <c r="E29" s="13">
        <f t="shared" si="3"/>
        <v>1</v>
      </c>
      <c r="F29" s="20">
        <f t="shared" si="3"/>
        <v>-9.9099999999999987E-3</v>
      </c>
      <c r="G29" s="6">
        <f t="shared" si="3"/>
        <v>1</v>
      </c>
      <c r="H29" s="12">
        <f>SUM(H27:H28)</f>
        <v>6.8999999999999999E-3</v>
      </c>
      <c r="I29" s="13">
        <f>SUM(I27:I28)</f>
        <v>1</v>
      </c>
      <c r="J29" s="20">
        <f>SUM(J27:J28)</f>
        <v>4.1000000000000003E-3</v>
      </c>
      <c r="K29" s="6">
        <f>SUM(K27:K28)</f>
        <v>1</v>
      </c>
      <c r="L29" s="12">
        <f t="shared" ref="L29:Q29" si="4">SUM(L27:L28)</f>
        <v>-1.9999999999999993E-4</v>
      </c>
      <c r="M29" s="12">
        <f t="shared" si="4"/>
        <v>1</v>
      </c>
      <c r="N29" s="20">
        <f t="shared" si="4"/>
        <v>1.0499999999999999E-2</v>
      </c>
      <c r="O29" s="20">
        <f t="shared" si="4"/>
        <v>1</v>
      </c>
      <c r="P29" s="12">
        <f t="shared" si="4"/>
        <v>1.7699999999999997E-2</v>
      </c>
      <c r="Q29" s="12">
        <f t="shared" si="4"/>
        <v>1</v>
      </c>
      <c r="R29" s="20">
        <f t="shared" ref="R29:W29" si="5">SUM(R27:R28)</f>
        <v>4.0000000000000007E-4</v>
      </c>
      <c r="S29" s="20">
        <f t="shared" si="5"/>
        <v>1</v>
      </c>
      <c r="T29" s="12">
        <f t="shared" si="5"/>
        <v>-1.8800000000000001E-2</v>
      </c>
      <c r="U29" s="12">
        <f t="shared" si="5"/>
        <v>1</v>
      </c>
      <c r="V29" s="20">
        <f t="shared" si="5"/>
        <v>2.3E-3</v>
      </c>
      <c r="W29" s="20">
        <f t="shared" si="5"/>
        <v>1</v>
      </c>
      <c r="X29" s="38">
        <f>SUM(X27:X28)</f>
        <v>-3.1300000000000001E-2</v>
      </c>
      <c r="Y29" s="38">
        <f>SUM(Y27:Y28)</f>
        <v>1</v>
      </c>
    </row>
    <row r="30" spans="1:25" ht="15" x14ac:dyDescent="0.25">
      <c r="A30" s="59" t="s">
        <v>24</v>
      </c>
      <c r="B30" s="18">
        <v>1.014E-2</v>
      </c>
      <c r="C30" s="19">
        <v>0.99319999999999997</v>
      </c>
      <c r="D30" s="22">
        <v>-1.0580000000000001E-2</v>
      </c>
      <c r="E30" s="23">
        <v>0.99319999999999997</v>
      </c>
      <c r="F30" s="18">
        <v>-9.11E-3</v>
      </c>
      <c r="G30" s="19">
        <v>0.99439999999999995</v>
      </c>
      <c r="H30" s="22">
        <v>6.8999999999999999E-3</v>
      </c>
      <c r="I30" s="23">
        <v>0.99450000000000005</v>
      </c>
      <c r="J30" s="18">
        <v>2.8999999999999998E-3</v>
      </c>
      <c r="K30" s="19">
        <v>0.99129999999999996</v>
      </c>
      <c r="L30" s="22">
        <v>-6.9999999999999999E-4</v>
      </c>
      <c r="M30" s="23">
        <v>0.99360000000000004</v>
      </c>
      <c r="N30" s="18">
        <v>0.01</v>
      </c>
      <c r="O30" s="19">
        <v>0.99450000000000005</v>
      </c>
      <c r="P30" s="22">
        <v>1.6799999999999999E-2</v>
      </c>
      <c r="Q30" s="23">
        <v>0.99429999999999996</v>
      </c>
      <c r="R30" s="18">
        <v>2.0000000000000001E-4</v>
      </c>
      <c r="S30" s="19">
        <v>0.98799999999999999</v>
      </c>
      <c r="T30" s="22">
        <v>-1.34E-2</v>
      </c>
      <c r="U30" s="23">
        <v>0.98760000000000003</v>
      </c>
      <c r="V30" s="18">
        <v>-1.84E-2</v>
      </c>
      <c r="W30" s="19">
        <v>0.94930000000000003</v>
      </c>
      <c r="X30" s="41">
        <v>-2.81E-2</v>
      </c>
      <c r="Y30" s="42">
        <v>0.98860000000000003</v>
      </c>
    </row>
    <row r="31" spans="1:25" ht="15" x14ac:dyDescent="0.25">
      <c r="A31" s="60" t="s">
        <v>25</v>
      </c>
      <c r="B31" s="3">
        <v>3.7100000000000002E-3</v>
      </c>
      <c r="C31" s="4">
        <v>6.7999999999999996E-3</v>
      </c>
      <c r="D31" s="10">
        <v>-1E-3</v>
      </c>
      <c r="E31" s="11">
        <v>6.7999999999999996E-3</v>
      </c>
      <c r="F31" s="3">
        <v>-8.0000000000000004E-4</v>
      </c>
      <c r="G31" s="4">
        <v>5.5999999999999999E-3</v>
      </c>
      <c r="H31" s="10">
        <v>0</v>
      </c>
      <c r="I31" s="11">
        <v>5.5000000000000005E-3</v>
      </c>
      <c r="J31" s="3">
        <v>1.1999999999999999E-3</v>
      </c>
      <c r="K31" s="4">
        <v>8.6999999999999994E-3</v>
      </c>
      <c r="L31" s="10">
        <v>5.0000000000000001E-4</v>
      </c>
      <c r="M31" s="11">
        <v>6.4000000000000003E-3</v>
      </c>
      <c r="N31" s="3">
        <v>5.0000000000000001E-4</v>
      </c>
      <c r="O31" s="4">
        <v>5.4999999999999997E-3</v>
      </c>
      <c r="P31" s="10">
        <v>8.9999999999999998E-4</v>
      </c>
      <c r="Q31" s="11">
        <v>5.7000000000000002E-3</v>
      </c>
      <c r="R31" s="3">
        <v>2.0000000000000001E-4</v>
      </c>
      <c r="S31" s="4">
        <v>1.2E-2</v>
      </c>
      <c r="T31" s="10">
        <v>-5.4000000000000003E-3</v>
      </c>
      <c r="U31" s="11">
        <v>1.24E-2</v>
      </c>
      <c r="V31" s="3">
        <v>2.07E-2</v>
      </c>
      <c r="W31" s="4">
        <v>5.0700000000000002E-2</v>
      </c>
      <c r="X31" s="30">
        <v>-3.2000000000000002E-3</v>
      </c>
      <c r="Y31" s="31">
        <v>1.14E-2</v>
      </c>
    </row>
    <row r="32" spans="1:25" ht="15" x14ac:dyDescent="0.25">
      <c r="A32" s="63" t="s">
        <v>21</v>
      </c>
      <c r="B32" s="64">
        <f t="shared" ref="B32:G32" si="6">SUM(B30:B31)</f>
        <v>1.3849999999999999E-2</v>
      </c>
      <c r="C32" s="65">
        <f t="shared" si="6"/>
        <v>1</v>
      </c>
      <c r="D32" s="71">
        <f t="shared" si="6"/>
        <v>-1.158E-2</v>
      </c>
      <c r="E32" s="72">
        <f t="shared" si="6"/>
        <v>1</v>
      </c>
      <c r="F32" s="64">
        <f t="shared" si="6"/>
        <v>-9.9100000000000004E-3</v>
      </c>
      <c r="G32" s="65">
        <f t="shared" si="6"/>
        <v>1</v>
      </c>
      <c r="H32" s="71">
        <f>SUM(H30:H31)</f>
        <v>6.8999999999999999E-3</v>
      </c>
      <c r="I32" s="72">
        <f>SUM(I30:I31)</f>
        <v>1</v>
      </c>
      <c r="J32" s="64">
        <f>SUM(J30:J31)</f>
        <v>4.0999999999999995E-3</v>
      </c>
      <c r="K32" s="65">
        <f>SUM(K30:K31)</f>
        <v>1</v>
      </c>
      <c r="L32" s="71">
        <f t="shared" ref="L32:Q32" si="7">SUM(L30:L31)</f>
        <v>-1.9999999999999998E-4</v>
      </c>
      <c r="M32" s="71">
        <f t="shared" si="7"/>
        <v>1</v>
      </c>
      <c r="N32" s="64">
        <f t="shared" si="7"/>
        <v>1.0500000000000001E-2</v>
      </c>
      <c r="O32" s="64">
        <f t="shared" si="7"/>
        <v>1</v>
      </c>
      <c r="P32" s="71">
        <f t="shared" si="7"/>
        <v>1.77E-2</v>
      </c>
      <c r="Q32" s="71">
        <f t="shared" si="7"/>
        <v>1</v>
      </c>
      <c r="R32" s="64">
        <f t="shared" ref="R32:W32" si="8">SUM(R30:R31)</f>
        <v>4.0000000000000002E-4</v>
      </c>
      <c r="S32" s="64">
        <f t="shared" si="8"/>
        <v>1</v>
      </c>
      <c r="T32" s="71">
        <f t="shared" si="8"/>
        <v>-1.8800000000000001E-2</v>
      </c>
      <c r="U32" s="71">
        <f t="shared" si="8"/>
        <v>1</v>
      </c>
      <c r="V32" s="64">
        <f t="shared" si="8"/>
        <v>2.3E-3</v>
      </c>
      <c r="W32" s="64">
        <f t="shared" si="8"/>
        <v>1</v>
      </c>
      <c r="X32" s="73">
        <f>SUM(X30:X31)</f>
        <v>-3.1300000000000001E-2</v>
      </c>
      <c r="Y32" s="73">
        <f>SUM(Y30:Y31)</f>
        <v>1</v>
      </c>
    </row>
    <row r="33" spans="1:18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18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  <c r="R34" s="25"/>
    </row>
    <row r="35" spans="1:18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18" ht="15" x14ac:dyDescent="0.25">
      <c r="A36" s="59" t="s">
        <v>2</v>
      </c>
      <c r="B36" s="3">
        <f t="shared" ref="B36:B41" si="9">(1+B6)*(1+D6)*(1+F6)-1</f>
        <v>9.9328059399717006E-6</v>
      </c>
      <c r="C36" s="4">
        <v>3.7600000000000001E-2</v>
      </c>
      <c r="D36" s="10">
        <v>6.4999999999999997E-4</v>
      </c>
      <c r="E36" s="11">
        <v>2.69E-2</v>
      </c>
      <c r="F36" s="3">
        <v>1.14E-3</v>
      </c>
      <c r="G36" s="4">
        <v>5.62E-2</v>
      </c>
      <c r="H36" s="10">
        <v>1.15E-3</v>
      </c>
      <c r="I36" s="80">
        <v>2.1600000000000001E-2</v>
      </c>
    </row>
    <row r="37" spans="1:18" ht="15" x14ac:dyDescent="0.25">
      <c r="A37" s="60" t="s">
        <v>3</v>
      </c>
      <c r="B37" s="3">
        <f t="shared" si="9"/>
        <v>-3.0186035199997185E-4</v>
      </c>
      <c r="C37" s="4">
        <v>0.34239999999999998</v>
      </c>
      <c r="D37" s="10">
        <f t="shared" ref="D37:D54" si="10">B37+H7+J7+L7</f>
        <v>-1.5018603519999717E-3</v>
      </c>
      <c r="E37" s="11">
        <v>0.3422</v>
      </c>
      <c r="F37" s="3">
        <f>D37+N7+P7+R7</f>
        <v>-6.0186035199997177E-4</v>
      </c>
      <c r="G37" s="4">
        <v>0.33679999999999999</v>
      </c>
      <c r="H37" s="10">
        <v>-4.1999999999999997E-3</v>
      </c>
      <c r="I37" s="80">
        <v>0.33610000000000001</v>
      </c>
    </row>
    <row r="38" spans="1:18" ht="15" x14ac:dyDescent="0.25">
      <c r="A38" s="60" t="s">
        <v>4</v>
      </c>
      <c r="B38" s="3">
        <f t="shared" si="9"/>
        <v>0</v>
      </c>
      <c r="C38" s="4">
        <v>0</v>
      </c>
      <c r="D38" s="10">
        <f t="shared" si="10"/>
        <v>0</v>
      </c>
      <c r="E38" s="11">
        <v>0</v>
      </c>
      <c r="F38" s="3">
        <v>4.0000000000000003E-5</v>
      </c>
      <c r="G38" s="4">
        <v>0</v>
      </c>
      <c r="H38" s="10">
        <f>(1+F38)*(1+T8)*(1+V8)*(1+X8)-1</f>
        <v>4.0000000000040004E-5</v>
      </c>
      <c r="I38" s="80">
        <v>0</v>
      </c>
    </row>
    <row r="39" spans="1:18" ht="15" x14ac:dyDescent="0.25">
      <c r="A39" s="60" t="s">
        <v>5</v>
      </c>
      <c r="B39" s="3">
        <f t="shared" si="9"/>
        <v>0</v>
      </c>
      <c r="C39" s="4">
        <v>0</v>
      </c>
      <c r="D39" s="10">
        <f t="shared" si="10"/>
        <v>0</v>
      </c>
      <c r="E39" s="11">
        <v>0</v>
      </c>
      <c r="F39" s="3">
        <f>D39+N9+P9+R9</f>
        <v>0</v>
      </c>
      <c r="G39" s="4">
        <v>0</v>
      </c>
      <c r="H39" s="10">
        <f>(1+F39)*(1+T9)*(1+V9)*(1+X9)-1</f>
        <v>0</v>
      </c>
      <c r="I39" s="80">
        <v>0</v>
      </c>
    </row>
    <row r="40" spans="1:18" ht="15" x14ac:dyDescent="0.25">
      <c r="A40" s="60" t="s">
        <v>6</v>
      </c>
      <c r="B40" s="3">
        <f t="shared" si="9"/>
        <v>-2.9181499999997307E-4</v>
      </c>
      <c r="C40" s="4">
        <v>0.30659999999999998</v>
      </c>
      <c r="D40" s="10">
        <f t="shared" si="10"/>
        <v>9.0818500000002683E-4</v>
      </c>
      <c r="E40" s="11">
        <v>0.313</v>
      </c>
      <c r="F40" s="3">
        <f>D40+N10+P10+R10</f>
        <v>5.2081850000000275E-3</v>
      </c>
      <c r="G40" s="4">
        <v>0.2787</v>
      </c>
      <c r="H40" s="10">
        <v>-3.0000000000000001E-3</v>
      </c>
      <c r="I40" s="80">
        <v>0.31440000000000001</v>
      </c>
    </row>
    <row r="41" spans="1:18" ht="15" x14ac:dyDescent="0.25">
      <c r="A41" s="60" t="s">
        <v>7</v>
      </c>
      <c r="B41" s="3">
        <f t="shared" si="9"/>
        <v>-1.0013997599989111E-4</v>
      </c>
      <c r="C41" s="4">
        <v>5.5999999999999999E-3</v>
      </c>
      <c r="D41" s="10">
        <f t="shared" si="10"/>
        <v>2.9986002400010886E-4</v>
      </c>
      <c r="E41" s="11">
        <v>5.5999999999999999E-3</v>
      </c>
      <c r="F41" s="3">
        <f>D41+N11+P11+R11</f>
        <v>5.9986002400010889E-4</v>
      </c>
      <c r="G41" s="4">
        <v>8.6999999999999994E-3</v>
      </c>
      <c r="H41" s="10">
        <v>-1.34E-3</v>
      </c>
      <c r="I41" s="80">
        <v>5.1999999999999998E-3</v>
      </c>
    </row>
    <row r="42" spans="1:18" ht="15" x14ac:dyDescent="0.25">
      <c r="A42" s="60" t="s">
        <v>8</v>
      </c>
      <c r="B42" s="3">
        <v>-6.2599999999999999E-3</v>
      </c>
      <c r="C42" s="4">
        <v>0.1938</v>
      </c>
      <c r="D42" s="10">
        <f t="shared" si="10"/>
        <v>-4.0599999999999994E-3</v>
      </c>
      <c r="E42" s="11">
        <v>0.1983</v>
      </c>
      <c r="F42" s="3">
        <v>1.2E-2</v>
      </c>
      <c r="G42" s="4">
        <v>0.20100000000000001</v>
      </c>
      <c r="H42" s="10">
        <v>-5.7400000000000003E-3</v>
      </c>
      <c r="I42" s="80">
        <v>0.20039999999999999</v>
      </c>
    </row>
    <row r="43" spans="1:18" ht="15" x14ac:dyDescent="0.25">
      <c r="A43" s="60" t="s">
        <v>9</v>
      </c>
      <c r="B43" s="3">
        <f t="shared" ref="B43:B54" si="11">(1+B13)*(1+D13)*(1+F13)-1</f>
        <v>-6.7958611999996421E-4</v>
      </c>
      <c r="C43" s="4">
        <v>0.10879999999999999</v>
      </c>
      <c r="D43" s="10">
        <f t="shared" si="10"/>
        <v>5.9204138800000366E-3</v>
      </c>
      <c r="E43" s="11">
        <v>0.1091</v>
      </c>
      <c r="F43" s="3">
        <v>1.1299999999999999E-2</v>
      </c>
      <c r="G43" s="4">
        <v>0.1065</v>
      </c>
      <c r="H43" s="10">
        <v>-3.3400000000000001E-3</v>
      </c>
      <c r="I43" s="80">
        <v>0.1116</v>
      </c>
    </row>
    <row r="44" spans="1:18" ht="15" x14ac:dyDescent="0.25">
      <c r="A44" s="60" t="s">
        <v>10</v>
      </c>
      <c r="B44" s="3">
        <f t="shared" si="11"/>
        <v>0</v>
      </c>
      <c r="C44" s="4">
        <v>0</v>
      </c>
      <c r="D44" s="10">
        <f t="shared" si="10"/>
        <v>0</v>
      </c>
      <c r="E44" s="11">
        <v>0</v>
      </c>
      <c r="F44" s="3">
        <f t="shared" ref="F44:F54" si="12">D44+N14+P14+R14</f>
        <v>0</v>
      </c>
      <c r="G44" s="4">
        <v>0</v>
      </c>
      <c r="H44" s="10">
        <f>(1+F44)*(1+T14)*(1+V14)*(1+X14)-1</f>
        <v>0</v>
      </c>
      <c r="I44" s="80">
        <v>0</v>
      </c>
    </row>
    <row r="45" spans="1:18" ht="15" x14ac:dyDescent="0.25">
      <c r="A45" s="60" t="s">
        <v>11</v>
      </c>
      <c r="B45" s="3">
        <f t="shared" si="11"/>
        <v>0</v>
      </c>
      <c r="C45" s="4">
        <v>0</v>
      </c>
      <c r="D45" s="10">
        <f t="shared" si="10"/>
        <v>0</v>
      </c>
      <c r="E45" s="11">
        <v>0</v>
      </c>
      <c r="F45" s="3">
        <f t="shared" si="12"/>
        <v>0</v>
      </c>
      <c r="G45" s="4">
        <v>0</v>
      </c>
      <c r="H45" s="10">
        <f>(1+F45)*(1+T15)*(1+V15)*(1+X15)-1</f>
        <v>0</v>
      </c>
      <c r="I45" s="80">
        <v>0</v>
      </c>
    </row>
    <row r="46" spans="1:18" ht="15" x14ac:dyDescent="0.25">
      <c r="A46" s="60" t="s">
        <v>12</v>
      </c>
      <c r="B46" s="3">
        <f t="shared" si="11"/>
        <v>-1.0013997599989111E-4</v>
      </c>
      <c r="C46" s="4">
        <v>0</v>
      </c>
      <c r="D46" s="10">
        <f t="shared" si="10"/>
        <v>2.9986002400010886E-4</v>
      </c>
      <c r="E46" s="11">
        <v>0</v>
      </c>
      <c r="F46" s="3">
        <f t="shared" si="12"/>
        <v>5.9986002400010889E-4</v>
      </c>
      <c r="G46" s="4">
        <v>0</v>
      </c>
      <c r="H46" s="10">
        <v>-1.24E-3</v>
      </c>
      <c r="I46" s="80">
        <v>0</v>
      </c>
    </row>
    <row r="47" spans="1:18" ht="15" x14ac:dyDescent="0.25">
      <c r="A47" s="60" t="s">
        <v>13</v>
      </c>
      <c r="B47" s="3">
        <f t="shared" si="11"/>
        <v>-1.0003999600005642E-4</v>
      </c>
      <c r="C47" s="4">
        <v>5.1999999999999998E-3</v>
      </c>
      <c r="D47" s="10">
        <f t="shared" si="10"/>
        <v>-3.9996000056427995E-8</v>
      </c>
      <c r="E47" s="11">
        <v>4.1000000000000003E-3</v>
      </c>
      <c r="F47" s="3">
        <f t="shared" si="12"/>
        <v>4.9996000399994342E-4</v>
      </c>
      <c r="G47" s="4">
        <v>8.8000000000000005E-3</v>
      </c>
      <c r="H47" s="10">
        <v>4.4999999999999999E-4</v>
      </c>
      <c r="I47" s="80">
        <v>4.4999999999999997E-3</v>
      </c>
    </row>
    <row r="48" spans="1:18" ht="15" x14ac:dyDescent="0.25">
      <c r="A48" s="60" t="s">
        <v>14</v>
      </c>
      <c r="B48" s="3">
        <f t="shared" si="11"/>
        <v>0</v>
      </c>
      <c r="C48" s="4">
        <v>0</v>
      </c>
      <c r="D48" s="10">
        <f t="shared" si="10"/>
        <v>0</v>
      </c>
      <c r="E48" s="11">
        <v>0</v>
      </c>
      <c r="F48" s="3">
        <f t="shared" si="12"/>
        <v>0</v>
      </c>
      <c r="G48" s="4">
        <v>0</v>
      </c>
      <c r="H48" s="10">
        <f>(1+F48)*(1+T18)*(1+V18)*(1+X18)-1</f>
        <v>0</v>
      </c>
      <c r="I48" s="80">
        <v>0</v>
      </c>
    </row>
    <row r="49" spans="1:9" ht="15" x14ac:dyDescent="0.25">
      <c r="A49" s="60" t="s">
        <v>15</v>
      </c>
      <c r="B49" s="3">
        <f t="shared" si="11"/>
        <v>0</v>
      </c>
      <c r="C49" s="4">
        <v>0</v>
      </c>
      <c r="D49" s="10">
        <f t="shared" si="10"/>
        <v>0</v>
      </c>
      <c r="E49" s="11">
        <v>0</v>
      </c>
      <c r="F49" s="3">
        <f t="shared" si="12"/>
        <v>0</v>
      </c>
      <c r="G49" s="4">
        <v>0</v>
      </c>
      <c r="H49" s="10">
        <f>(1+F49)*(1+T19)*(1+V19)*(1+X19)-1</f>
        <v>0</v>
      </c>
      <c r="I49" s="80">
        <v>0</v>
      </c>
    </row>
    <row r="50" spans="1:9" ht="15" x14ac:dyDescent="0.25">
      <c r="A50" s="60" t="s">
        <v>16</v>
      </c>
      <c r="B50" s="3">
        <f t="shared" si="11"/>
        <v>0</v>
      </c>
      <c r="C50" s="4">
        <v>0</v>
      </c>
      <c r="D50" s="10">
        <f t="shared" si="10"/>
        <v>3.9999999999999996E-4</v>
      </c>
      <c r="E50" s="11">
        <v>8.0000000000000004E-4</v>
      </c>
      <c r="F50" s="3">
        <f t="shared" si="12"/>
        <v>1E-3</v>
      </c>
      <c r="G50" s="4">
        <v>3.3E-3</v>
      </c>
      <c r="H50" s="10">
        <v>1.4999999999999999E-4</v>
      </c>
      <c r="I50" s="80">
        <v>6.1999999999999998E-3</v>
      </c>
    </row>
    <row r="51" spans="1:9" ht="15" x14ac:dyDescent="0.25">
      <c r="A51" s="60" t="s">
        <v>17</v>
      </c>
      <c r="B51" s="3">
        <f t="shared" si="11"/>
        <v>0</v>
      </c>
      <c r="C51" s="4">
        <v>0</v>
      </c>
      <c r="D51" s="10">
        <f t="shared" si="10"/>
        <v>0</v>
      </c>
      <c r="E51" s="11">
        <v>0</v>
      </c>
      <c r="F51" s="3">
        <f t="shared" si="12"/>
        <v>0</v>
      </c>
      <c r="G51" s="4">
        <v>0</v>
      </c>
      <c r="H51" s="10">
        <f>(1+F51)*(1+T21)*(1+V21)*(1+X21)-1</f>
        <v>0</v>
      </c>
      <c r="I51" s="80">
        <v>0</v>
      </c>
    </row>
    <row r="52" spans="1:9" ht="15" x14ac:dyDescent="0.25">
      <c r="A52" s="60" t="s">
        <v>18</v>
      </c>
      <c r="B52" s="3">
        <f t="shared" si="11"/>
        <v>0</v>
      </c>
      <c r="C52" s="4">
        <v>0</v>
      </c>
      <c r="D52" s="10">
        <f t="shared" si="10"/>
        <v>0</v>
      </c>
      <c r="E52" s="11">
        <v>0</v>
      </c>
      <c r="F52" s="3">
        <f t="shared" si="12"/>
        <v>0</v>
      </c>
      <c r="G52" s="4">
        <v>0</v>
      </c>
      <c r="H52" s="10">
        <f>(1+F52)*(1+T22)*(1+V22)*(1+X22)-1</f>
        <v>0</v>
      </c>
      <c r="I52" s="80">
        <v>0</v>
      </c>
    </row>
    <row r="53" spans="1:9" ht="15" x14ac:dyDescent="0.25">
      <c r="A53" s="60" t="s">
        <v>19</v>
      </c>
      <c r="B53" s="3">
        <f t="shared" si="11"/>
        <v>0</v>
      </c>
      <c r="C53" s="4">
        <v>0</v>
      </c>
      <c r="D53" s="10">
        <f t="shared" si="10"/>
        <v>0</v>
      </c>
      <c r="E53" s="11">
        <v>0</v>
      </c>
      <c r="F53" s="3">
        <f t="shared" si="12"/>
        <v>0</v>
      </c>
      <c r="G53" s="4">
        <v>0</v>
      </c>
      <c r="H53" s="10">
        <f>(1+F53)*(1+T23)*(1+V23)*(1+X23)-1</f>
        <v>0</v>
      </c>
      <c r="I53" s="80">
        <v>0</v>
      </c>
    </row>
    <row r="54" spans="1:9" ht="15" x14ac:dyDescent="0.25">
      <c r="A54" s="60" t="s">
        <v>20</v>
      </c>
      <c r="B54" s="3">
        <f t="shared" si="11"/>
        <v>0</v>
      </c>
      <c r="C54" s="4">
        <v>0</v>
      </c>
      <c r="D54" s="10">
        <f t="shared" si="10"/>
        <v>0</v>
      </c>
      <c r="E54" s="11">
        <v>0</v>
      </c>
      <c r="F54" s="3">
        <f t="shared" si="12"/>
        <v>0</v>
      </c>
      <c r="G54" s="4">
        <v>0</v>
      </c>
      <c r="H54" s="10">
        <f>(1+F54)*(1+T24)*(1+V24)*(1+X24)-1</f>
        <v>0</v>
      </c>
      <c r="I54" s="80">
        <v>0</v>
      </c>
    </row>
    <row r="55" spans="1:9" ht="15" x14ac:dyDescent="0.25">
      <c r="A55" s="61" t="s">
        <v>21</v>
      </c>
      <c r="B55" s="20">
        <f>SUM(B36:B54)</f>
        <v>-7.823648614059776E-3</v>
      </c>
      <c r="C55" s="6">
        <v>1</v>
      </c>
      <c r="D55" s="12">
        <f>SUM(D36:D54)</f>
        <v>2.9164185800002532E-3</v>
      </c>
      <c r="E55" s="13">
        <v>1</v>
      </c>
      <c r="F55" s="20">
        <f>SUM(F36:F54)</f>
        <v>3.178600470000021E-2</v>
      </c>
      <c r="G55" s="5">
        <v>1</v>
      </c>
      <c r="H55" s="12">
        <f>SUM(H36:H54)</f>
        <v>-1.706999999999996E-2</v>
      </c>
      <c r="I55" s="81">
        <v>1</v>
      </c>
    </row>
    <row r="56" spans="1:9" ht="15" x14ac:dyDescent="0.25">
      <c r="A56" s="62" t="s">
        <v>28</v>
      </c>
      <c r="B56" s="8">
        <v>-14770.1</v>
      </c>
      <c r="C56" s="9"/>
      <c r="D56" s="14">
        <v>7101</v>
      </c>
      <c r="E56" s="9"/>
      <c r="F56" s="8">
        <v>63539</v>
      </c>
      <c r="G56" s="9"/>
      <c r="H56" s="14">
        <v>-32981.199999999997</v>
      </c>
      <c r="I56" s="82"/>
    </row>
    <row r="57" spans="1:9" ht="15" x14ac:dyDescent="0.25">
      <c r="A57" s="59" t="s">
        <v>22</v>
      </c>
      <c r="B57" s="18">
        <v>-9.8600000000000007E-3</v>
      </c>
      <c r="C57" s="19">
        <v>0.98770000000000002</v>
      </c>
      <c r="D57" s="22">
        <f>B57+H27+J27+L27</f>
        <v>-1.060000000000001E-3</v>
      </c>
      <c r="E57" s="23">
        <v>0.98809999999999998</v>
      </c>
      <c r="F57" s="18">
        <v>2.5940000000000001E-2</v>
      </c>
      <c r="G57" s="19">
        <v>0.98370000000000002</v>
      </c>
      <c r="H57" s="22">
        <v>-3.3599999999999998E-2</v>
      </c>
      <c r="I57" s="83">
        <v>0.98160000000000003</v>
      </c>
    </row>
    <row r="58" spans="1:9" ht="15" x14ac:dyDescent="0.25">
      <c r="A58" s="60" t="s">
        <v>23</v>
      </c>
      <c r="B58" s="3">
        <f>(1+B28)*(1+D28)*(1+F28)-1</f>
        <v>2.035191770000333E-3</v>
      </c>
      <c r="C58" s="4">
        <v>1.23E-2</v>
      </c>
      <c r="D58" s="22">
        <v>3.9500000000000004E-3</v>
      </c>
      <c r="E58" s="11">
        <v>1.1900000000000001E-2</v>
      </c>
      <c r="F58" s="3">
        <v>5.8399999999999997E-3</v>
      </c>
      <c r="G58" s="4">
        <v>1.6299999999999999E-2</v>
      </c>
      <c r="H58" s="10">
        <v>1.6500000000000001E-2</v>
      </c>
      <c r="I58" s="80">
        <v>1.84E-2</v>
      </c>
    </row>
    <row r="59" spans="1:9" ht="15" x14ac:dyDescent="0.25">
      <c r="A59" s="61" t="s">
        <v>21</v>
      </c>
      <c r="B59" s="20">
        <f>SUM(B57:B58)</f>
        <v>-7.8248082299996677E-3</v>
      </c>
      <c r="C59" s="6">
        <v>1</v>
      </c>
      <c r="D59" s="12">
        <f>SUM(D57:D58)</f>
        <v>2.8899999999999993E-3</v>
      </c>
      <c r="E59" s="13">
        <v>1</v>
      </c>
      <c r="F59" s="20">
        <f>SUM(F57:F58)</f>
        <v>3.1780000000000003E-2</v>
      </c>
      <c r="G59" s="20">
        <v>1</v>
      </c>
      <c r="H59" s="12">
        <f>SUM(H57:H58)</f>
        <v>-1.7099999999999997E-2</v>
      </c>
      <c r="I59" s="81">
        <v>1</v>
      </c>
    </row>
    <row r="60" spans="1:9" ht="15" x14ac:dyDescent="0.25">
      <c r="A60" s="59" t="s">
        <v>24</v>
      </c>
      <c r="B60" s="18">
        <v>-9.7199999999999995E-3</v>
      </c>
      <c r="C60" s="19">
        <v>0.99439999999999995</v>
      </c>
      <c r="D60" s="22">
        <f>B60+H30+J30+L30</f>
        <v>-6.1999999999999978E-4</v>
      </c>
      <c r="E60" s="23">
        <v>0.99360000000000004</v>
      </c>
      <c r="F60" s="18">
        <v>2.6540000000000001E-2</v>
      </c>
      <c r="G60" s="19">
        <v>0.98799999999999999</v>
      </c>
      <c r="H60" s="22">
        <v>-3.4000000000000002E-2</v>
      </c>
      <c r="I60" s="83">
        <v>0.98860000000000003</v>
      </c>
    </row>
    <row r="61" spans="1:9" ht="15" x14ac:dyDescent="0.25">
      <c r="A61" s="60" t="s">
        <v>25</v>
      </c>
      <c r="B61" s="3">
        <f>(1+B31)*(1+D31)*(1+F31)-1</f>
        <v>1.904124968000076E-3</v>
      </c>
      <c r="C61" s="4">
        <v>5.5999999999999999E-3</v>
      </c>
      <c r="D61" s="22">
        <v>3.5000000000000001E-3</v>
      </c>
      <c r="E61" s="11">
        <v>6.4000000000000003E-3</v>
      </c>
      <c r="F61" s="18">
        <v>5.2399999999999999E-3</v>
      </c>
      <c r="G61" s="4">
        <v>1.2E-2</v>
      </c>
      <c r="H61" s="10">
        <v>1.6899999999999998E-2</v>
      </c>
      <c r="I61" s="80">
        <v>1.14E-2</v>
      </c>
    </row>
    <row r="62" spans="1:9" ht="15" x14ac:dyDescent="0.25">
      <c r="A62" s="63" t="s">
        <v>21</v>
      </c>
      <c r="B62" s="64">
        <f>SUM(B60:B61)</f>
        <v>-7.8158750319999235E-3</v>
      </c>
      <c r="C62" s="65">
        <v>1</v>
      </c>
      <c r="D62" s="71">
        <f>SUM(D60:D61)</f>
        <v>2.8800000000000002E-3</v>
      </c>
      <c r="E62" s="72">
        <v>1</v>
      </c>
      <c r="F62" s="64">
        <f>SUM(F60:F61)</f>
        <v>3.1780000000000003E-2</v>
      </c>
      <c r="G62" s="64">
        <v>1</v>
      </c>
      <c r="H62" s="71">
        <f>SUM(H60:H61)</f>
        <v>-1.7100000000000004E-2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topLeftCell="B1" zoomScaleNormal="100" workbookViewId="0">
      <selection activeCell="N4" sqref="N4"/>
    </sheetView>
  </sheetViews>
  <sheetFormatPr defaultColWidth="0" defaultRowHeight="12.75" zeroHeight="1" x14ac:dyDescent="0.2"/>
  <cols>
    <col min="1" max="1" width="58.42578125" customWidth="1"/>
    <col min="2" max="2" width="18.5703125" customWidth="1"/>
    <col min="3" max="3" width="18" customWidth="1"/>
    <col min="4" max="4" width="16.85546875" customWidth="1"/>
    <col min="5" max="5" width="17.85546875" customWidth="1"/>
    <col min="6" max="6" width="20.5703125" customWidth="1"/>
    <col min="7" max="7" width="21.42578125" customWidth="1"/>
    <col min="8" max="8" width="18.85546875" customWidth="1"/>
    <col min="9" max="9" width="19.710937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43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-1E-4</v>
      </c>
      <c r="C6" s="4">
        <v>4.65E-2</v>
      </c>
      <c r="D6" s="10">
        <v>0</v>
      </c>
      <c r="E6" s="11">
        <v>2.5399999999999999E-2</v>
      </c>
      <c r="F6" s="3">
        <v>5.0000000000000002E-5</v>
      </c>
      <c r="G6" s="4">
        <v>2.23E-2</v>
      </c>
      <c r="H6" s="10">
        <v>0</v>
      </c>
      <c r="I6" s="11">
        <v>5.7599999999999998E-2</v>
      </c>
      <c r="J6" s="3">
        <v>0</v>
      </c>
      <c r="K6" s="4">
        <v>2.52E-2</v>
      </c>
      <c r="L6" s="10">
        <v>2.0000000000000001E-4</v>
      </c>
      <c r="M6" s="11">
        <v>2.35E-2</v>
      </c>
      <c r="N6" s="3">
        <v>-2.0000000000000001E-4</v>
      </c>
      <c r="O6" s="4">
        <v>3.2500000000000001E-2</v>
      </c>
      <c r="P6" s="10">
        <v>0</v>
      </c>
      <c r="Q6" s="11">
        <v>2.75E-2</v>
      </c>
      <c r="R6" s="3">
        <v>0</v>
      </c>
      <c r="S6" s="4">
        <v>3.0200000000000001E-2</v>
      </c>
      <c r="T6" s="10">
        <v>1E-4</v>
      </c>
      <c r="U6" s="11">
        <v>2.8400000000000002E-2</v>
      </c>
      <c r="V6" s="3">
        <v>0</v>
      </c>
      <c r="W6" s="4">
        <v>2.1899999999999999E-2</v>
      </c>
      <c r="X6" s="30">
        <v>0</v>
      </c>
      <c r="Y6" s="31">
        <v>2.86E-2</v>
      </c>
    </row>
    <row r="7" spans="1:25" ht="15" x14ac:dyDescent="0.25">
      <c r="A7" s="60" t="s">
        <v>3</v>
      </c>
      <c r="B7" s="3">
        <v>0</v>
      </c>
      <c r="C7" s="4">
        <v>0.76439999999999997</v>
      </c>
      <c r="D7" s="10">
        <v>-2.8500000000000001E-3</v>
      </c>
      <c r="E7" s="11">
        <v>0.78610000000000002</v>
      </c>
      <c r="F7" s="3">
        <v>2.8E-3</v>
      </c>
      <c r="G7" s="4">
        <v>0.79110000000000003</v>
      </c>
      <c r="H7" s="10">
        <v>-1.4000000000000002E-3</v>
      </c>
      <c r="I7" s="11">
        <v>0.75680000000000003</v>
      </c>
      <c r="J7" s="3">
        <v>1.5E-3</v>
      </c>
      <c r="K7" s="4">
        <v>0.78759999999999997</v>
      </c>
      <c r="L7" s="10">
        <v>-2.2000000000000001E-3</v>
      </c>
      <c r="M7" s="11">
        <v>0.78810000000000002</v>
      </c>
      <c r="N7" s="3">
        <v>5.0000000000000001E-4</v>
      </c>
      <c r="O7" s="4">
        <v>0.78590000000000004</v>
      </c>
      <c r="P7" s="10">
        <v>1.5E-3</v>
      </c>
      <c r="Q7" s="11">
        <v>0.79069999999999996</v>
      </c>
      <c r="R7" s="3">
        <v>-1E-3</v>
      </c>
      <c r="S7" s="4">
        <v>0.78739999999999999</v>
      </c>
      <c r="T7" s="10">
        <v>-2.5999999999999999E-3</v>
      </c>
      <c r="U7" s="11">
        <v>0.7843</v>
      </c>
      <c r="V7" s="3">
        <v>-2.3999999999999998E-3</v>
      </c>
      <c r="W7" s="4">
        <v>0.78659999999999997</v>
      </c>
      <c r="X7" s="30">
        <v>1E-3</v>
      </c>
      <c r="Y7" s="31">
        <v>0.7802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5.0000000000000001E-4</v>
      </c>
      <c r="C10" s="4">
        <v>0.18509999999999999</v>
      </c>
      <c r="D10" s="10">
        <v>-1E-3</v>
      </c>
      <c r="E10" s="11">
        <v>0.1845</v>
      </c>
      <c r="F10" s="3">
        <v>2.0000000000000001E-4</v>
      </c>
      <c r="G10" s="4">
        <v>0.18340000000000001</v>
      </c>
      <c r="H10" s="10">
        <v>7.000000000000001E-4</v>
      </c>
      <c r="I10" s="11">
        <v>0.18239999999999998</v>
      </c>
      <c r="J10" s="3">
        <v>-2.0000000000000001E-4</v>
      </c>
      <c r="K10" s="4">
        <v>0.183</v>
      </c>
      <c r="L10" s="10">
        <v>0</v>
      </c>
      <c r="M10" s="11">
        <v>0.18490000000000001</v>
      </c>
      <c r="N10" s="3">
        <v>5.0000000000000001E-4</v>
      </c>
      <c r="O10" s="4">
        <v>0.17849999999999999</v>
      </c>
      <c r="P10" s="10">
        <v>1.6999999999999999E-3</v>
      </c>
      <c r="Q10" s="11">
        <v>0.1784</v>
      </c>
      <c r="R10" s="3">
        <v>1E-4</v>
      </c>
      <c r="S10" s="4">
        <v>0.1762</v>
      </c>
      <c r="T10" s="10">
        <v>-6.9999999999999999E-4</v>
      </c>
      <c r="U10" s="11">
        <v>0.1797</v>
      </c>
      <c r="V10" s="3">
        <v>-8.0000000000000004E-4</v>
      </c>
      <c r="W10" s="4">
        <v>0.18410000000000001</v>
      </c>
      <c r="X10" s="30">
        <v>-2.3999999999999998E-3</v>
      </c>
      <c r="Y10" s="31">
        <v>0.18390000000000001</v>
      </c>
    </row>
    <row r="11" spans="1:25" ht="15" x14ac:dyDescent="0.25">
      <c r="A11" s="60" t="s">
        <v>7</v>
      </c>
      <c r="B11" s="3">
        <v>0</v>
      </c>
      <c r="C11" s="4">
        <v>1.6999999999999999E-3</v>
      </c>
      <c r="D11" s="10">
        <v>0</v>
      </c>
      <c r="E11" s="11">
        <v>1.6999999999999999E-3</v>
      </c>
      <c r="F11" s="3">
        <v>1E-4</v>
      </c>
      <c r="G11" s="4">
        <v>3.2000000000000002E-3</v>
      </c>
      <c r="H11" s="10">
        <v>-1E-4</v>
      </c>
      <c r="I11" s="11">
        <v>3.2000000000000002E-3</v>
      </c>
      <c r="J11" s="3">
        <v>0</v>
      </c>
      <c r="K11" s="4">
        <v>4.0000000000000001E-3</v>
      </c>
      <c r="L11" s="10">
        <v>1E-4</v>
      </c>
      <c r="M11" s="11">
        <v>3.3E-3</v>
      </c>
      <c r="N11" s="3">
        <v>-2.0000000000000001E-4</v>
      </c>
      <c r="O11" s="4">
        <v>2.5999999999999999E-3</v>
      </c>
      <c r="P11" s="10">
        <v>0</v>
      </c>
      <c r="Q11" s="11">
        <v>2.5999999999999999E-3</v>
      </c>
      <c r="R11" s="3">
        <v>0</v>
      </c>
      <c r="S11" s="4">
        <v>5.3E-3</v>
      </c>
      <c r="T11" s="10">
        <v>0</v>
      </c>
      <c r="U11" s="11">
        <v>5.3E-3</v>
      </c>
      <c r="V11" s="3">
        <v>0</v>
      </c>
      <c r="W11" s="4">
        <v>3.5999999999999999E-3</v>
      </c>
      <c r="X11" s="30">
        <v>0</v>
      </c>
      <c r="Y11" s="31">
        <v>3.3E-3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1">
        <v>0</v>
      </c>
      <c r="V12" s="3">
        <v>0</v>
      </c>
      <c r="W12" s="4">
        <v>0</v>
      </c>
      <c r="X12" s="30">
        <v>0</v>
      </c>
      <c r="Y12" s="31">
        <v>0</v>
      </c>
    </row>
    <row r="13" spans="1:25" ht="15" x14ac:dyDescent="0.25">
      <c r="A13" s="60" t="s">
        <v>9</v>
      </c>
      <c r="B13" s="3">
        <v>0</v>
      </c>
      <c r="C13" s="4">
        <v>0</v>
      </c>
      <c r="D13" s="10">
        <v>0</v>
      </c>
      <c r="E13" s="11">
        <v>0</v>
      </c>
      <c r="F13" s="3">
        <v>0</v>
      </c>
      <c r="G13" s="4">
        <v>0</v>
      </c>
      <c r="H13" s="10">
        <v>0</v>
      </c>
      <c r="I13" s="11">
        <v>0</v>
      </c>
      <c r="J13" s="3">
        <v>0</v>
      </c>
      <c r="K13" s="4">
        <v>0</v>
      </c>
      <c r="L13" s="10">
        <v>0</v>
      </c>
      <c r="M13" s="11">
        <v>0</v>
      </c>
      <c r="N13" s="3">
        <v>0</v>
      </c>
      <c r="O13" s="4">
        <v>0</v>
      </c>
      <c r="P13" s="10">
        <v>0</v>
      </c>
      <c r="Q13" s="11">
        <v>0</v>
      </c>
      <c r="R13" s="3">
        <v>0</v>
      </c>
      <c r="S13" s="4">
        <v>0</v>
      </c>
      <c r="T13" s="10">
        <v>0</v>
      </c>
      <c r="U13" s="11">
        <v>0</v>
      </c>
      <c r="V13" s="3">
        <v>0</v>
      </c>
      <c r="W13" s="4">
        <v>0</v>
      </c>
      <c r="X13" s="30">
        <v>0</v>
      </c>
      <c r="Y13" s="31">
        <v>0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2.3E-3</v>
      </c>
      <c r="D16" s="10">
        <v>0</v>
      </c>
      <c r="E16" s="11">
        <v>2.3E-3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0</v>
      </c>
      <c r="E17" s="11">
        <v>0</v>
      </c>
      <c r="F17" s="3">
        <v>0</v>
      </c>
      <c r="G17" s="4">
        <v>0</v>
      </c>
      <c r="H17" s="10">
        <v>0</v>
      </c>
      <c r="I17" s="11">
        <v>0</v>
      </c>
      <c r="J17" s="3">
        <v>0</v>
      </c>
      <c r="K17" s="4">
        <v>0</v>
      </c>
      <c r="L17" s="10">
        <v>0</v>
      </c>
      <c r="M17" s="11">
        <v>0</v>
      </c>
      <c r="N17" s="3">
        <v>0</v>
      </c>
      <c r="O17" s="4">
        <v>0</v>
      </c>
      <c r="P17" s="10">
        <v>0</v>
      </c>
      <c r="Q17" s="11">
        <v>0</v>
      </c>
      <c r="R17" s="3">
        <v>0</v>
      </c>
      <c r="S17" s="4">
        <v>0</v>
      </c>
      <c r="T17" s="10">
        <v>0</v>
      </c>
      <c r="U17" s="11">
        <v>0</v>
      </c>
      <c r="V17" s="3">
        <v>0</v>
      </c>
      <c r="W17" s="4">
        <v>0</v>
      </c>
      <c r="X17" s="30">
        <v>0</v>
      </c>
      <c r="Y17" s="31">
        <v>0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1E-4</v>
      </c>
      <c r="K20" s="4">
        <v>2.0000000000000001E-4</v>
      </c>
      <c r="L20" s="10">
        <v>2.0000000000000001E-4</v>
      </c>
      <c r="M20" s="11">
        <v>2.0000000000000001E-4</v>
      </c>
      <c r="N20" s="3">
        <v>-1E-4</v>
      </c>
      <c r="O20" s="4">
        <v>5.0000000000000001E-4</v>
      </c>
      <c r="P20" s="10">
        <v>-1E-4</v>
      </c>
      <c r="Q20" s="11">
        <v>8.0000000000000004E-4</v>
      </c>
      <c r="R20" s="3">
        <v>0</v>
      </c>
      <c r="S20" s="4">
        <v>8.9999999999999998E-4</v>
      </c>
      <c r="T20" s="10">
        <v>0</v>
      </c>
      <c r="U20" s="11">
        <v>2.3E-3</v>
      </c>
      <c r="V20" s="3">
        <v>1E-4</v>
      </c>
      <c r="W20" s="4">
        <v>3.8E-3</v>
      </c>
      <c r="X20" s="30">
        <v>-1E-4</v>
      </c>
      <c r="Y20" s="31">
        <v>4.0000000000000001E-3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 t="shared" ref="B25:G25" si="0">SUM(B6:B24)</f>
        <v>4.0000000000000002E-4</v>
      </c>
      <c r="C25" s="6">
        <f t="shared" si="0"/>
        <v>1</v>
      </c>
      <c r="D25" s="12">
        <f t="shared" si="0"/>
        <v>-3.8500000000000001E-3</v>
      </c>
      <c r="E25" s="13">
        <f t="shared" si="0"/>
        <v>1</v>
      </c>
      <c r="F25" s="5">
        <f t="shared" si="0"/>
        <v>3.15E-3</v>
      </c>
      <c r="G25" s="6">
        <f t="shared" si="0"/>
        <v>1</v>
      </c>
      <c r="H25" s="12">
        <f>SUM(H6:H24)</f>
        <v>-8.0000000000000015E-4</v>
      </c>
      <c r="I25" s="13">
        <f>SUM(I6:I24)</f>
        <v>1</v>
      </c>
      <c r="J25" s="6">
        <f>SUM(J6:J24)</f>
        <v>1.4E-3</v>
      </c>
      <c r="K25" s="6">
        <f>SUM(K6:K24)</f>
        <v>1</v>
      </c>
      <c r="L25" s="12">
        <f t="shared" ref="L25:Q25" si="1">SUM(L6:L24)</f>
        <v>-1.6999999999999999E-3</v>
      </c>
      <c r="M25" s="12">
        <f t="shared" si="1"/>
        <v>0.99999999999999989</v>
      </c>
      <c r="N25" s="5">
        <f t="shared" si="1"/>
        <v>5.0000000000000001E-4</v>
      </c>
      <c r="O25" s="5">
        <f t="shared" si="1"/>
        <v>1</v>
      </c>
      <c r="P25" s="12">
        <f t="shared" si="1"/>
        <v>3.0999999999999999E-3</v>
      </c>
      <c r="Q25" s="12">
        <f t="shared" si="1"/>
        <v>1</v>
      </c>
      <c r="R25" s="5">
        <f t="shared" ref="R25:W25" si="2">SUM(R6:R24)</f>
        <v>-8.9999999999999998E-4</v>
      </c>
      <c r="S25" s="5">
        <f t="shared" si="2"/>
        <v>1</v>
      </c>
      <c r="T25" s="12">
        <f t="shared" si="2"/>
        <v>-3.2000000000000002E-3</v>
      </c>
      <c r="U25" s="12">
        <f t="shared" si="2"/>
        <v>0.99999999999999989</v>
      </c>
      <c r="V25" s="5">
        <f t="shared" si="2"/>
        <v>-3.0999999999999999E-3</v>
      </c>
      <c r="W25" s="5">
        <f t="shared" si="2"/>
        <v>1</v>
      </c>
      <c r="X25" s="38">
        <f>SUM(X6:X24)</f>
        <v>-1.4999999999999998E-3</v>
      </c>
      <c r="Y25" s="38">
        <f>SUM(Y6:Y24)</f>
        <v>0.99999999999999989</v>
      </c>
    </row>
    <row r="26" spans="1:25" ht="15" x14ac:dyDescent="0.25">
      <c r="A26" s="62" t="s">
        <v>28</v>
      </c>
      <c r="B26" s="8">
        <v>157</v>
      </c>
      <c r="C26" s="9"/>
      <c r="D26" s="14">
        <v>-1419.2</v>
      </c>
      <c r="E26" s="9"/>
      <c r="F26" s="8">
        <v>1196.0999999999999</v>
      </c>
      <c r="G26" s="9"/>
      <c r="H26" s="14">
        <v>-314</v>
      </c>
      <c r="I26" s="9"/>
      <c r="J26" s="8">
        <v>518.29999999999995</v>
      </c>
      <c r="K26" s="9"/>
      <c r="L26" s="14">
        <v>-642</v>
      </c>
      <c r="M26" s="9"/>
      <c r="N26" s="8">
        <v>197.8</v>
      </c>
      <c r="O26" s="9"/>
      <c r="P26" s="14">
        <v>1161.8</v>
      </c>
      <c r="Q26" s="9"/>
      <c r="R26" s="8">
        <v>-318</v>
      </c>
      <c r="S26" s="9"/>
      <c r="T26" s="14">
        <v>-1174</v>
      </c>
      <c r="U26" s="9"/>
      <c r="V26" s="8">
        <v>-1117</v>
      </c>
      <c r="W26" s="9"/>
      <c r="X26" s="39">
        <v>-509.8</v>
      </c>
      <c r="Y26" s="40"/>
    </row>
    <row r="27" spans="1:25" ht="15" x14ac:dyDescent="0.25">
      <c r="A27" s="59" t="s">
        <v>22</v>
      </c>
      <c r="B27" s="18">
        <v>-5.9999999999999995E-4</v>
      </c>
      <c r="C27" s="19">
        <v>0.99560000000000004</v>
      </c>
      <c r="D27" s="22">
        <v>-3.8500000000000001E-3</v>
      </c>
      <c r="E27" s="23">
        <v>0.99570000000000003</v>
      </c>
      <c r="F27" s="18">
        <v>2.9499999999999999E-3</v>
      </c>
      <c r="G27" s="19">
        <v>0.99790000000000001</v>
      </c>
      <c r="H27" s="22">
        <v>-7.000000000000001E-4</v>
      </c>
      <c r="I27" s="23">
        <v>0.99790000000000001</v>
      </c>
      <c r="J27" s="18">
        <v>1.4E-3</v>
      </c>
      <c r="K27" s="19">
        <v>0.998</v>
      </c>
      <c r="L27" s="22">
        <v>-2.0999999999999999E-3</v>
      </c>
      <c r="M27" s="23">
        <v>0.99790000000000001</v>
      </c>
      <c r="N27" s="18">
        <v>8.9999999999999998E-4</v>
      </c>
      <c r="O27" s="19">
        <v>0.99780000000000002</v>
      </c>
      <c r="P27" s="22">
        <v>3.2000000000000002E-3</v>
      </c>
      <c r="Q27" s="23">
        <v>0.99790000000000001</v>
      </c>
      <c r="R27" s="18">
        <v>-8.9999999999999998E-4</v>
      </c>
      <c r="S27" s="19">
        <v>0.99790000000000001</v>
      </c>
      <c r="T27" s="22">
        <v>-3.2000000000000002E-3</v>
      </c>
      <c r="U27" s="23">
        <v>0.99790000000000001</v>
      </c>
      <c r="V27" s="18">
        <v>-3.0999999999999999E-3</v>
      </c>
      <c r="W27" s="19">
        <v>0.99790000000000001</v>
      </c>
      <c r="X27" s="41">
        <v>-1.5E-3</v>
      </c>
      <c r="Y27" s="42">
        <v>0.998</v>
      </c>
    </row>
    <row r="28" spans="1:25" ht="15" x14ac:dyDescent="0.25">
      <c r="A28" s="60" t="s">
        <v>23</v>
      </c>
      <c r="B28" s="3">
        <v>1E-3</v>
      </c>
      <c r="C28" s="4">
        <v>4.4000000000000003E-3</v>
      </c>
      <c r="D28" s="10">
        <v>0</v>
      </c>
      <c r="E28" s="11">
        <v>4.3E-3</v>
      </c>
      <c r="F28" s="3">
        <v>2.0000000000000001E-4</v>
      </c>
      <c r="G28" s="4">
        <v>2.0999999999999999E-3</v>
      </c>
      <c r="H28" s="10">
        <v>-1E-4</v>
      </c>
      <c r="I28" s="11">
        <v>2.0999999999999999E-3</v>
      </c>
      <c r="J28" s="3">
        <v>0</v>
      </c>
      <c r="K28" s="4">
        <v>2E-3</v>
      </c>
      <c r="L28" s="10">
        <v>4.0000000000000002E-4</v>
      </c>
      <c r="M28" s="11">
        <v>2.0999999999999999E-3</v>
      </c>
      <c r="N28" s="3">
        <v>-4.0000000000000002E-4</v>
      </c>
      <c r="O28" s="4">
        <v>2.2000000000000001E-3</v>
      </c>
      <c r="P28" s="10">
        <v>-1E-4</v>
      </c>
      <c r="Q28" s="11">
        <v>2.0999999999999999E-3</v>
      </c>
      <c r="R28" s="3">
        <v>0</v>
      </c>
      <c r="S28" s="4">
        <v>2.0999999999999999E-3</v>
      </c>
      <c r="T28" s="10">
        <v>0</v>
      </c>
      <c r="U28" s="11">
        <v>2.0999999999999999E-3</v>
      </c>
      <c r="V28" s="3">
        <v>0</v>
      </c>
      <c r="W28" s="4">
        <v>2.0999999999999999E-3</v>
      </c>
      <c r="X28" s="30">
        <v>0</v>
      </c>
      <c r="Y28" s="31">
        <v>2E-3</v>
      </c>
    </row>
    <row r="29" spans="1:25" ht="15" x14ac:dyDescent="0.25">
      <c r="A29" s="61" t="s">
        <v>21</v>
      </c>
      <c r="B29" s="20">
        <f t="shared" ref="B29:G29" si="3">SUM(B27:B28)</f>
        <v>4.0000000000000007E-4</v>
      </c>
      <c r="C29" s="6">
        <f t="shared" si="3"/>
        <v>1</v>
      </c>
      <c r="D29" s="12">
        <f t="shared" si="3"/>
        <v>-3.8500000000000001E-3</v>
      </c>
      <c r="E29" s="13">
        <f t="shared" si="3"/>
        <v>1</v>
      </c>
      <c r="F29" s="20">
        <f t="shared" si="3"/>
        <v>3.15E-3</v>
      </c>
      <c r="G29" s="6">
        <f t="shared" si="3"/>
        <v>1</v>
      </c>
      <c r="H29" s="12">
        <f>SUM(H27:H28)</f>
        <v>-8.0000000000000015E-4</v>
      </c>
      <c r="I29" s="13">
        <f>SUM(I27:I28)</f>
        <v>1</v>
      </c>
      <c r="J29" s="20">
        <f>SUM(J27:J28)</f>
        <v>1.4E-3</v>
      </c>
      <c r="K29" s="20">
        <f>SUM(K27:K28)</f>
        <v>1</v>
      </c>
      <c r="L29" s="12">
        <f t="shared" ref="L29:Q29" si="4">SUM(L27:L28)</f>
        <v>-1.6999999999999999E-3</v>
      </c>
      <c r="M29" s="12">
        <f t="shared" si="4"/>
        <v>1</v>
      </c>
      <c r="N29" s="20">
        <f t="shared" si="4"/>
        <v>5.0000000000000001E-4</v>
      </c>
      <c r="O29" s="20">
        <f t="shared" si="4"/>
        <v>1</v>
      </c>
      <c r="P29" s="12">
        <f t="shared" si="4"/>
        <v>3.1000000000000003E-3</v>
      </c>
      <c r="Q29" s="12">
        <f t="shared" si="4"/>
        <v>1</v>
      </c>
      <c r="R29" s="20">
        <f t="shared" ref="R29:W29" si="5">SUM(R27:R28)</f>
        <v>-8.9999999999999998E-4</v>
      </c>
      <c r="S29" s="20">
        <f t="shared" si="5"/>
        <v>1</v>
      </c>
      <c r="T29" s="12">
        <f t="shared" si="5"/>
        <v>-3.2000000000000002E-3</v>
      </c>
      <c r="U29" s="12">
        <f t="shared" si="5"/>
        <v>1</v>
      </c>
      <c r="V29" s="20">
        <f t="shared" si="5"/>
        <v>-3.0999999999999999E-3</v>
      </c>
      <c r="W29" s="20">
        <f t="shared" si="5"/>
        <v>1</v>
      </c>
      <c r="X29" s="38">
        <f>SUM(X27:X28)</f>
        <v>-1.5E-3</v>
      </c>
      <c r="Y29" s="38">
        <f>SUM(Y27:Y28)</f>
        <v>1</v>
      </c>
    </row>
    <row r="30" spans="1:25" ht="15" x14ac:dyDescent="0.25">
      <c r="A30" s="59" t="s">
        <v>24</v>
      </c>
      <c r="B30" s="18">
        <v>-5.9999999999999995E-4</v>
      </c>
      <c r="C30" s="19">
        <v>0.99609999999999999</v>
      </c>
      <c r="D30" s="22">
        <v>-3.8500000000000001E-3</v>
      </c>
      <c r="E30" s="23">
        <v>0.99609999999999999</v>
      </c>
      <c r="F30" s="18">
        <v>3.0500000000000002E-3</v>
      </c>
      <c r="G30" s="19">
        <v>0.99680000000000002</v>
      </c>
      <c r="H30" s="22">
        <v>-7.000000000000001E-4</v>
      </c>
      <c r="I30" s="23">
        <v>0.99680000000000002</v>
      </c>
      <c r="J30" s="18">
        <v>1.2999999999999999E-3</v>
      </c>
      <c r="K30" s="19">
        <v>0.99570000000000003</v>
      </c>
      <c r="L30" s="22">
        <v>-2.0999999999999999E-3</v>
      </c>
      <c r="M30" s="23">
        <v>0.99650000000000005</v>
      </c>
      <c r="N30" s="18">
        <v>1E-3</v>
      </c>
      <c r="O30" s="19">
        <v>0.99690000000000001</v>
      </c>
      <c r="P30" s="22">
        <v>3.0999999999999999E-3</v>
      </c>
      <c r="Q30" s="23">
        <v>0.99660000000000004</v>
      </c>
      <c r="R30" s="18">
        <v>-8.9999999999999998E-4</v>
      </c>
      <c r="S30" s="19">
        <v>0.99380000000000002</v>
      </c>
      <c r="T30" s="22">
        <v>-3.3E-3</v>
      </c>
      <c r="U30" s="23">
        <v>0.99239999999999995</v>
      </c>
      <c r="V30" s="18">
        <v>-3.2000000000000002E-3</v>
      </c>
      <c r="W30" s="19">
        <v>0.99250000000000005</v>
      </c>
      <c r="X30" s="41">
        <v>-1.4E-3</v>
      </c>
      <c r="Y30" s="42">
        <v>0.99270000000000003</v>
      </c>
    </row>
    <row r="31" spans="1:25" ht="15" x14ac:dyDescent="0.25">
      <c r="A31" s="60" t="s">
        <v>25</v>
      </c>
      <c r="B31" s="3">
        <v>1E-3</v>
      </c>
      <c r="C31" s="4">
        <v>3.8999999999999998E-3</v>
      </c>
      <c r="D31" s="10">
        <v>0</v>
      </c>
      <c r="E31" s="11">
        <v>3.8999999999999998E-3</v>
      </c>
      <c r="F31" s="3">
        <v>1E-4</v>
      </c>
      <c r="G31" s="4">
        <v>3.2000000000000002E-3</v>
      </c>
      <c r="H31" s="10">
        <v>-1E-4</v>
      </c>
      <c r="I31" s="11">
        <v>3.2000000000000002E-3</v>
      </c>
      <c r="J31" s="3">
        <v>1E-4</v>
      </c>
      <c r="K31" s="4">
        <v>4.3E-3</v>
      </c>
      <c r="L31" s="10">
        <v>4.0000000000000002E-4</v>
      </c>
      <c r="M31" s="11">
        <v>3.5000000000000001E-3</v>
      </c>
      <c r="N31" s="3">
        <v>-5.0000000000000001E-4</v>
      </c>
      <c r="O31" s="4">
        <v>3.0999999999999999E-3</v>
      </c>
      <c r="P31" s="10">
        <v>0</v>
      </c>
      <c r="Q31" s="11">
        <v>3.3999999999999998E-3</v>
      </c>
      <c r="R31" s="3">
        <v>0</v>
      </c>
      <c r="S31" s="4">
        <v>6.1999999999999998E-3</v>
      </c>
      <c r="T31" s="10">
        <v>1E-4</v>
      </c>
      <c r="U31" s="11">
        <v>7.6E-3</v>
      </c>
      <c r="V31" s="3">
        <v>1E-4</v>
      </c>
      <c r="W31" s="4">
        <v>7.4999999999999997E-3</v>
      </c>
      <c r="X31" s="30">
        <v>-1E-4</v>
      </c>
      <c r="Y31" s="31">
        <v>7.3000000000000001E-3</v>
      </c>
    </row>
    <row r="32" spans="1:25" ht="15" x14ac:dyDescent="0.25">
      <c r="A32" s="63" t="s">
        <v>21</v>
      </c>
      <c r="B32" s="64">
        <f t="shared" ref="B32:G32" si="6">SUM(B30:B31)</f>
        <v>4.0000000000000007E-4</v>
      </c>
      <c r="C32" s="65">
        <f t="shared" si="6"/>
        <v>1</v>
      </c>
      <c r="D32" s="71">
        <f t="shared" si="6"/>
        <v>-3.8500000000000001E-3</v>
      </c>
      <c r="E32" s="72">
        <f t="shared" si="6"/>
        <v>1</v>
      </c>
      <c r="F32" s="64">
        <f t="shared" si="6"/>
        <v>3.15E-3</v>
      </c>
      <c r="G32" s="65">
        <f t="shared" si="6"/>
        <v>1</v>
      </c>
      <c r="H32" s="71">
        <f>SUM(H30:H31)</f>
        <v>-8.0000000000000015E-4</v>
      </c>
      <c r="I32" s="72">
        <f>SUM(I30:I31)</f>
        <v>1</v>
      </c>
      <c r="J32" s="64">
        <f>SUM(J30:J31)</f>
        <v>1.4E-3</v>
      </c>
      <c r="K32" s="64">
        <f>SUM(K30:K31)</f>
        <v>1</v>
      </c>
      <c r="L32" s="71">
        <f t="shared" ref="L32:Q32" si="7">SUM(L30:L31)</f>
        <v>-1.6999999999999999E-3</v>
      </c>
      <c r="M32" s="71">
        <f t="shared" si="7"/>
        <v>1</v>
      </c>
      <c r="N32" s="64">
        <f t="shared" si="7"/>
        <v>5.0000000000000001E-4</v>
      </c>
      <c r="O32" s="64">
        <f t="shared" si="7"/>
        <v>1</v>
      </c>
      <c r="P32" s="71">
        <f t="shared" si="7"/>
        <v>3.0999999999999999E-3</v>
      </c>
      <c r="Q32" s="71">
        <f t="shared" si="7"/>
        <v>1</v>
      </c>
      <c r="R32" s="64">
        <f t="shared" ref="R32:W32" si="8">SUM(R30:R31)</f>
        <v>-8.9999999999999998E-4</v>
      </c>
      <c r="S32" s="64">
        <f t="shared" si="8"/>
        <v>1</v>
      </c>
      <c r="T32" s="71">
        <f t="shared" si="8"/>
        <v>-3.2000000000000002E-3</v>
      </c>
      <c r="U32" s="71">
        <f t="shared" si="8"/>
        <v>1</v>
      </c>
      <c r="V32" s="64">
        <f t="shared" si="8"/>
        <v>-3.1000000000000003E-3</v>
      </c>
      <c r="W32" s="64">
        <f t="shared" si="8"/>
        <v>1</v>
      </c>
      <c r="X32" s="73">
        <f>SUM(X30:X31)</f>
        <v>-1.5E-3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 t="shared" ref="B36:B54" si="9">(1+B6)*(1+D6)*(1+F6)-1</f>
        <v>-5.0004999999853084E-5</v>
      </c>
      <c r="C36" s="4">
        <v>2.23E-2</v>
      </c>
      <c r="D36" s="10">
        <f>B36+H6+J6+L6</f>
        <v>1.4999500000014693E-4</v>
      </c>
      <c r="E36" s="11">
        <v>2.35E-2</v>
      </c>
      <c r="F36" s="3">
        <f>D36+N6+P6+R6</f>
        <v>-5.0004999999853084E-5</v>
      </c>
      <c r="G36" s="4">
        <v>3.0200000000000001E-2</v>
      </c>
      <c r="H36" s="10">
        <f t="shared" ref="H36:H54" si="10">F36+T6+V6+X6</f>
        <v>4.9995000000146921E-5</v>
      </c>
      <c r="I36" s="80">
        <v>2.86E-2</v>
      </c>
    </row>
    <row r="37" spans="1:9" ht="15" x14ac:dyDescent="0.25">
      <c r="A37" s="60" t="s">
        <v>3</v>
      </c>
      <c r="B37" s="3">
        <f t="shared" si="9"/>
        <v>-5.7980000000124043E-5</v>
      </c>
      <c r="C37" s="4">
        <v>0.79110000000000003</v>
      </c>
      <c r="D37" s="10">
        <v>-2.2499999999999998E-3</v>
      </c>
      <c r="E37" s="11">
        <v>0.78810000000000002</v>
      </c>
      <c r="F37" s="3">
        <f>D37+N7+P7+R7</f>
        <v>-1.2499999999999998E-3</v>
      </c>
      <c r="G37" s="4">
        <v>0.78739999999999999</v>
      </c>
      <c r="H37" s="10">
        <f t="shared" si="10"/>
        <v>-5.2499999999999995E-3</v>
      </c>
      <c r="I37" s="80">
        <v>0.7802</v>
      </c>
    </row>
    <row r="38" spans="1:9" ht="15" x14ac:dyDescent="0.25">
      <c r="A38" s="60" t="s">
        <v>4</v>
      </c>
      <c r="B38" s="3">
        <f t="shared" si="9"/>
        <v>0</v>
      </c>
      <c r="C38" s="4">
        <v>0</v>
      </c>
      <c r="D38" s="10">
        <f t="shared" ref="D38:D54" si="11">B38+H8+J8+L8</f>
        <v>0</v>
      </c>
      <c r="E38" s="11">
        <v>0</v>
      </c>
      <c r="F38" s="3">
        <f>D38+N8+P8+R8</f>
        <v>0</v>
      </c>
      <c r="G38" s="4">
        <v>0</v>
      </c>
      <c r="H38" s="10">
        <f t="shared" si="10"/>
        <v>0</v>
      </c>
      <c r="I38" s="80">
        <v>0</v>
      </c>
    </row>
    <row r="39" spans="1:9" ht="15" x14ac:dyDescent="0.25">
      <c r="A39" s="60" t="s">
        <v>5</v>
      </c>
      <c r="B39" s="3">
        <f t="shared" si="9"/>
        <v>0</v>
      </c>
      <c r="C39" s="4">
        <v>0</v>
      </c>
      <c r="D39" s="10">
        <f t="shared" si="11"/>
        <v>0</v>
      </c>
      <c r="E39" s="11">
        <v>0</v>
      </c>
      <c r="F39" s="3">
        <f>D39+N9+P9+R9</f>
        <v>0</v>
      </c>
      <c r="G39" s="4">
        <v>0</v>
      </c>
      <c r="H39" s="10">
        <f t="shared" si="10"/>
        <v>0</v>
      </c>
      <c r="I39" s="80">
        <v>0</v>
      </c>
    </row>
    <row r="40" spans="1:9" ht="15" x14ac:dyDescent="0.25">
      <c r="A40" s="60" t="s">
        <v>6</v>
      </c>
      <c r="B40" s="3">
        <f t="shared" si="9"/>
        <v>-3.0060009999999249E-4</v>
      </c>
      <c r="C40" s="4">
        <v>0.18340000000000001</v>
      </c>
      <c r="D40" s="10">
        <f t="shared" si="11"/>
        <v>1.993999000000076E-4</v>
      </c>
      <c r="E40" s="11">
        <v>0.18490000000000001</v>
      </c>
      <c r="F40" s="3">
        <v>2.5400000000000002E-3</v>
      </c>
      <c r="G40" s="4">
        <v>0.1762</v>
      </c>
      <c r="H40" s="10">
        <f t="shared" si="10"/>
        <v>-1.3599999999999997E-3</v>
      </c>
      <c r="I40" s="80">
        <v>0.18390000000000001</v>
      </c>
    </row>
    <row r="41" spans="1:9" ht="15" x14ac:dyDescent="0.25">
      <c r="A41" s="60" t="s">
        <v>7</v>
      </c>
      <c r="B41" s="3">
        <f t="shared" si="9"/>
        <v>9.9999999999988987E-5</v>
      </c>
      <c r="C41" s="4">
        <v>3.2000000000000002E-3</v>
      </c>
      <c r="D41" s="10">
        <f t="shared" si="11"/>
        <v>9.9999999999988987E-5</v>
      </c>
      <c r="E41" s="11">
        <v>3.3E-3</v>
      </c>
      <c r="F41" s="3">
        <f>D41+N11+P11+R11</f>
        <v>-1.0000000000001102E-4</v>
      </c>
      <c r="G41" s="4">
        <v>5.3E-3</v>
      </c>
      <c r="H41" s="10">
        <f t="shared" si="10"/>
        <v>-1.0000000000001102E-4</v>
      </c>
      <c r="I41" s="80">
        <v>3.3E-3</v>
      </c>
    </row>
    <row r="42" spans="1:9" ht="15" x14ac:dyDescent="0.25">
      <c r="A42" s="60" t="s">
        <v>8</v>
      </c>
      <c r="B42" s="3">
        <f t="shared" si="9"/>
        <v>0</v>
      </c>
      <c r="C42" s="4">
        <v>0</v>
      </c>
      <c r="D42" s="10">
        <f t="shared" si="11"/>
        <v>0</v>
      </c>
      <c r="E42" s="11">
        <v>0</v>
      </c>
      <c r="F42" s="3">
        <f>D42+N12+P12+R12</f>
        <v>0</v>
      </c>
      <c r="G42" s="4">
        <v>0</v>
      </c>
      <c r="H42" s="10">
        <f t="shared" si="10"/>
        <v>0</v>
      </c>
      <c r="I42" s="80">
        <v>0</v>
      </c>
    </row>
    <row r="43" spans="1:9" ht="15" x14ac:dyDescent="0.25">
      <c r="A43" s="60" t="s">
        <v>9</v>
      </c>
      <c r="B43" s="3">
        <f t="shared" si="9"/>
        <v>0</v>
      </c>
      <c r="C43" s="4">
        <v>0</v>
      </c>
      <c r="D43" s="10">
        <f t="shared" si="11"/>
        <v>0</v>
      </c>
      <c r="E43" s="11">
        <v>0</v>
      </c>
      <c r="F43" s="3">
        <v>4.0000000000000003E-5</v>
      </c>
      <c r="G43" s="4">
        <v>0</v>
      </c>
      <c r="H43" s="10">
        <f t="shared" si="10"/>
        <v>4.0000000000000003E-5</v>
      </c>
      <c r="I43" s="80">
        <v>0</v>
      </c>
    </row>
    <row r="44" spans="1:9" ht="15" x14ac:dyDescent="0.25">
      <c r="A44" s="60" t="s">
        <v>10</v>
      </c>
      <c r="B44" s="3">
        <f t="shared" si="9"/>
        <v>0</v>
      </c>
      <c r="C44" s="4">
        <v>0</v>
      </c>
      <c r="D44" s="10">
        <f t="shared" si="11"/>
        <v>0</v>
      </c>
      <c r="E44" s="11">
        <v>0</v>
      </c>
      <c r="F44" s="3">
        <f t="shared" ref="F44:F54" si="12">D44+N14+P14+R14</f>
        <v>0</v>
      </c>
      <c r="G44" s="4">
        <v>0</v>
      </c>
      <c r="H44" s="10">
        <f t="shared" si="10"/>
        <v>0</v>
      </c>
      <c r="I44" s="80">
        <v>0</v>
      </c>
    </row>
    <row r="45" spans="1:9" ht="15" x14ac:dyDescent="0.25">
      <c r="A45" s="60" t="s">
        <v>11</v>
      </c>
      <c r="B45" s="3">
        <f t="shared" si="9"/>
        <v>0</v>
      </c>
      <c r="C45" s="4">
        <v>0</v>
      </c>
      <c r="D45" s="10">
        <f t="shared" si="11"/>
        <v>0</v>
      </c>
      <c r="E45" s="11">
        <v>0</v>
      </c>
      <c r="F45" s="3">
        <f t="shared" si="12"/>
        <v>0</v>
      </c>
      <c r="G45" s="4">
        <v>0</v>
      </c>
      <c r="H45" s="10">
        <f t="shared" si="10"/>
        <v>0</v>
      </c>
      <c r="I45" s="80">
        <v>0</v>
      </c>
    </row>
    <row r="46" spans="1:9" ht="15" x14ac:dyDescent="0.25">
      <c r="A46" s="60" t="s">
        <v>12</v>
      </c>
      <c r="B46" s="3">
        <f t="shared" si="9"/>
        <v>0</v>
      </c>
      <c r="C46" s="4">
        <v>0</v>
      </c>
      <c r="D46" s="10">
        <f t="shared" si="11"/>
        <v>0</v>
      </c>
      <c r="E46" s="11">
        <v>0</v>
      </c>
      <c r="F46" s="3">
        <f t="shared" si="12"/>
        <v>0</v>
      </c>
      <c r="G46" s="4">
        <v>0</v>
      </c>
      <c r="H46" s="10">
        <f t="shared" si="10"/>
        <v>0</v>
      </c>
      <c r="I46" s="80">
        <v>0</v>
      </c>
    </row>
    <row r="47" spans="1:9" ht="15" x14ac:dyDescent="0.25">
      <c r="A47" s="60" t="s">
        <v>13</v>
      </c>
      <c r="B47" s="3">
        <f t="shared" si="9"/>
        <v>0</v>
      </c>
      <c r="C47" s="4">
        <v>0</v>
      </c>
      <c r="D47" s="10">
        <f t="shared" si="11"/>
        <v>0</v>
      </c>
      <c r="E47" s="11">
        <v>0</v>
      </c>
      <c r="F47" s="3">
        <f t="shared" si="12"/>
        <v>0</v>
      </c>
      <c r="G47" s="4">
        <v>0</v>
      </c>
      <c r="H47" s="10">
        <f t="shared" si="10"/>
        <v>0</v>
      </c>
      <c r="I47" s="80">
        <v>0</v>
      </c>
    </row>
    <row r="48" spans="1:9" ht="15" x14ac:dyDescent="0.25">
      <c r="A48" s="60" t="s">
        <v>14</v>
      </c>
      <c r="B48" s="3">
        <f t="shared" si="9"/>
        <v>0</v>
      </c>
      <c r="C48" s="4">
        <v>0</v>
      </c>
      <c r="D48" s="10">
        <f t="shared" si="11"/>
        <v>0</v>
      </c>
      <c r="E48" s="11">
        <v>0</v>
      </c>
      <c r="F48" s="3">
        <f t="shared" si="12"/>
        <v>0</v>
      </c>
      <c r="G48" s="4">
        <v>0</v>
      </c>
      <c r="H48" s="10">
        <f t="shared" si="10"/>
        <v>0</v>
      </c>
      <c r="I48" s="80">
        <v>0</v>
      </c>
    </row>
    <row r="49" spans="1:9" ht="15" x14ac:dyDescent="0.25">
      <c r="A49" s="60" t="s">
        <v>15</v>
      </c>
      <c r="B49" s="3">
        <f t="shared" si="9"/>
        <v>0</v>
      </c>
      <c r="C49" s="4">
        <v>0</v>
      </c>
      <c r="D49" s="10">
        <f t="shared" si="11"/>
        <v>0</v>
      </c>
      <c r="E49" s="11">
        <v>0</v>
      </c>
      <c r="F49" s="3">
        <f t="shared" si="12"/>
        <v>0</v>
      </c>
      <c r="G49" s="4">
        <v>0</v>
      </c>
      <c r="H49" s="10">
        <f t="shared" si="10"/>
        <v>0</v>
      </c>
      <c r="I49" s="80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f t="shared" si="11"/>
        <v>3.0000000000000003E-4</v>
      </c>
      <c r="E50" s="11">
        <v>2.0000000000000001E-4</v>
      </c>
      <c r="F50" s="3">
        <f t="shared" si="12"/>
        <v>1.0000000000000003E-4</v>
      </c>
      <c r="G50" s="4">
        <v>8.9999999999999998E-4</v>
      </c>
      <c r="H50" s="10">
        <f t="shared" si="10"/>
        <v>1.0000000000000003E-4</v>
      </c>
      <c r="I50" s="80">
        <v>4.0000000000000001E-3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f t="shared" si="11"/>
        <v>0</v>
      </c>
      <c r="E51" s="11">
        <v>0</v>
      </c>
      <c r="F51" s="3">
        <f t="shared" si="12"/>
        <v>0</v>
      </c>
      <c r="G51" s="4">
        <v>0</v>
      </c>
      <c r="H51" s="10">
        <f t="shared" si="10"/>
        <v>0</v>
      </c>
      <c r="I51" s="80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f t="shared" si="11"/>
        <v>0</v>
      </c>
      <c r="E52" s="11">
        <v>0</v>
      </c>
      <c r="F52" s="3">
        <f t="shared" si="12"/>
        <v>0</v>
      </c>
      <c r="G52" s="4">
        <v>0</v>
      </c>
      <c r="H52" s="10">
        <f t="shared" si="10"/>
        <v>0</v>
      </c>
      <c r="I52" s="80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f t="shared" si="11"/>
        <v>0</v>
      </c>
      <c r="E53" s="11">
        <v>0</v>
      </c>
      <c r="F53" s="3">
        <f t="shared" si="12"/>
        <v>0</v>
      </c>
      <c r="G53" s="4">
        <v>0</v>
      </c>
      <c r="H53" s="10">
        <f t="shared" si="10"/>
        <v>0</v>
      </c>
      <c r="I53" s="80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f t="shared" si="11"/>
        <v>0</v>
      </c>
      <c r="E54" s="11">
        <v>0</v>
      </c>
      <c r="F54" s="3">
        <f t="shared" si="12"/>
        <v>0</v>
      </c>
      <c r="G54" s="4">
        <v>0</v>
      </c>
      <c r="H54" s="10">
        <f t="shared" si="10"/>
        <v>0</v>
      </c>
      <c r="I54" s="80">
        <v>0</v>
      </c>
    </row>
    <row r="55" spans="1:9" ht="15" x14ac:dyDescent="0.25">
      <c r="A55" s="61" t="s">
        <v>21</v>
      </c>
      <c r="B55" s="20">
        <f t="shared" ref="B55:H55" si="13">SUM(B36:B54)</f>
        <v>-3.0858509999998063E-4</v>
      </c>
      <c r="C55" s="6">
        <v>1</v>
      </c>
      <c r="D55" s="12">
        <f t="shared" si="13"/>
        <v>-1.5006050999998564E-3</v>
      </c>
      <c r="E55" s="13">
        <v>0.99999999999999989</v>
      </c>
      <c r="F55" s="20">
        <f t="shared" si="13"/>
        <v>1.2799950000001363E-3</v>
      </c>
      <c r="G55" s="5">
        <v>1</v>
      </c>
      <c r="H55" s="12">
        <f t="shared" si="13"/>
        <v>-6.5200049999998618E-3</v>
      </c>
      <c r="I55" s="81">
        <v>0.99999999999999989</v>
      </c>
    </row>
    <row r="56" spans="1:9" ht="15" x14ac:dyDescent="0.25">
      <c r="A56" s="62" t="s">
        <v>28</v>
      </c>
      <c r="B56" s="8">
        <v>-65.7</v>
      </c>
      <c r="C56" s="9"/>
      <c r="D56" s="14">
        <v>-504</v>
      </c>
      <c r="E56" s="9"/>
      <c r="F56" s="8">
        <v>537</v>
      </c>
      <c r="G56" s="9"/>
      <c r="H56" s="14">
        <v>-2263.8000000000002</v>
      </c>
      <c r="I56" s="82"/>
    </row>
    <row r="57" spans="1:9" ht="15" x14ac:dyDescent="0.25">
      <c r="A57" s="59" t="s">
        <v>22</v>
      </c>
      <c r="B57" s="18">
        <f>(1+B27)*(1+D27)*(1+F27)-1</f>
        <v>-1.5108106855000747E-3</v>
      </c>
      <c r="C57" s="19">
        <v>0.99790000000000001</v>
      </c>
      <c r="D57" s="22">
        <v>-2.9399999999999999E-3</v>
      </c>
      <c r="E57" s="23">
        <v>0.99790000000000001</v>
      </c>
      <c r="F57" s="18">
        <f>D57+N27+P27+R27</f>
        <v>2.6000000000000003E-4</v>
      </c>
      <c r="G57" s="19">
        <v>0.99790000000000001</v>
      </c>
      <c r="H57" s="22">
        <f>F57+T27+V27+X27</f>
        <v>-7.5399999999999998E-3</v>
      </c>
      <c r="I57" s="83">
        <v>0.998</v>
      </c>
    </row>
    <row r="58" spans="1:9" ht="15" x14ac:dyDescent="0.25">
      <c r="A58" s="60" t="s">
        <v>23</v>
      </c>
      <c r="B58" s="3">
        <f>(1+B28)*(1+D28)*(1+F28)-1</f>
        <v>1.2001999999997626E-3</v>
      </c>
      <c r="C58" s="4">
        <v>2.0999999999999999E-3</v>
      </c>
      <c r="D58" s="10">
        <v>1.4499999999999999E-3</v>
      </c>
      <c r="E58" s="11">
        <v>2.0999999999999999E-3</v>
      </c>
      <c r="F58" s="3">
        <v>1.0399999999999999E-3</v>
      </c>
      <c r="G58" s="4">
        <v>2.0999999999999999E-3</v>
      </c>
      <c r="H58" s="10">
        <f>F58+T28+V28+X28</f>
        <v>1.0399999999999999E-3</v>
      </c>
      <c r="I58" s="80">
        <v>2E-3</v>
      </c>
    </row>
    <row r="59" spans="1:9" ht="15" x14ac:dyDescent="0.25">
      <c r="A59" s="61" t="s">
        <v>21</v>
      </c>
      <c r="B59" s="20">
        <f>SUM(B57:B58)</f>
        <v>-3.1061068550031212E-4</v>
      </c>
      <c r="C59" s="6">
        <v>1</v>
      </c>
      <c r="D59" s="12">
        <f>SUM(D57:D58)</f>
        <v>-1.49E-3</v>
      </c>
      <c r="E59" s="13">
        <v>1</v>
      </c>
      <c r="F59" s="20">
        <f>SUM(F57:F58)</f>
        <v>1.2999999999999999E-3</v>
      </c>
      <c r="G59" s="20">
        <v>1</v>
      </c>
      <c r="H59" s="12">
        <f>SUM(H57:H58)</f>
        <v>-6.4999999999999997E-3</v>
      </c>
      <c r="I59" s="81">
        <v>1</v>
      </c>
    </row>
    <row r="60" spans="1:9" ht="15" x14ac:dyDescent="0.25">
      <c r="A60" s="59" t="s">
        <v>24</v>
      </c>
      <c r="B60" s="18">
        <f>(1+B30)*(1+D30)*(1+F30)-1</f>
        <v>-1.4112554545001599E-3</v>
      </c>
      <c r="C60" s="19">
        <v>0.99680000000000002</v>
      </c>
      <c r="D60" s="22">
        <v>-2.9399999999999999E-3</v>
      </c>
      <c r="E60" s="23">
        <v>0.99650000000000005</v>
      </c>
      <c r="F60" s="18">
        <f>D60+N30+P30+R30</f>
        <v>2.6000000000000003E-4</v>
      </c>
      <c r="G60" s="19">
        <v>0.99380000000000002</v>
      </c>
      <c r="H60" s="22">
        <f>F60+T30+V30+X30</f>
        <v>-7.640000000000001E-3</v>
      </c>
      <c r="I60" s="83">
        <v>0.99270000000000003</v>
      </c>
    </row>
    <row r="61" spans="1:9" ht="15" x14ac:dyDescent="0.25">
      <c r="A61" s="60" t="s">
        <v>25</v>
      </c>
      <c r="B61" s="3">
        <f>(1+B31)*(1+D31)*(1+F31)-1</f>
        <v>1.1000999999999372E-3</v>
      </c>
      <c r="C61" s="4">
        <v>3.2000000000000002E-3</v>
      </c>
      <c r="D61" s="10">
        <v>1.4499999999999999E-3</v>
      </c>
      <c r="E61" s="11">
        <v>3.5000000000000001E-3</v>
      </c>
      <c r="F61" s="3">
        <v>1.0399999999999999E-3</v>
      </c>
      <c r="G61" s="4">
        <v>6.1999999999999998E-3</v>
      </c>
      <c r="H61" s="10">
        <f>F61+T31+V31+X31</f>
        <v>1.14E-3</v>
      </c>
      <c r="I61" s="80">
        <v>7.3000000000000001E-3</v>
      </c>
    </row>
    <row r="62" spans="1:9" ht="15" x14ac:dyDescent="0.25">
      <c r="A62" s="63" t="s">
        <v>21</v>
      </c>
      <c r="B62" s="64">
        <f>SUM(B60:B61)</f>
        <v>-3.1115545450022264E-4</v>
      </c>
      <c r="C62" s="65">
        <v>1</v>
      </c>
      <c r="D62" s="71">
        <f>SUM(D60:D61)</f>
        <v>-1.49E-3</v>
      </c>
      <c r="E62" s="72">
        <v>1</v>
      </c>
      <c r="F62" s="64">
        <f>SUM(F60:F61)</f>
        <v>1.2999999999999999E-3</v>
      </c>
      <c r="G62" s="64">
        <v>1</v>
      </c>
      <c r="H62" s="71">
        <f>SUM(H60:H61)</f>
        <v>-6.5000000000000006E-3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tabSelected="1" zoomScaleNormal="100" workbookViewId="0">
      <pane xSplit="1" topLeftCell="N1" activePane="topRight" state="frozen"/>
      <selection pane="topRight" activeCell="T6" sqref="T6"/>
    </sheetView>
  </sheetViews>
  <sheetFormatPr defaultColWidth="0" defaultRowHeight="12.75" zeroHeight="1" x14ac:dyDescent="0.2"/>
  <cols>
    <col min="1" max="1" width="46.7109375" customWidth="1"/>
    <col min="2" max="2" width="18.85546875" customWidth="1"/>
    <col min="3" max="3" width="17.7109375" customWidth="1"/>
    <col min="4" max="4" width="17.5703125" customWidth="1"/>
    <col min="5" max="5" width="17.42578125" customWidth="1"/>
    <col min="6" max="6" width="20.7109375" customWidth="1"/>
    <col min="7" max="7" width="20" customWidth="1"/>
    <col min="8" max="8" width="18.85546875" customWidth="1"/>
    <col min="9" max="9" width="18.42578125" customWidth="1"/>
    <col min="10" max="11" width="10.85546875" customWidth="1"/>
    <col min="12" max="12" width="11.42578125" customWidth="1"/>
    <col min="13" max="25" width="10.85546875" customWidth="1"/>
    <col min="26" max="26" width="0" hidden="1" customWidth="1"/>
    <col min="27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44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1.1800000000000001E-3</v>
      </c>
      <c r="C6" s="4">
        <v>1.8200000000000001E-2</v>
      </c>
      <c r="D6" s="10">
        <v>-7.7999999999999999E-4</v>
      </c>
      <c r="E6" s="11">
        <v>1.61E-2</v>
      </c>
      <c r="F6" s="3">
        <v>-2.9999999999999997E-4</v>
      </c>
      <c r="G6" s="4">
        <v>1.6799999999999999E-2</v>
      </c>
      <c r="H6" s="10">
        <v>1E-4</v>
      </c>
      <c r="I6" s="11">
        <v>2.6699999999999998E-2</v>
      </c>
      <c r="J6" s="3">
        <v>8.0000000000000004E-4</v>
      </c>
      <c r="K6" s="4">
        <v>1.44E-2</v>
      </c>
      <c r="L6" s="10">
        <v>1E-4</v>
      </c>
      <c r="M6" s="11">
        <v>2.0299999999999999E-2</v>
      </c>
      <c r="N6" s="3">
        <v>8.0000000000000004E-4</v>
      </c>
      <c r="O6" s="4">
        <v>1.7000000000000001E-2</v>
      </c>
      <c r="P6" s="10">
        <v>5.9999999999999995E-4</v>
      </c>
      <c r="Q6" s="11">
        <v>1.84E-2</v>
      </c>
      <c r="R6" s="3">
        <v>0</v>
      </c>
      <c r="S6" s="4">
        <v>2.4899999999999999E-2</v>
      </c>
      <c r="T6" s="57">
        <v>0</v>
      </c>
      <c r="U6" s="11">
        <v>3.5299999999999998E-2</v>
      </c>
      <c r="V6" s="3">
        <v>4.0000000000000002E-4</v>
      </c>
      <c r="W6" s="4">
        <v>4.2900000000000001E-2</v>
      </c>
      <c r="X6" s="30">
        <v>0</v>
      </c>
      <c r="Y6" s="31">
        <v>2.4899999999999999E-2</v>
      </c>
    </row>
    <row r="7" spans="1:25" ht="15" x14ac:dyDescent="0.25">
      <c r="A7" s="60" t="s">
        <v>3</v>
      </c>
      <c r="B7" s="3">
        <v>-2.9999999999999997E-4</v>
      </c>
      <c r="C7" s="4">
        <v>0.189</v>
      </c>
      <c r="D7" s="10">
        <v>-8.0000000000000004E-4</v>
      </c>
      <c r="E7" s="11">
        <v>0.18290000000000001</v>
      </c>
      <c r="F7" s="3">
        <v>-6.7000000000000002E-4</v>
      </c>
      <c r="G7" s="4">
        <v>0.19270000000000001</v>
      </c>
      <c r="H7" s="10">
        <v>1E-4</v>
      </c>
      <c r="I7" s="11">
        <v>0.1875</v>
      </c>
      <c r="J7" s="3">
        <v>6.9999999999999999E-4</v>
      </c>
      <c r="K7" s="4">
        <v>0.191</v>
      </c>
      <c r="L7" s="10">
        <v>0</v>
      </c>
      <c r="M7" s="11">
        <v>0.17549999999999999</v>
      </c>
      <c r="N7" s="3">
        <v>6.9999999999999999E-4</v>
      </c>
      <c r="O7" s="4">
        <v>0.17849999999999999</v>
      </c>
      <c r="P7" s="10">
        <v>5.9999999999999995E-4</v>
      </c>
      <c r="Q7" s="11">
        <v>0.17180000000000001</v>
      </c>
      <c r="R7" s="3">
        <v>0</v>
      </c>
      <c r="S7" s="4">
        <v>0.17199999999999999</v>
      </c>
      <c r="T7" s="10">
        <v>-3.0000000000000001E-3</v>
      </c>
      <c r="U7" s="11">
        <v>0.18440000000000001</v>
      </c>
      <c r="V7" s="3">
        <v>2.9999999999999997E-4</v>
      </c>
      <c r="W7" s="4">
        <v>0.18340000000000001</v>
      </c>
      <c r="X7" s="30">
        <v>-2E-3</v>
      </c>
      <c r="Y7" s="31">
        <v>0.18890000000000001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1.4E-3</v>
      </c>
      <c r="C10" s="4">
        <v>6.7400000000000002E-2</v>
      </c>
      <c r="D10" s="10">
        <v>-8.9999999999999998E-4</v>
      </c>
      <c r="E10" s="11">
        <v>6.9000000000000006E-2</v>
      </c>
      <c r="F10" s="3">
        <v>-6.9999999999999999E-4</v>
      </c>
      <c r="G10" s="4">
        <v>7.0900000000000005E-2</v>
      </c>
      <c r="H10" s="10">
        <v>5.0000000000000001E-4</v>
      </c>
      <c r="I10" s="11">
        <v>6.93E-2</v>
      </c>
      <c r="J10" s="3">
        <v>5.9999999999999995E-4</v>
      </c>
      <c r="K10" s="4">
        <v>6.93E-2</v>
      </c>
      <c r="L10" s="10">
        <v>-1E-4</v>
      </c>
      <c r="M10" s="11">
        <v>6.93E-2</v>
      </c>
      <c r="N10" s="3">
        <v>1E-3</v>
      </c>
      <c r="O10" s="4">
        <v>5.9499999999999997E-2</v>
      </c>
      <c r="P10" s="10">
        <v>8.9999999999999998E-4</v>
      </c>
      <c r="Q10" s="11">
        <v>5.7200000000000001E-2</v>
      </c>
      <c r="R10" s="3">
        <v>0</v>
      </c>
      <c r="S10" s="4">
        <v>5.5599999999999997E-2</v>
      </c>
      <c r="T10" s="10">
        <v>-3.0999999999999999E-3</v>
      </c>
      <c r="U10" s="11">
        <v>5.8799999999999998E-2</v>
      </c>
      <c r="V10" s="3">
        <v>-2.0000000000000001E-4</v>
      </c>
      <c r="W10" s="4">
        <v>5.7200000000000001E-2</v>
      </c>
      <c r="X10" s="30">
        <v>-3.5000000000000001E-3</v>
      </c>
      <c r="Y10" s="31">
        <v>5.7799999999999997E-2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-5.9999999999999995E-4</v>
      </c>
      <c r="G11" s="4">
        <v>5.9999999999999995E-4</v>
      </c>
      <c r="H11" s="10">
        <v>1E-4</v>
      </c>
      <c r="I11" s="11">
        <v>5.9999999999999995E-4</v>
      </c>
      <c r="J11" s="3">
        <v>6.9999999999999999E-4</v>
      </c>
      <c r="K11" s="4">
        <v>6.9999999999999999E-4</v>
      </c>
      <c r="L11" s="10">
        <v>0</v>
      </c>
      <c r="M11" s="11">
        <v>6.9999999999999999E-4</v>
      </c>
      <c r="N11" s="3">
        <v>6.9999999999999999E-4</v>
      </c>
      <c r="O11" s="4">
        <v>2.9999999999999997E-4</v>
      </c>
      <c r="P11" s="10">
        <v>5.0000000000000001E-4</v>
      </c>
      <c r="Q11" s="11">
        <v>2.9999999999999997E-4</v>
      </c>
      <c r="R11" s="3">
        <v>0</v>
      </c>
      <c r="S11" s="4">
        <v>5.9999999999999995E-4</v>
      </c>
      <c r="T11" s="10">
        <v>-3.0000000000000001E-3</v>
      </c>
      <c r="U11" s="11">
        <v>5.9999999999999995E-4</v>
      </c>
      <c r="V11" s="3">
        <v>2.9999999999999997E-4</v>
      </c>
      <c r="W11" s="4">
        <v>0</v>
      </c>
      <c r="X11" s="30">
        <v>0</v>
      </c>
      <c r="Y11" s="31">
        <v>0</v>
      </c>
    </row>
    <row r="12" spans="1:25" ht="15" x14ac:dyDescent="0.25">
      <c r="A12" s="60" t="s">
        <v>8</v>
      </c>
      <c r="B12" s="3">
        <v>1.55E-2</v>
      </c>
      <c r="C12" s="4">
        <v>0.46060000000000001</v>
      </c>
      <c r="D12" s="10">
        <v>-1.29E-2</v>
      </c>
      <c r="E12" s="11">
        <v>0.46350000000000002</v>
      </c>
      <c r="F12" s="3">
        <v>-1.5599999999999999E-2</v>
      </c>
      <c r="G12" s="4">
        <v>0.45900000000000002</v>
      </c>
      <c r="H12" s="10">
        <v>8.9999999999999998E-4</v>
      </c>
      <c r="I12" s="11">
        <v>0.44469999999999998</v>
      </c>
      <c r="J12" s="3">
        <v>5.3E-3</v>
      </c>
      <c r="K12" s="4">
        <v>0.46429999999999999</v>
      </c>
      <c r="L12" s="10">
        <v>-1.1999999999999999E-3</v>
      </c>
      <c r="M12" s="11">
        <v>0.46810000000000002</v>
      </c>
      <c r="N12" s="3">
        <v>6.1000000000000004E-3</v>
      </c>
      <c r="O12" s="4">
        <v>0.46860000000000002</v>
      </c>
      <c r="P12" s="10">
        <v>2.8799999999999999E-2</v>
      </c>
      <c r="Q12" s="11">
        <v>0.4748</v>
      </c>
      <c r="R12" s="3">
        <v>2.7000000000000001E-3</v>
      </c>
      <c r="S12" s="4">
        <v>0.46589999999999998</v>
      </c>
      <c r="T12" s="10">
        <v>-1.49E-2</v>
      </c>
      <c r="U12" s="11">
        <v>0.46039999999999998</v>
      </c>
      <c r="V12" s="3">
        <v>7.0000000000000001E-3</v>
      </c>
      <c r="W12" s="4">
        <v>0.45929999999999999</v>
      </c>
      <c r="X12" s="30">
        <v>-3.4799999999999998E-2</v>
      </c>
      <c r="Y12" s="31">
        <v>0.46029999999999999</v>
      </c>
    </row>
    <row r="13" spans="1:25" ht="15" x14ac:dyDescent="0.25">
      <c r="A13" s="60" t="s">
        <v>9</v>
      </c>
      <c r="B13" s="3">
        <v>1.0699999999999999E-2</v>
      </c>
      <c r="C13" s="4">
        <v>0.23680000000000001</v>
      </c>
      <c r="D13" s="10">
        <v>-4.5999999999999999E-3</v>
      </c>
      <c r="E13" s="11">
        <v>0.2447</v>
      </c>
      <c r="F13" s="3">
        <v>-7.6E-3</v>
      </c>
      <c r="G13" s="4">
        <v>0.24610000000000001</v>
      </c>
      <c r="H13" s="10">
        <v>1.23E-2</v>
      </c>
      <c r="I13" s="11">
        <v>0.25359999999999999</v>
      </c>
      <c r="J13" s="3">
        <v>8.0000000000000004E-4</v>
      </c>
      <c r="K13" s="4">
        <v>0.23949999999999999</v>
      </c>
      <c r="L13" s="10">
        <v>8.9999999999999998E-4</v>
      </c>
      <c r="M13" s="11">
        <v>0.2457</v>
      </c>
      <c r="N13" s="3">
        <v>1.2999999999999999E-2</v>
      </c>
      <c r="O13" s="4">
        <v>0.25019999999999998</v>
      </c>
      <c r="P13" s="10">
        <v>6.9999999999999999E-4</v>
      </c>
      <c r="Q13" s="11">
        <v>0.24829999999999999</v>
      </c>
      <c r="R13" s="3">
        <v>-1.2999999999999999E-3</v>
      </c>
      <c r="S13" s="4">
        <v>0.25069999999999998</v>
      </c>
      <c r="T13" s="10">
        <v>-1.6199999999999999E-2</v>
      </c>
      <c r="U13" s="11">
        <v>0.2445</v>
      </c>
      <c r="V13" s="3">
        <v>-4.0000000000000002E-4</v>
      </c>
      <c r="W13" s="4">
        <v>0.1454</v>
      </c>
      <c r="X13" s="30">
        <v>-1.8499999999999999E-2</v>
      </c>
      <c r="Y13" s="31">
        <v>0.2581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1.1999999999999999E-3</v>
      </c>
      <c r="C16" s="4">
        <v>1E-4</v>
      </c>
      <c r="D16" s="10">
        <v>-8.0000000000000004E-4</v>
      </c>
      <c r="E16" s="11">
        <v>1E-4</v>
      </c>
      <c r="F16" s="3">
        <v>-5.9999999999999995E-4</v>
      </c>
      <c r="G16" s="4">
        <v>0</v>
      </c>
      <c r="H16" s="10">
        <v>1E-4</v>
      </c>
      <c r="I16" s="11">
        <v>0</v>
      </c>
      <c r="J16" s="3">
        <v>6.9999999999999999E-4</v>
      </c>
      <c r="K16" s="4">
        <v>0</v>
      </c>
      <c r="L16" s="10">
        <v>0</v>
      </c>
      <c r="M16" s="11">
        <v>0</v>
      </c>
      <c r="N16" s="3">
        <v>6.9999999999999999E-4</v>
      </c>
      <c r="O16" s="4">
        <v>0</v>
      </c>
      <c r="P16" s="10">
        <v>5.0000000000000001E-4</v>
      </c>
      <c r="Q16" s="11">
        <v>0</v>
      </c>
      <c r="R16" s="3">
        <v>0</v>
      </c>
      <c r="S16" s="4">
        <v>0</v>
      </c>
      <c r="T16" s="10">
        <v>-3.0000000000000001E-3</v>
      </c>
      <c r="U16" s="11">
        <v>0</v>
      </c>
      <c r="V16" s="3">
        <v>2.9999999999999997E-4</v>
      </c>
      <c r="W16" s="4">
        <v>0</v>
      </c>
      <c r="X16" s="30">
        <v>-2E-3</v>
      </c>
      <c r="Y16" s="31">
        <v>0</v>
      </c>
    </row>
    <row r="17" spans="1:26" ht="15" x14ac:dyDescent="0.25">
      <c r="A17" s="60" t="s">
        <v>13</v>
      </c>
      <c r="B17" s="3">
        <v>2.3999999999999998E-3</v>
      </c>
      <c r="C17" s="4">
        <v>2.7900000000000001E-2</v>
      </c>
      <c r="D17" s="10">
        <v>-5.0000000000000001E-4</v>
      </c>
      <c r="E17" s="11">
        <v>2.3699999999999999E-2</v>
      </c>
      <c r="F17" s="3">
        <v>-8.0000000000000004E-4</v>
      </c>
      <c r="G17" s="4">
        <v>1.3899999999999999E-2</v>
      </c>
      <c r="H17" s="10">
        <v>1.6000000000000001E-3</v>
      </c>
      <c r="I17" s="11">
        <v>1.7399999999999999E-2</v>
      </c>
      <c r="J17" s="3">
        <v>-1E-3</v>
      </c>
      <c r="K17" s="4">
        <v>2.06E-2</v>
      </c>
      <c r="L17" s="10">
        <v>-1E-4</v>
      </c>
      <c r="M17" s="11">
        <v>2.0400000000000001E-2</v>
      </c>
      <c r="N17" s="3">
        <v>4.0000000000000002E-4</v>
      </c>
      <c r="O17" s="4">
        <v>2.5899999999999999E-2</v>
      </c>
      <c r="P17" s="10">
        <v>1.2999999999999999E-3</v>
      </c>
      <c r="Q17" s="11">
        <v>2.92E-2</v>
      </c>
      <c r="R17" s="3">
        <v>-1E-4</v>
      </c>
      <c r="S17" s="4">
        <v>3.0300000000000001E-2</v>
      </c>
      <c r="T17" s="10">
        <v>3.3E-3</v>
      </c>
      <c r="U17" s="11">
        <v>1.6E-2</v>
      </c>
      <c r="V17" s="3">
        <v>1.4E-3</v>
      </c>
      <c r="W17" s="4">
        <v>0.1118</v>
      </c>
      <c r="X17" s="30">
        <v>-4.5999999999999999E-3</v>
      </c>
      <c r="Y17" s="31">
        <v>0.01</v>
      </c>
    </row>
    <row r="18" spans="1:26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6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6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1">
        <v>0</v>
      </c>
      <c r="V20" s="3">
        <v>0</v>
      </c>
      <c r="W20" s="4">
        <v>0</v>
      </c>
      <c r="X20" s="30">
        <v>0</v>
      </c>
      <c r="Y20" s="31">
        <v>0</v>
      </c>
    </row>
    <row r="21" spans="1:26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6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6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6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6" ht="15" x14ac:dyDescent="0.25">
      <c r="A25" s="61" t="s">
        <v>21</v>
      </c>
      <c r="B25" s="5">
        <f t="shared" ref="B25:G25" si="0">SUM(B6:B24)</f>
        <v>3.2079999999999997E-2</v>
      </c>
      <c r="C25" s="6">
        <f t="shared" si="0"/>
        <v>1</v>
      </c>
      <c r="D25" s="12">
        <f t="shared" si="0"/>
        <v>-2.1279999999999997E-2</v>
      </c>
      <c r="E25" s="13">
        <f t="shared" si="0"/>
        <v>1</v>
      </c>
      <c r="F25" s="5">
        <f t="shared" si="0"/>
        <v>-2.6869999999999998E-2</v>
      </c>
      <c r="G25" s="6">
        <f t="shared" si="0"/>
        <v>1</v>
      </c>
      <c r="H25" s="12">
        <f>SUM(H6:H24)</f>
        <v>1.5699999999999999E-2</v>
      </c>
      <c r="I25" s="13">
        <v>1</v>
      </c>
      <c r="J25" s="5">
        <f>SUM(J6:J24)</f>
        <v>8.6E-3</v>
      </c>
      <c r="K25" s="6">
        <v>1</v>
      </c>
      <c r="L25" s="12">
        <f t="shared" ref="L25:Q25" si="1">SUM(L6:L24)</f>
        <v>-3.9999999999999991E-4</v>
      </c>
      <c r="M25" s="12">
        <f t="shared" si="1"/>
        <v>1</v>
      </c>
      <c r="N25" s="5">
        <f t="shared" si="1"/>
        <v>2.3400000000000001E-2</v>
      </c>
      <c r="O25" s="5">
        <f t="shared" si="1"/>
        <v>1</v>
      </c>
      <c r="P25" s="12">
        <f t="shared" si="1"/>
        <v>3.39E-2</v>
      </c>
      <c r="Q25" s="12">
        <f t="shared" si="1"/>
        <v>1</v>
      </c>
      <c r="R25" s="5">
        <f t="shared" ref="R25:W25" si="2">SUM(R6:R24)</f>
        <v>1.3000000000000002E-3</v>
      </c>
      <c r="S25" s="5">
        <f t="shared" si="2"/>
        <v>1</v>
      </c>
      <c r="T25" s="12">
        <f t="shared" si="2"/>
        <v>-3.9900000000000005E-2</v>
      </c>
      <c r="U25" s="12">
        <f t="shared" si="2"/>
        <v>1</v>
      </c>
      <c r="V25" s="5">
        <f t="shared" si="2"/>
        <v>9.0999999999999987E-3</v>
      </c>
      <c r="W25" s="5">
        <f t="shared" si="2"/>
        <v>0.99999999999999989</v>
      </c>
      <c r="X25" s="38">
        <f>SUM(X6:X24)</f>
        <v>-6.5399999999999986E-2</v>
      </c>
      <c r="Y25" s="38">
        <f>SUM(Y6:Y24)</f>
        <v>1</v>
      </c>
    </row>
    <row r="26" spans="1:26" ht="15" x14ac:dyDescent="0.25">
      <c r="A26" s="62" t="s">
        <v>28</v>
      </c>
      <c r="B26" s="8">
        <v>4972</v>
      </c>
      <c r="C26" s="9"/>
      <c r="D26" s="14">
        <v>-3142.7</v>
      </c>
      <c r="E26" s="9"/>
      <c r="F26" s="8">
        <v>-4071.5</v>
      </c>
      <c r="G26" s="9"/>
      <c r="H26" s="14">
        <v>2531</v>
      </c>
      <c r="I26" s="9"/>
      <c r="J26" s="8">
        <v>1376.4</v>
      </c>
      <c r="K26" s="9"/>
      <c r="L26" s="14">
        <v>-1</v>
      </c>
      <c r="M26" s="9"/>
      <c r="N26" s="8">
        <v>3523.9</v>
      </c>
      <c r="O26" s="9"/>
      <c r="P26" s="14">
        <v>5181</v>
      </c>
      <c r="Q26" s="9"/>
      <c r="R26" s="8">
        <v>260</v>
      </c>
      <c r="S26" s="9"/>
      <c r="T26" s="14">
        <v>-6260</v>
      </c>
      <c r="U26" s="9"/>
      <c r="V26" s="8">
        <v>1537</v>
      </c>
      <c r="W26" s="9"/>
      <c r="X26" s="39">
        <v>-10084.700000000001</v>
      </c>
      <c r="Y26" s="40"/>
    </row>
    <row r="27" spans="1:26" ht="15" x14ac:dyDescent="0.25">
      <c r="A27" s="59" t="s">
        <v>22</v>
      </c>
      <c r="B27" s="18">
        <v>2.8080000000000001E-2</v>
      </c>
      <c r="C27" s="19">
        <v>0.9587</v>
      </c>
      <c r="D27" s="22">
        <v>-2.0379999999999999E-2</v>
      </c>
      <c r="E27" s="23">
        <v>0.96319999999999995</v>
      </c>
      <c r="F27" s="18">
        <v>-2.4170000000000001E-2</v>
      </c>
      <c r="G27" s="19">
        <v>0.97150000000000003</v>
      </c>
      <c r="H27" s="22">
        <v>1.3100000000000001E-2</v>
      </c>
      <c r="I27" s="23">
        <v>0.96760000000000002</v>
      </c>
      <c r="J27" s="18">
        <v>6.7000000000000002E-3</v>
      </c>
      <c r="K27" s="19">
        <v>0.96330000000000005</v>
      </c>
      <c r="L27" s="22">
        <v>-8.0000000000000004E-4</v>
      </c>
      <c r="M27" s="23">
        <v>0.96260000000000001</v>
      </c>
      <c r="N27" s="18">
        <v>2.01E-2</v>
      </c>
      <c r="O27" s="19">
        <v>0.95630000000000004</v>
      </c>
      <c r="P27" s="22">
        <v>3.0499999999999999E-2</v>
      </c>
      <c r="Q27" s="23">
        <v>0.95320000000000005</v>
      </c>
      <c r="R27" s="18">
        <v>2.5000000000000001E-3</v>
      </c>
      <c r="S27" s="19">
        <v>0.95330000000000004</v>
      </c>
      <c r="T27" s="22">
        <v>-2.53E-2</v>
      </c>
      <c r="U27" s="23">
        <v>0.96819999999999995</v>
      </c>
      <c r="V27" s="18">
        <v>-4.1599999999999998E-2</v>
      </c>
      <c r="W27" s="19">
        <v>0.87180000000000002</v>
      </c>
      <c r="X27" s="41">
        <v>-5.4899999999999997E-2</v>
      </c>
      <c r="Y27" s="42">
        <v>0.95960000000000001</v>
      </c>
    </row>
    <row r="28" spans="1:26" ht="15" x14ac:dyDescent="0.25">
      <c r="A28" s="60" t="s">
        <v>23</v>
      </c>
      <c r="B28" s="3">
        <v>4.0000000000000001E-3</v>
      </c>
      <c r="C28" s="4">
        <v>4.1300000000000003E-2</v>
      </c>
      <c r="D28" s="10">
        <v>-8.9999999999999998E-4</v>
      </c>
      <c r="E28" s="11">
        <v>3.6799999999999999E-2</v>
      </c>
      <c r="F28" s="3">
        <v>-2.7000000000000001E-3</v>
      </c>
      <c r="G28" s="4">
        <v>2.8500000000000001E-2</v>
      </c>
      <c r="H28" s="10">
        <v>2.5999999999999999E-3</v>
      </c>
      <c r="I28" s="11">
        <v>3.2400000000000005E-2</v>
      </c>
      <c r="J28" s="3">
        <v>1.9E-3</v>
      </c>
      <c r="K28" s="4">
        <v>3.6700000000000003E-2</v>
      </c>
      <c r="L28" s="10">
        <v>4.0000000000000002E-4</v>
      </c>
      <c r="M28" s="11">
        <v>3.7400000000000003E-2</v>
      </c>
      <c r="N28" s="3">
        <v>3.3E-3</v>
      </c>
      <c r="O28" s="4">
        <v>4.3700000000000003E-2</v>
      </c>
      <c r="P28" s="10">
        <v>3.3999999999999998E-3</v>
      </c>
      <c r="Q28" s="11">
        <v>4.6800000000000001E-2</v>
      </c>
      <c r="R28" s="3">
        <v>-1.1999999999999999E-3</v>
      </c>
      <c r="S28" s="4">
        <v>4.6699999999999998E-2</v>
      </c>
      <c r="T28" s="10">
        <v>-1.46E-2</v>
      </c>
      <c r="U28" s="11">
        <v>3.1800000000000002E-2</v>
      </c>
      <c r="V28" s="3">
        <v>5.0700000000000002E-2</v>
      </c>
      <c r="W28" s="4">
        <v>0.12820000000000001</v>
      </c>
      <c r="X28" s="30">
        <v>-1.0500000000000001E-2</v>
      </c>
      <c r="Y28" s="31">
        <v>4.0399999999999998E-2</v>
      </c>
      <c r="Z28" s="25"/>
    </row>
    <row r="29" spans="1:26" ht="15" x14ac:dyDescent="0.25">
      <c r="A29" s="61" t="s">
        <v>21</v>
      </c>
      <c r="B29" s="20">
        <f t="shared" ref="B29:G29" si="3">SUM(B27:B28)</f>
        <v>3.2079999999999997E-2</v>
      </c>
      <c r="C29" s="6">
        <f t="shared" si="3"/>
        <v>1</v>
      </c>
      <c r="D29" s="12">
        <f t="shared" si="3"/>
        <v>-2.128E-2</v>
      </c>
      <c r="E29" s="13">
        <f t="shared" si="3"/>
        <v>1</v>
      </c>
      <c r="F29" s="20">
        <f t="shared" si="3"/>
        <v>-2.6870000000000002E-2</v>
      </c>
      <c r="G29" s="6">
        <f t="shared" si="3"/>
        <v>1</v>
      </c>
      <c r="H29" s="12">
        <f>SUM(H27:H28)</f>
        <v>1.5699999999999999E-2</v>
      </c>
      <c r="I29" s="13">
        <f>SUM(I27:I28)</f>
        <v>1</v>
      </c>
      <c r="J29" s="20">
        <f>SUM(J27:J28)</f>
        <v>8.6E-3</v>
      </c>
      <c r="K29" s="20">
        <f>SUM(K27:K28)</f>
        <v>1</v>
      </c>
      <c r="L29" s="12">
        <f t="shared" ref="L29:Q29" si="4">SUM(L27:L28)</f>
        <v>-4.0000000000000002E-4</v>
      </c>
      <c r="M29" s="12">
        <f t="shared" si="4"/>
        <v>1</v>
      </c>
      <c r="N29" s="20">
        <f t="shared" si="4"/>
        <v>2.3400000000000001E-2</v>
      </c>
      <c r="O29" s="20">
        <f t="shared" si="4"/>
        <v>1</v>
      </c>
      <c r="P29" s="12">
        <f t="shared" si="4"/>
        <v>3.39E-2</v>
      </c>
      <c r="Q29" s="12">
        <f t="shared" si="4"/>
        <v>1</v>
      </c>
      <c r="R29" s="20">
        <f t="shared" ref="R29:W29" si="5">SUM(R27:R28)</f>
        <v>1.3000000000000002E-3</v>
      </c>
      <c r="S29" s="20">
        <f t="shared" si="5"/>
        <v>1</v>
      </c>
      <c r="T29" s="12">
        <f t="shared" si="5"/>
        <v>-3.9899999999999998E-2</v>
      </c>
      <c r="U29" s="12">
        <f t="shared" si="5"/>
        <v>1</v>
      </c>
      <c r="V29" s="20">
        <f t="shared" si="5"/>
        <v>9.1000000000000039E-3</v>
      </c>
      <c r="W29" s="20">
        <f t="shared" si="5"/>
        <v>1</v>
      </c>
      <c r="X29" s="38">
        <f>SUM(X27:X28)</f>
        <v>-6.54E-2</v>
      </c>
      <c r="Y29" s="38">
        <f>SUM(Y27:Y28)</f>
        <v>1</v>
      </c>
    </row>
    <row r="30" spans="1:26" ht="15" x14ac:dyDescent="0.25">
      <c r="A30" s="59" t="s">
        <v>24</v>
      </c>
      <c r="B30" s="18">
        <v>3.2079999999999997E-2</v>
      </c>
      <c r="C30" s="19">
        <v>1</v>
      </c>
      <c r="D30" s="22">
        <v>-2.128E-2</v>
      </c>
      <c r="E30" s="23">
        <v>1</v>
      </c>
      <c r="F30" s="18">
        <v>-2.4469999999999999E-2</v>
      </c>
      <c r="G30" s="19">
        <v>0.99939999999999996</v>
      </c>
      <c r="H30" s="22">
        <v>1.54E-2</v>
      </c>
      <c r="I30" s="23">
        <v>0.99939999999999996</v>
      </c>
      <c r="J30" s="18">
        <v>5.8999999999999999E-3</v>
      </c>
      <c r="K30" s="19">
        <v>0.99929999999999997</v>
      </c>
      <c r="L30" s="22">
        <v>-2.9999999999999997E-4</v>
      </c>
      <c r="M30" s="23">
        <v>0.99929999999999997</v>
      </c>
      <c r="N30" s="18">
        <v>2.07E-2</v>
      </c>
      <c r="O30" s="19">
        <v>0.99970000000000003</v>
      </c>
      <c r="P30" s="22">
        <v>3.1800000000000002E-2</v>
      </c>
      <c r="Q30" s="23">
        <v>0.99970000000000003</v>
      </c>
      <c r="R30" s="18">
        <v>1.2999999999999999E-3</v>
      </c>
      <c r="S30" s="19">
        <v>0.99939999999999996</v>
      </c>
      <c r="T30" s="22">
        <v>-2.7900000000000001E-2</v>
      </c>
      <c r="U30" s="23">
        <v>0.99939999999999996</v>
      </c>
      <c r="V30" s="18">
        <v>-4.0399999999999998E-2</v>
      </c>
      <c r="W30" s="19">
        <v>0.90349999999999997</v>
      </c>
      <c r="X30" s="41">
        <v>-5.8200000000000002E-2</v>
      </c>
      <c r="Y30" s="42">
        <v>1</v>
      </c>
    </row>
    <row r="31" spans="1:26" ht="15" x14ac:dyDescent="0.25">
      <c r="A31" s="60" t="s">
        <v>25</v>
      </c>
      <c r="B31" s="3">
        <v>0</v>
      </c>
      <c r="C31" s="4">
        <v>0</v>
      </c>
      <c r="D31" s="10">
        <v>0</v>
      </c>
      <c r="E31" s="11">
        <v>0</v>
      </c>
      <c r="F31" s="3">
        <v>-2.3999999999999998E-3</v>
      </c>
      <c r="G31" s="4">
        <v>5.9999999999999995E-4</v>
      </c>
      <c r="H31" s="10">
        <v>2.9999999999999997E-4</v>
      </c>
      <c r="I31" s="11">
        <v>5.9999999999999995E-4</v>
      </c>
      <c r="J31" s="3">
        <v>2.7000000000000001E-3</v>
      </c>
      <c r="K31" s="4">
        <v>6.9999999999999999E-4</v>
      </c>
      <c r="L31" s="10">
        <v>-1E-4</v>
      </c>
      <c r="M31" s="11">
        <v>6.9999999999999999E-4</v>
      </c>
      <c r="N31" s="3">
        <v>2.7000000000000001E-3</v>
      </c>
      <c r="O31" s="4">
        <v>2.9999999999999997E-4</v>
      </c>
      <c r="P31" s="10">
        <v>2.0999999999999999E-3</v>
      </c>
      <c r="Q31" s="11">
        <v>2.9999999999999997E-4</v>
      </c>
      <c r="R31" s="3">
        <v>0</v>
      </c>
      <c r="S31" s="4">
        <v>5.9999999999999995E-4</v>
      </c>
      <c r="T31" s="10">
        <v>-1.2E-2</v>
      </c>
      <c r="U31" s="11">
        <v>5.9999999999999995E-4</v>
      </c>
      <c r="V31" s="3">
        <v>4.9500000000000002E-2</v>
      </c>
      <c r="W31" s="4">
        <v>9.6500000000000002E-2</v>
      </c>
      <c r="X31" s="30">
        <v>-7.1999999999999998E-3</v>
      </c>
      <c r="Y31" s="31">
        <v>0</v>
      </c>
    </row>
    <row r="32" spans="1:26" ht="15" x14ac:dyDescent="0.25">
      <c r="A32" s="63" t="s">
        <v>21</v>
      </c>
      <c r="B32" s="64">
        <f t="shared" ref="B32:G32" si="6">SUM(B30:B31)</f>
        <v>3.2079999999999997E-2</v>
      </c>
      <c r="C32" s="65">
        <f t="shared" si="6"/>
        <v>1</v>
      </c>
      <c r="D32" s="71">
        <f t="shared" si="6"/>
        <v>-2.128E-2</v>
      </c>
      <c r="E32" s="72">
        <f t="shared" si="6"/>
        <v>1</v>
      </c>
      <c r="F32" s="64">
        <f t="shared" si="6"/>
        <v>-2.6869999999999998E-2</v>
      </c>
      <c r="G32" s="65">
        <f t="shared" si="6"/>
        <v>1</v>
      </c>
      <c r="H32" s="71">
        <f>SUM(H30:H31)</f>
        <v>1.5700000000000002E-2</v>
      </c>
      <c r="I32" s="72">
        <f>SUM(I30:I31)</f>
        <v>1</v>
      </c>
      <c r="J32" s="64">
        <f>SUM(J30:J31)</f>
        <v>8.6E-3</v>
      </c>
      <c r="K32" s="65">
        <f>SUM(K30:K31)</f>
        <v>1</v>
      </c>
      <c r="L32" s="71">
        <f t="shared" ref="L32:Q32" si="7">SUM(L30:L31)</f>
        <v>-3.9999999999999996E-4</v>
      </c>
      <c r="M32" s="71">
        <f t="shared" si="7"/>
        <v>1</v>
      </c>
      <c r="N32" s="64">
        <f t="shared" si="7"/>
        <v>2.3400000000000001E-2</v>
      </c>
      <c r="O32" s="64">
        <f t="shared" si="7"/>
        <v>1</v>
      </c>
      <c r="P32" s="71">
        <f t="shared" si="7"/>
        <v>3.39E-2</v>
      </c>
      <c r="Q32" s="71">
        <f t="shared" si="7"/>
        <v>1</v>
      </c>
      <c r="R32" s="64">
        <f t="shared" ref="R32:W32" si="8">SUM(R30:R31)</f>
        <v>1.2999999999999999E-3</v>
      </c>
      <c r="S32" s="64">
        <f t="shared" si="8"/>
        <v>1</v>
      </c>
      <c r="T32" s="71">
        <f t="shared" si="8"/>
        <v>-3.9900000000000005E-2</v>
      </c>
      <c r="U32" s="71">
        <f t="shared" si="8"/>
        <v>1</v>
      </c>
      <c r="V32" s="64">
        <f t="shared" si="8"/>
        <v>9.1000000000000039E-3</v>
      </c>
      <c r="W32" s="64">
        <f t="shared" si="8"/>
        <v>1</v>
      </c>
      <c r="X32" s="73">
        <f>SUM(X30:X31)</f>
        <v>-6.54E-2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5.0000000000000002E-5</v>
      </c>
      <c r="C36" s="4">
        <v>1.6799999999999999E-2</v>
      </c>
      <c r="D36" s="10">
        <v>1E-3</v>
      </c>
      <c r="E36" s="11">
        <v>2.0299999999999999E-2</v>
      </c>
      <c r="F36" s="3">
        <v>2.5400000000000002E-3</v>
      </c>
      <c r="G36" s="4">
        <v>2.4899999999999999E-2</v>
      </c>
      <c r="H36" s="10">
        <v>2.7000000000000001E-3</v>
      </c>
      <c r="I36" s="80">
        <v>2.4899999999999999E-2</v>
      </c>
    </row>
    <row r="37" spans="1:9" ht="15" x14ac:dyDescent="0.25">
      <c r="A37" s="60" t="s">
        <v>3</v>
      </c>
      <c r="B37" s="3">
        <v>-1.8400000000000001E-3</v>
      </c>
      <c r="C37" s="4">
        <v>0.19270000000000001</v>
      </c>
      <c r="D37" s="10">
        <f>B37+H7+J7+L7</f>
        <v>-1.0400000000000001E-3</v>
      </c>
      <c r="E37" s="11">
        <v>0.17549999999999999</v>
      </c>
      <c r="F37" s="3">
        <v>3.4000000000000002E-4</v>
      </c>
      <c r="G37" s="4">
        <v>0.17199999999999999</v>
      </c>
      <c r="H37" s="10">
        <v>-4.7400000000000003E-3</v>
      </c>
      <c r="I37" s="80">
        <v>0.18890000000000001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f>B38+H8+J8+L8</f>
        <v>0</v>
      </c>
      <c r="E38" s="11">
        <v>0</v>
      </c>
      <c r="F38" s="3">
        <v>4.0000000000000003E-5</v>
      </c>
      <c r="G38" s="4">
        <v>0</v>
      </c>
      <c r="H38" s="10">
        <f>(1+F38)*(1+T8)*(1+V8)*(1+X8)-1</f>
        <v>4.0000000000040004E-5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f>B39+H9+J9+L9</f>
        <v>0</v>
      </c>
      <c r="E39" s="11">
        <v>0</v>
      </c>
      <c r="F39" s="3">
        <v>4.0000000000000003E-5</v>
      </c>
      <c r="G39" s="4">
        <v>0</v>
      </c>
      <c r="H39" s="10">
        <f>(1+F39)*(1+T9)*(1+V9)*(1+X9)-1</f>
        <v>4.0000000000040004E-5</v>
      </c>
      <c r="I39" s="80">
        <v>0</v>
      </c>
    </row>
    <row r="40" spans="1:9" ht="15" x14ac:dyDescent="0.25">
      <c r="A40" s="60" t="s">
        <v>6</v>
      </c>
      <c r="B40" s="3">
        <f>(1+B10)*(1+D10)*(1+F10)-1</f>
        <v>-2.0160911799993464E-4</v>
      </c>
      <c r="C40" s="4">
        <v>7.0900000000000005E-2</v>
      </c>
      <c r="D40" s="10">
        <f>B40+H10+J10+L10</f>
        <v>7.9839088200006527E-4</v>
      </c>
      <c r="E40" s="11">
        <v>6.93E-2</v>
      </c>
      <c r="F40" s="3">
        <v>2.8400000000000001E-3</v>
      </c>
      <c r="G40" s="4">
        <v>5.5599999999999997E-2</v>
      </c>
      <c r="H40" s="10">
        <v>-4.64E-3</v>
      </c>
      <c r="I40" s="80">
        <v>5.7799999999999997E-2</v>
      </c>
    </row>
    <row r="41" spans="1:9" ht="15" x14ac:dyDescent="0.25">
      <c r="A41" s="60" t="s">
        <v>7</v>
      </c>
      <c r="B41" s="3">
        <f>(1+B11)*(1+D11)*(1+F11)-1</f>
        <v>-6.0000000000004494E-4</v>
      </c>
      <c r="C41" s="4">
        <v>5.9999999999999995E-4</v>
      </c>
      <c r="D41" s="10">
        <f>B41+H11+J11+L11</f>
        <v>1.999999999999551E-4</v>
      </c>
      <c r="E41" s="11">
        <v>6.9999999999999999E-4</v>
      </c>
      <c r="F41" s="3">
        <v>1.5399999999999999E-3</v>
      </c>
      <c r="G41" s="4">
        <v>5.9999999999999995E-4</v>
      </c>
      <c r="H41" s="10">
        <v>-1.4400000000000001E-3</v>
      </c>
      <c r="I41" s="80">
        <v>0</v>
      </c>
    </row>
    <row r="42" spans="1:9" ht="15" x14ac:dyDescent="0.25">
      <c r="A42" s="60" t="s">
        <v>8</v>
      </c>
      <c r="B42" s="3">
        <v>-1.3599999999999999E-2</v>
      </c>
      <c r="C42" s="4">
        <v>0.45900000000000002</v>
      </c>
      <c r="D42" s="10">
        <v>-8.6499999999999997E-3</v>
      </c>
      <c r="E42" s="11">
        <v>0.46810000000000002</v>
      </c>
      <c r="F42" s="3">
        <v>2.9139999999999999E-2</v>
      </c>
      <c r="G42" s="4">
        <v>0.46589999999999998</v>
      </c>
      <c r="H42" s="10">
        <v>-1.5299999999999999E-2</v>
      </c>
      <c r="I42" s="80">
        <v>0.46029999999999999</v>
      </c>
    </row>
    <row r="43" spans="1:9" ht="15" x14ac:dyDescent="0.25">
      <c r="A43" s="60" t="s">
        <v>9</v>
      </c>
      <c r="B43" s="3">
        <v>-1.64E-3</v>
      </c>
      <c r="C43" s="4">
        <v>0.24610000000000001</v>
      </c>
      <c r="D43" s="10">
        <v>1.235E-2</v>
      </c>
      <c r="E43" s="11">
        <v>0.2457</v>
      </c>
      <c r="F43" s="3">
        <v>2.494E-2</v>
      </c>
      <c r="G43" s="4">
        <v>0.25069999999999998</v>
      </c>
      <c r="H43" s="10">
        <v>-1.0999999999999999E-2</v>
      </c>
      <c r="I43" s="80">
        <v>0.2581</v>
      </c>
    </row>
    <row r="44" spans="1:9" ht="15" x14ac:dyDescent="0.25">
      <c r="A44" s="60" t="s">
        <v>10</v>
      </c>
      <c r="B44" s="3">
        <f>(1+B14)*(1+D14)*(1+F14)-1</f>
        <v>0</v>
      </c>
      <c r="C44" s="4">
        <v>0</v>
      </c>
      <c r="D44" s="10">
        <v>-4.0000000000000003E-5</v>
      </c>
      <c r="E44" s="11">
        <v>0</v>
      </c>
      <c r="F44" s="3">
        <v>0</v>
      </c>
      <c r="G44" s="4">
        <v>0</v>
      </c>
      <c r="H44" s="10">
        <f>(1+F44)*(1+T14)*(1+V14)*(1+X14)-1</f>
        <v>0</v>
      </c>
      <c r="I44" s="80">
        <v>0</v>
      </c>
    </row>
    <row r="45" spans="1:9" ht="15" x14ac:dyDescent="0.25">
      <c r="A45" s="60" t="s">
        <v>11</v>
      </c>
      <c r="B45" s="3">
        <f>(1+B15)*(1+D15)*(1+F15)-1</f>
        <v>0</v>
      </c>
      <c r="C45" s="4">
        <v>0</v>
      </c>
      <c r="D45" s="10">
        <v>-4.0000000000000003E-5</v>
      </c>
      <c r="E45" s="11">
        <v>0</v>
      </c>
      <c r="F45" s="3">
        <v>0</v>
      </c>
      <c r="G45" s="4">
        <v>0</v>
      </c>
      <c r="H45" s="10">
        <f>(1+F45)*(1+T15)*(1+V15)*(1+X15)-1</f>
        <v>0</v>
      </c>
      <c r="I45" s="80">
        <v>0</v>
      </c>
    </row>
    <row r="46" spans="1:9" ht="15" x14ac:dyDescent="0.25">
      <c r="A46" s="60" t="s">
        <v>12</v>
      </c>
      <c r="B46" s="3">
        <f>(1+B16)*(1+D16)*(1+F16)-1</f>
        <v>-2.0119942399998703E-4</v>
      </c>
      <c r="C46" s="4">
        <v>0</v>
      </c>
      <c r="D46" s="10">
        <f>B46+H16+J16+L16</f>
        <v>5.9880057600001301E-4</v>
      </c>
      <c r="E46" s="11">
        <v>0</v>
      </c>
      <c r="F46" s="3">
        <v>1.9E-3</v>
      </c>
      <c r="G46" s="4">
        <v>0</v>
      </c>
      <c r="H46" s="10">
        <v>-3.0000000000000001E-3</v>
      </c>
      <c r="I46" s="80">
        <v>0</v>
      </c>
    </row>
    <row r="47" spans="1:9" ht="15" x14ac:dyDescent="0.25">
      <c r="A47" s="60" t="s">
        <v>13</v>
      </c>
      <c r="B47" s="3">
        <v>1.0399999999999999E-3</v>
      </c>
      <c r="C47" s="4">
        <v>1.3899999999999999E-2</v>
      </c>
      <c r="D47" s="10">
        <f>B47+H17+J17+L17</f>
        <v>1.5399999999999999E-3</v>
      </c>
      <c r="E47" s="11">
        <v>2.0400000000000001E-2</v>
      </c>
      <c r="F47" s="3">
        <v>3.2000000000000002E-3</v>
      </c>
      <c r="G47" s="4">
        <v>3.0300000000000001E-2</v>
      </c>
      <c r="H47" s="10">
        <v>3.0999999999999999E-3</v>
      </c>
      <c r="I47" s="80">
        <v>0.01</v>
      </c>
    </row>
    <row r="48" spans="1:9" ht="15" x14ac:dyDescent="0.25">
      <c r="A48" s="60" t="s">
        <v>14</v>
      </c>
      <c r="B48" s="3">
        <f t="shared" ref="B48:B54" si="9">(1+B18)*(1+D18)*(1+F18)-1</f>
        <v>0</v>
      </c>
      <c r="C48" s="4">
        <v>0</v>
      </c>
      <c r="D48" s="10">
        <v>-4.0000000000000003E-5</v>
      </c>
      <c r="E48" s="11">
        <v>0</v>
      </c>
      <c r="F48" s="3">
        <f>D48+N18+P18+R18</f>
        <v>-4.0000000000000003E-5</v>
      </c>
      <c r="G48" s="4">
        <v>0</v>
      </c>
      <c r="H48" s="10">
        <f t="shared" ref="H48:H54" si="10">(1+F48)*(1+T18)*(1+V18)*(1+X18)-1</f>
        <v>-4.0000000000040004E-5</v>
      </c>
      <c r="I48" s="80">
        <v>0</v>
      </c>
    </row>
    <row r="49" spans="1:12" ht="15" x14ac:dyDescent="0.25">
      <c r="A49" s="60" t="s">
        <v>15</v>
      </c>
      <c r="B49" s="3">
        <f t="shared" si="9"/>
        <v>0</v>
      </c>
      <c r="C49" s="4">
        <v>0</v>
      </c>
      <c r="D49" s="10">
        <v>-4.0000000000000003E-5</v>
      </c>
      <c r="E49" s="11">
        <v>0</v>
      </c>
      <c r="F49" s="3">
        <f>D49+N19+P19+R19</f>
        <v>-4.0000000000000003E-5</v>
      </c>
      <c r="G49" s="4">
        <v>0</v>
      </c>
      <c r="H49" s="10">
        <f t="shared" si="10"/>
        <v>-4.0000000000040004E-5</v>
      </c>
      <c r="I49" s="80">
        <v>0</v>
      </c>
    </row>
    <row r="50" spans="1:12" ht="15" x14ac:dyDescent="0.25">
      <c r="A50" s="60" t="s">
        <v>16</v>
      </c>
      <c r="B50" s="3">
        <f t="shared" si="9"/>
        <v>0</v>
      </c>
      <c r="C50" s="4">
        <v>0</v>
      </c>
      <c r="D50" s="10">
        <v>-4.0000000000000003E-5</v>
      </c>
      <c r="E50" s="11">
        <v>0</v>
      </c>
      <c r="F50" s="3">
        <f>D50+N20+P20+R20</f>
        <v>-4.0000000000000003E-5</v>
      </c>
      <c r="G50" s="4">
        <v>0</v>
      </c>
      <c r="H50" s="10">
        <f t="shared" si="10"/>
        <v>-4.0000000000040004E-5</v>
      </c>
      <c r="I50" s="80">
        <v>0</v>
      </c>
    </row>
    <row r="51" spans="1:12" ht="15" x14ac:dyDescent="0.25">
      <c r="A51" s="60" t="s">
        <v>17</v>
      </c>
      <c r="B51" s="3">
        <f t="shared" si="9"/>
        <v>0</v>
      </c>
      <c r="C51" s="4">
        <v>0</v>
      </c>
      <c r="D51" s="10">
        <v>-4.0000000000000003E-5</v>
      </c>
      <c r="E51" s="11">
        <v>0</v>
      </c>
      <c r="F51" s="3">
        <v>4.0000000000000003E-5</v>
      </c>
      <c r="G51" s="4">
        <v>0</v>
      </c>
      <c r="H51" s="10">
        <f t="shared" si="10"/>
        <v>4.0000000000040004E-5</v>
      </c>
      <c r="I51" s="80">
        <v>0</v>
      </c>
    </row>
    <row r="52" spans="1:12" ht="15" x14ac:dyDescent="0.25">
      <c r="A52" s="60" t="s">
        <v>18</v>
      </c>
      <c r="B52" s="3">
        <f t="shared" si="9"/>
        <v>0</v>
      </c>
      <c r="C52" s="4">
        <v>0</v>
      </c>
      <c r="D52" s="10">
        <v>0</v>
      </c>
      <c r="E52" s="11">
        <v>0</v>
      </c>
      <c r="F52" s="3">
        <v>4.0000000000000003E-5</v>
      </c>
      <c r="G52" s="4">
        <v>0</v>
      </c>
      <c r="H52" s="10">
        <f t="shared" si="10"/>
        <v>4.0000000000040004E-5</v>
      </c>
      <c r="I52" s="80">
        <v>0</v>
      </c>
    </row>
    <row r="53" spans="1:12" ht="15" x14ac:dyDescent="0.25">
      <c r="A53" s="60" t="s">
        <v>19</v>
      </c>
      <c r="B53" s="3">
        <f t="shared" si="9"/>
        <v>0</v>
      </c>
      <c r="C53" s="4">
        <v>0</v>
      </c>
      <c r="D53" s="10">
        <v>0</v>
      </c>
      <c r="E53" s="11">
        <v>0</v>
      </c>
      <c r="F53" s="3">
        <f>D53+N23+P23+R23</f>
        <v>0</v>
      </c>
      <c r="G53" s="4">
        <v>0</v>
      </c>
      <c r="H53" s="10">
        <f t="shared" si="10"/>
        <v>0</v>
      </c>
      <c r="I53" s="80">
        <v>0</v>
      </c>
    </row>
    <row r="54" spans="1:12" ht="15" x14ac:dyDescent="0.25">
      <c r="A54" s="60" t="s">
        <v>20</v>
      </c>
      <c r="B54" s="3">
        <f t="shared" si="9"/>
        <v>0</v>
      </c>
      <c r="C54" s="4">
        <v>0</v>
      </c>
      <c r="D54" s="10">
        <v>0</v>
      </c>
      <c r="E54" s="11">
        <v>0</v>
      </c>
      <c r="F54" s="3">
        <f>D54+N24+P24+R24</f>
        <v>0</v>
      </c>
      <c r="G54" s="4">
        <v>0</v>
      </c>
      <c r="H54" s="10">
        <f t="shared" si="10"/>
        <v>0</v>
      </c>
      <c r="I54" s="80">
        <v>0</v>
      </c>
    </row>
    <row r="55" spans="1:12" ht="15" x14ac:dyDescent="0.25">
      <c r="A55" s="61" t="s">
        <v>21</v>
      </c>
      <c r="B55" s="20">
        <f>SUM(B36:B54)</f>
        <v>-1.6992808541999967E-2</v>
      </c>
      <c r="C55" s="6">
        <v>1</v>
      </c>
      <c r="D55" s="12">
        <f>SUM(D36:D54)</f>
        <v>6.5571914580000324E-3</v>
      </c>
      <c r="E55" s="13">
        <v>1</v>
      </c>
      <c r="F55" s="20">
        <f>SUM(F36:F54)</f>
        <v>6.6479999999999997E-2</v>
      </c>
      <c r="G55" s="6">
        <v>1</v>
      </c>
      <c r="H55" s="12">
        <f>SUM(H36:H54)</f>
        <v>-3.4279999999999963E-2</v>
      </c>
      <c r="I55" s="81">
        <v>1</v>
      </c>
    </row>
    <row r="56" spans="1:12" ht="15" x14ac:dyDescent="0.25">
      <c r="A56" s="62" t="s">
        <v>28</v>
      </c>
      <c r="B56" s="8">
        <v>-2242</v>
      </c>
      <c r="C56" s="9"/>
      <c r="D56" s="14">
        <v>1665</v>
      </c>
      <c r="E56" s="9"/>
      <c r="F56" s="8">
        <v>10630</v>
      </c>
      <c r="G56" s="9"/>
      <c r="H56" s="14">
        <v>-4177.8</v>
      </c>
      <c r="I56" s="82"/>
    </row>
    <row r="57" spans="1:12" ht="15" x14ac:dyDescent="0.25">
      <c r="A57" s="59" t="s">
        <v>22</v>
      </c>
      <c r="B57" s="18">
        <v>-1.737E-2</v>
      </c>
      <c r="C57" s="19">
        <v>0.97150000000000003</v>
      </c>
      <c r="D57" s="22">
        <v>1.5E-3</v>
      </c>
      <c r="E57" s="23">
        <v>0.96260000000000001</v>
      </c>
      <c r="F57" s="18">
        <v>5.534E-2</v>
      </c>
      <c r="G57" s="19">
        <v>0.95330000000000004</v>
      </c>
      <c r="H57" s="22">
        <v>-6.93E-2</v>
      </c>
      <c r="I57" s="83">
        <v>0.95960000000000001</v>
      </c>
    </row>
    <row r="58" spans="1:12" ht="15" x14ac:dyDescent="0.25">
      <c r="A58" s="60" t="s">
        <v>23</v>
      </c>
      <c r="B58" s="3">
        <v>3.5E-4</v>
      </c>
      <c r="C58" s="4">
        <v>2.8500000000000001E-2</v>
      </c>
      <c r="D58" s="22">
        <v>5.1000000000000004E-3</v>
      </c>
      <c r="E58" s="23">
        <v>3.7400000000000003E-2</v>
      </c>
      <c r="F58" s="3">
        <v>1.1140000000000001E-2</v>
      </c>
      <c r="G58" s="4">
        <v>4.6699999999999998E-2</v>
      </c>
      <c r="H58" s="10">
        <v>3.5000000000000003E-2</v>
      </c>
      <c r="I58" s="80">
        <v>4.0399999999999998E-2</v>
      </c>
    </row>
    <row r="59" spans="1:12" ht="15" x14ac:dyDescent="0.25">
      <c r="A59" s="61" t="s">
        <v>21</v>
      </c>
      <c r="B59" s="20">
        <f>SUM(B57:B58)</f>
        <v>-1.702E-2</v>
      </c>
      <c r="C59" s="6">
        <v>1</v>
      </c>
      <c r="D59" s="12">
        <f>SUM(D57:D58)</f>
        <v>6.6E-3</v>
      </c>
      <c r="E59" s="13">
        <v>1</v>
      </c>
      <c r="F59" s="20">
        <f>SUM(F57:F58)</f>
        <v>6.6479999999999997E-2</v>
      </c>
      <c r="G59" s="6">
        <v>1</v>
      </c>
      <c r="H59" s="12">
        <f>SUM(H57:H58)</f>
        <v>-3.4299999999999997E-2</v>
      </c>
      <c r="I59" s="81">
        <v>1</v>
      </c>
    </row>
    <row r="60" spans="1:12" ht="15" x14ac:dyDescent="0.25">
      <c r="A60" s="59" t="s">
        <v>24</v>
      </c>
      <c r="B60" s="18">
        <v>-1.4619999999999999E-2</v>
      </c>
      <c r="C60" s="19">
        <v>0.99939999999999996</v>
      </c>
      <c r="D60" s="22">
        <v>6.2399999999999999E-3</v>
      </c>
      <c r="E60" s="23">
        <v>0.99929999999999997</v>
      </c>
      <c r="F60" s="18">
        <v>6.0499999999999998E-2</v>
      </c>
      <c r="G60" s="19">
        <v>0.99939999999999996</v>
      </c>
      <c r="H60" s="22">
        <v>-6.9500000000000006E-2</v>
      </c>
      <c r="I60" s="83">
        <v>1</v>
      </c>
    </row>
    <row r="61" spans="1:12" ht="15" x14ac:dyDescent="0.25">
      <c r="A61" s="60" t="s">
        <v>25</v>
      </c>
      <c r="B61" s="3">
        <f>(1+B31)*(1+D31)*(1+F31)-1</f>
        <v>-2.3999999999999577E-3</v>
      </c>
      <c r="C61" s="4">
        <v>5.9999999999999995E-4</v>
      </c>
      <c r="D61" s="22">
        <v>4.0000000000000002E-4</v>
      </c>
      <c r="E61" s="11">
        <v>6.9999999999999999E-4</v>
      </c>
      <c r="F61" s="18">
        <v>6.0000000000000001E-3</v>
      </c>
      <c r="G61" s="4">
        <v>5.9999999999999995E-4</v>
      </c>
      <c r="H61" s="10">
        <v>3.5200000000000002E-2</v>
      </c>
      <c r="I61" s="80">
        <v>0</v>
      </c>
      <c r="L61" s="33"/>
    </row>
    <row r="62" spans="1:12" ht="15" x14ac:dyDescent="0.25">
      <c r="A62" s="63" t="s">
        <v>21</v>
      </c>
      <c r="B62" s="64">
        <f>SUM(B60:B61)</f>
        <v>-1.7019999999999959E-2</v>
      </c>
      <c r="C62" s="65">
        <v>1</v>
      </c>
      <c r="D62" s="71">
        <f>SUM(D60:D61)</f>
        <v>6.6400000000000001E-3</v>
      </c>
      <c r="E62" s="72">
        <v>1</v>
      </c>
      <c r="F62" s="64">
        <f>SUM(F60:F61)</f>
        <v>6.6500000000000004E-2</v>
      </c>
      <c r="G62" s="65">
        <v>1</v>
      </c>
      <c r="H62" s="71">
        <f>SUM(H60:H61)</f>
        <v>-3.4300000000000004E-2</v>
      </c>
      <c r="I62" s="84">
        <v>1</v>
      </c>
    </row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hyperlinks>
    <hyperlink ref="T6"/>
  </hyperlinks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3"/>
    <pageSetUpPr fitToPage="1"/>
  </sheetPr>
  <dimension ref="A1:Y70"/>
  <sheetViews>
    <sheetView rightToLeft="1" workbookViewId="0">
      <pane xSplit="1" topLeftCell="B1" activePane="topRight" state="frozen"/>
      <selection pane="topRight" activeCell="A34" sqref="A34"/>
    </sheetView>
  </sheetViews>
  <sheetFormatPr defaultColWidth="0" defaultRowHeight="12.75" zeroHeight="1" x14ac:dyDescent="0.2"/>
  <cols>
    <col min="1" max="1" width="39.5703125" customWidth="1"/>
    <col min="2" max="2" width="18.7109375" customWidth="1"/>
    <col min="3" max="3" width="18.5703125" customWidth="1"/>
    <col min="4" max="4" width="16.7109375" customWidth="1"/>
    <col min="5" max="5" width="17.7109375" customWidth="1"/>
    <col min="6" max="6" width="21.42578125" customWidth="1"/>
    <col min="7" max="7" width="20" customWidth="1"/>
    <col min="8" max="9" width="19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45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-2.1000000000000001E-4</v>
      </c>
      <c r="C6" s="4">
        <v>5.4199999999999998E-2</v>
      </c>
      <c r="D6" s="10">
        <v>2.0000000000000001E-4</v>
      </c>
      <c r="E6" s="11">
        <v>3.3500000000000002E-2</v>
      </c>
      <c r="F6" s="3">
        <v>3.3E-4</v>
      </c>
      <c r="G6" s="4">
        <v>1.6899999999999998E-2</v>
      </c>
      <c r="H6" s="10">
        <v>-1E-4</v>
      </c>
      <c r="I6" s="11">
        <v>1.9E-3</v>
      </c>
      <c r="J6" s="3">
        <v>1E-4</v>
      </c>
      <c r="K6" s="4">
        <v>1.5299999999999999E-2</v>
      </c>
      <c r="L6" s="10">
        <v>5.9999999999999995E-4</v>
      </c>
      <c r="M6" s="11">
        <v>1.4800000000000001E-2</v>
      </c>
      <c r="N6" s="3">
        <v>-2.0000000000000001E-4</v>
      </c>
      <c r="O6" s="4">
        <v>3.7699999999999997E-2</v>
      </c>
      <c r="P6" s="10">
        <v>1E-4</v>
      </c>
      <c r="Q6" s="11">
        <v>3.3399999999999999E-2</v>
      </c>
      <c r="R6" s="3">
        <v>-2.0000000000000001E-4</v>
      </c>
      <c r="S6" s="4">
        <v>3.4500000000000003E-2</v>
      </c>
      <c r="T6" s="10">
        <v>1E-4</v>
      </c>
      <c r="U6" s="11">
        <v>3.9E-2</v>
      </c>
      <c r="V6" s="3">
        <v>1E-4</v>
      </c>
      <c r="W6" s="4">
        <v>1.8200000000000001E-2</v>
      </c>
      <c r="X6" s="30">
        <v>2.0000000000000001E-4</v>
      </c>
      <c r="Y6" s="31">
        <v>1.44E-2</v>
      </c>
    </row>
    <row r="7" spans="1:25" ht="15" x14ac:dyDescent="0.25">
      <c r="A7" s="60" t="s">
        <v>3</v>
      </c>
      <c r="B7" s="3">
        <v>-5.0000000000000001E-4</v>
      </c>
      <c r="C7" s="4">
        <v>0.23619999999999999</v>
      </c>
      <c r="D7" s="10">
        <v>-8.0000000000000004E-4</v>
      </c>
      <c r="E7" s="11">
        <v>0.2364</v>
      </c>
      <c r="F7" s="3">
        <v>1.4E-3</v>
      </c>
      <c r="G7" s="4">
        <v>0.24249999999999999</v>
      </c>
      <c r="H7" s="10">
        <v>-1.2999999999999999E-3</v>
      </c>
      <c r="I7" s="11">
        <v>0.24350000000000002</v>
      </c>
      <c r="J7" s="3">
        <v>8.0000000000000004E-4</v>
      </c>
      <c r="K7" s="4">
        <v>0.23849999999999999</v>
      </c>
      <c r="L7" s="10">
        <v>-1E-3</v>
      </c>
      <c r="M7" s="11">
        <v>0.2412</v>
      </c>
      <c r="N7" s="3">
        <v>-1E-4</v>
      </c>
      <c r="O7" s="4">
        <v>0.23319999999999999</v>
      </c>
      <c r="P7" s="10">
        <v>5.9999999999999995E-4</v>
      </c>
      <c r="Q7" s="11">
        <v>0.2319</v>
      </c>
      <c r="R7" s="3">
        <v>-2.0000000000000001E-4</v>
      </c>
      <c r="S7" s="4">
        <v>0.23219999999999999</v>
      </c>
      <c r="T7" s="10">
        <v>-8.0000000000000004E-4</v>
      </c>
      <c r="U7" s="11">
        <v>0.23730000000000001</v>
      </c>
      <c r="V7" s="3">
        <v>-5.9999999999999995E-4</v>
      </c>
      <c r="W7" s="4">
        <v>0.2455</v>
      </c>
      <c r="X7" s="30">
        <v>2.0000000000000001E-4</v>
      </c>
      <c r="Y7" s="31">
        <v>0.25719999999999998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8.0000000000000004E-4</v>
      </c>
      <c r="C10" s="4">
        <v>0.33410000000000001</v>
      </c>
      <c r="D10" s="10">
        <v>-3.3E-3</v>
      </c>
      <c r="E10" s="11">
        <v>0.33169999999999999</v>
      </c>
      <c r="F10" s="3">
        <v>-1E-4</v>
      </c>
      <c r="G10" s="4">
        <v>0.33150000000000002</v>
      </c>
      <c r="H10" s="10">
        <v>5.9999999999999995E-4</v>
      </c>
      <c r="I10" s="11">
        <v>0.33610000000000001</v>
      </c>
      <c r="J10" s="3">
        <v>-8.9999999999999998E-4</v>
      </c>
      <c r="K10" s="4">
        <v>0.32419999999999999</v>
      </c>
      <c r="L10" s="10">
        <v>-1.6999999999999999E-3</v>
      </c>
      <c r="M10" s="11">
        <v>0.33200000000000002</v>
      </c>
      <c r="N10" s="3">
        <v>1E-4</v>
      </c>
      <c r="O10" s="4">
        <v>0.31890000000000002</v>
      </c>
      <c r="P10" s="10">
        <v>4.8999999999999998E-3</v>
      </c>
      <c r="Q10" s="11">
        <v>0.32500000000000001</v>
      </c>
      <c r="R10" s="3">
        <v>-4.0000000000000002E-4</v>
      </c>
      <c r="S10" s="4">
        <v>0.32169999999999999</v>
      </c>
      <c r="T10" s="10">
        <v>-2.0999999999999999E-3</v>
      </c>
      <c r="U10" s="11">
        <v>0.32140000000000002</v>
      </c>
      <c r="V10" s="3">
        <v>-1.5E-3</v>
      </c>
      <c r="W10" s="4">
        <v>0.33210000000000001</v>
      </c>
      <c r="X10" s="30">
        <v>-4.7999999999999996E-3</v>
      </c>
      <c r="Y10" s="31">
        <v>0.33839999999999998</v>
      </c>
    </row>
    <row r="11" spans="1:25" ht="15" x14ac:dyDescent="0.25">
      <c r="A11" s="60" t="s">
        <v>7</v>
      </c>
      <c r="B11" s="3">
        <v>1E-4</v>
      </c>
      <c r="C11" s="4">
        <v>2.2000000000000001E-3</v>
      </c>
      <c r="D11" s="10">
        <v>-1E-4</v>
      </c>
      <c r="E11" s="11">
        <v>2.2000000000000001E-3</v>
      </c>
      <c r="F11" s="3">
        <v>1E-4</v>
      </c>
      <c r="G11" s="4">
        <v>2.3E-3</v>
      </c>
      <c r="H11" s="10">
        <v>-1E-4</v>
      </c>
      <c r="I11" s="11">
        <v>2.3E-3</v>
      </c>
      <c r="J11" s="3">
        <v>1E-4</v>
      </c>
      <c r="K11" s="4">
        <v>6.6E-3</v>
      </c>
      <c r="L11" s="10">
        <v>2.0000000000000001E-4</v>
      </c>
      <c r="M11" s="11">
        <v>2.3999999999999998E-3</v>
      </c>
      <c r="N11" s="3">
        <v>-2.0000000000000001E-4</v>
      </c>
      <c r="O11" s="4">
        <v>2.2000000000000001E-3</v>
      </c>
      <c r="P11" s="10">
        <v>0</v>
      </c>
      <c r="Q11" s="11">
        <v>2.2000000000000001E-3</v>
      </c>
      <c r="R11" s="3">
        <v>0</v>
      </c>
      <c r="S11" s="4">
        <v>2.2000000000000001E-3</v>
      </c>
      <c r="T11" s="10">
        <v>0</v>
      </c>
      <c r="U11" s="11">
        <v>2E-3</v>
      </c>
      <c r="V11" s="3">
        <v>0</v>
      </c>
      <c r="W11" s="4">
        <v>2.0999999999999999E-3</v>
      </c>
      <c r="X11" s="30">
        <v>0</v>
      </c>
      <c r="Y11" s="31">
        <v>2E-3</v>
      </c>
    </row>
    <row r="12" spans="1:25" ht="15" x14ac:dyDescent="0.25">
      <c r="A12" s="60" t="s">
        <v>8</v>
      </c>
      <c r="B12" s="3">
        <v>3.3E-3</v>
      </c>
      <c r="C12" s="4">
        <v>0.1628</v>
      </c>
      <c r="D12" s="10">
        <v>-5.4400000000000004E-3</v>
      </c>
      <c r="E12" s="11">
        <v>0.16880000000000001</v>
      </c>
      <c r="F12" s="3">
        <v>-5.4999999999999997E-3</v>
      </c>
      <c r="G12" s="4">
        <v>0.16839999999999999</v>
      </c>
      <c r="H12" s="10">
        <v>2E-3</v>
      </c>
      <c r="I12" s="11">
        <v>0.16969999999999999</v>
      </c>
      <c r="J12" s="3">
        <v>3.8999999999999998E-3</v>
      </c>
      <c r="K12" s="4">
        <v>0.1646</v>
      </c>
      <c r="L12" s="10">
        <v>-1.1999999999999999E-3</v>
      </c>
      <c r="M12" s="11">
        <v>0.16209999999999999</v>
      </c>
      <c r="N12" s="3">
        <v>4.0000000000000001E-3</v>
      </c>
      <c r="O12" s="4">
        <v>0.1588</v>
      </c>
      <c r="P12" s="10">
        <v>9.4000000000000004E-3</v>
      </c>
      <c r="Q12" s="11">
        <v>0.16250000000000001</v>
      </c>
      <c r="R12" s="3">
        <v>5.9999999999999995E-4</v>
      </c>
      <c r="S12" s="4">
        <v>0.16250000000000001</v>
      </c>
      <c r="T12" s="10">
        <v>-5.4000000000000003E-3</v>
      </c>
      <c r="U12" s="11">
        <v>0.1615</v>
      </c>
      <c r="V12" s="3">
        <v>4.3E-3</v>
      </c>
      <c r="W12" s="4">
        <v>0.1694</v>
      </c>
      <c r="X12" s="30">
        <v>-1.52E-2</v>
      </c>
      <c r="Y12" s="31">
        <v>0.24279999999999999</v>
      </c>
    </row>
    <row r="13" spans="1:25" ht="15" x14ac:dyDescent="0.25">
      <c r="A13" s="60" t="s">
        <v>9</v>
      </c>
      <c r="B13" s="3">
        <v>7.1500000000000001E-3</v>
      </c>
      <c r="C13" s="4">
        <v>0.20910000000000001</v>
      </c>
      <c r="D13" s="10">
        <v>-4.1999999999999997E-3</v>
      </c>
      <c r="E13" s="11">
        <v>0.22539999999999999</v>
      </c>
      <c r="F13" s="3">
        <v>-3.8999999999999998E-3</v>
      </c>
      <c r="G13" s="4">
        <v>0.23699999999999999</v>
      </c>
      <c r="H13" s="10">
        <v>5.6999999999999993E-3</v>
      </c>
      <c r="I13" s="11">
        <v>0.24510000000000001</v>
      </c>
      <c r="J13" s="3">
        <v>1.6999999999999999E-3</v>
      </c>
      <c r="K13" s="4">
        <v>0.24809999999999999</v>
      </c>
      <c r="L13" s="10">
        <v>2.7000000000000001E-3</v>
      </c>
      <c r="M13" s="11">
        <v>0.24629999999999999</v>
      </c>
      <c r="N13" s="3">
        <v>7.7000000000000002E-3</v>
      </c>
      <c r="O13" s="4">
        <v>0.2482</v>
      </c>
      <c r="P13" s="10">
        <v>2.2000000000000001E-3</v>
      </c>
      <c r="Q13" s="11">
        <v>0.24340000000000001</v>
      </c>
      <c r="R13" s="3">
        <v>1.6000000000000001E-3</v>
      </c>
      <c r="S13" s="4">
        <v>0.24540000000000001</v>
      </c>
      <c r="T13" s="10">
        <v>-1.47E-2</v>
      </c>
      <c r="U13" s="11">
        <v>0.23719999999999999</v>
      </c>
      <c r="V13" s="3">
        <v>-5.9999999999999995E-4</v>
      </c>
      <c r="W13" s="4">
        <v>0.22969999999999999</v>
      </c>
      <c r="X13" s="30">
        <v>-1.5299999999999999E-2</v>
      </c>
      <c r="Y13" s="31">
        <v>0.14269999999999999</v>
      </c>
    </row>
    <row r="14" spans="1:25" ht="15" x14ac:dyDescent="0.25">
      <c r="A14" s="60" t="s">
        <v>10</v>
      </c>
      <c r="B14" s="3">
        <v>0</v>
      </c>
      <c r="C14" s="4">
        <v>2E-3</v>
      </c>
      <c r="D14" s="10">
        <v>-1E-4</v>
      </c>
      <c r="E14" s="11">
        <v>2E-3</v>
      </c>
      <c r="F14" s="3">
        <v>1E-4</v>
      </c>
      <c r="G14" s="4">
        <v>2E-3</v>
      </c>
      <c r="H14" s="10">
        <v>0</v>
      </c>
      <c r="I14" s="11">
        <v>2.0999999999999999E-3</v>
      </c>
      <c r="J14" s="3">
        <v>0</v>
      </c>
      <c r="K14" s="4">
        <v>2E-3</v>
      </c>
      <c r="L14" s="10">
        <v>1E-4</v>
      </c>
      <c r="M14" s="11">
        <v>2E-3</v>
      </c>
      <c r="N14" s="3">
        <v>-1E-4</v>
      </c>
      <c r="O14" s="4">
        <v>2.0999999999999999E-3</v>
      </c>
      <c r="P14" s="10">
        <v>0</v>
      </c>
      <c r="Q14" s="11">
        <v>2E-3</v>
      </c>
      <c r="R14" s="3">
        <v>-2.0000000000000001E-4</v>
      </c>
      <c r="S14" s="4">
        <v>1.6999999999999999E-3</v>
      </c>
      <c r="T14" s="10">
        <v>0</v>
      </c>
      <c r="U14" s="11">
        <v>1.8E-3</v>
      </c>
      <c r="V14" s="3">
        <v>2.0000000000000001E-4</v>
      </c>
      <c r="W14" s="4">
        <v>2E-3</v>
      </c>
      <c r="X14" s="30">
        <v>1E-4</v>
      </c>
      <c r="Y14" s="31">
        <v>2.0999999999999999E-3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-6.9999999999999999E-4</v>
      </c>
      <c r="C17" s="4">
        <v>-5.9999999999999995E-4</v>
      </c>
      <c r="D17" s="10">
        <v>-1E-4</v>
      </c>
      <c r="E17" s="11">
        <v>0</v>
      </c>
      <c r="F17" s="3">
        <v>-4.0000000000000002E-4</v>
      </c>
      <c r="G17" s="4">
        <v>-5.9999999999999995E-4</v>
      </c>
      <c r="H17" s="10">
        <v>-2.9999999999999997E-4</v>
      </c>
      <c r="I17" s="11">
        <v>-7.000000000000001E-4</v>
      </c>
      <c r="J17" s="3">
        <v>1.4E-3</v>
      </c>
      <c r="K17" s="4">
        <v>6.9999999999999999E-4</v>
      </c>
      <c r="L17" s="10">
        <v>-1E-3</v>
      </c>
      <c r="M17" s="11">
        <v>-8.0000000000000004E-4</v>
      </c>
      <c r="N17" s="3">
        <v>-6.9999999999999999E-4</v>
      </c>
      <c r="O17" s="4">
        <v>-1.1000000000000001E-3</v>
      </c>
      <c r="P17" s="10">
        <v>6.9999999999999999E-4</v>
      </c>
      <c r="Q17" s="11">
        <v>-4.0000000000000002E-4</v>
      </c>
      <c r="R17" s="3">
        <v>2.9999999999999997E-4</v>
      </c>
      <c r="S17" s="4">
        <v>0</v>
      </c>
      <c r="T17" s="10">
        <v>0</v>
      </c>
      <c r="U17" s="11">
        <v>-2.0000000000000001E-4</v>
      </c>
      <c r="V17" s="3">
        <v>0</v>
      </c>
      <c r="W17" s="4">
        <v>-2.0000000000000001E-4</v>
      </c>
      <c r="X17" s="30">
        <v>-5.9999999999999995E-4</v>
      </c>
      <c r="Y17" s="31">
        <v>-8.0000000000000004E-4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0">
        <v>0</v>
      </c>
      <c r="V18" s="3">
        <v>0</v>
      </c>
      <c r="W18" s="4">
        <v>0</v>
      </c>
      <c r="X18" s="30">
        <v>0</v>
      </c>
      <c r="Y18" s="30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0">
        <v>0</v>
      </c>
      <c r="V20" s="3">
        <v>0</v>
      </c>
      <c r="W20" s="4">
        <v>1.1999999999999999E-3</v>
      </c>
      <c r="X20" s="30">
        <v>0</v>
      </c>
      <c r="Y20" s="30">
        <v>1.1999999999999999E-3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G25" si="0">SUM(B6:B24)</f>
        <v>9.9400000000000009E-3</v>
      </c>
      <c r="C25" s="6">
        <f t="shared" si="0"/>
        <v>1.0000000000000002</v>
      </c>
      <c r="D25" s="12">
        <f t="shared" si="0"/>
        <v>-1.3839999999999998E-2</v>
      </c>
      <c r="E25" s="13">
        <f t="shared" si="0"/>
        <v>1</v>
      </c>
      <c r="F25" s="5">
        <f t="shared" si="0"/>
        <v>-7.9699999999999997E-3</v>
      </c>
      <c r="G25" s="6">
        <f t="shared" si="0"/>
        <v>0.99999999999999989</v>
      </c>
      <c r="H25" s="12">
        <f>SUM(H6:H24)</f>
        <v>6.4999999999999988E-3</v>
      </c>
      <c r="I25" s="13">
        <f>SUM(I6:I24)</f>
        <v>0.99999999999999989</v>
      </c>
      <c r="J25" s="5">
        <f>SUM(J6:J24)</f>
        <v>7.1000000000000004E-3</v>
      </c>
      <c r="K25" s="6">
        <f>SUM(K6:K24)</f>
        <v>1</v>
      </c>
      <c r="L25" s="12">
        <f t="shared" ref="L25:S25" si="1">SUM(L6:L24)</f>
        <v>-1.2999999999999993E-3</v>
      </c>
      <c r="M25" s="12">
        <f t="shared" si="1"/>
        <v>0.99999999999999989</v>
      </c>
      <c r="N25" s="5">
        <f t="shared" si="1"/>
        <v>1.0500000000000002E-2</v>
      </c>
      <c r="O25" s="5">
        <f t="shared" si="1"/>
        <v>0.99999999999999989</v>
      </c>
      <c r="P25" s="12">
        <f t="shared" si="1"/>
        <v>1.7899999999999999E-2</v>
      </c>
      <c r="Q25" s="12">
        <f t="shared" si="1"/>
        <v>1</v>
      </c>
      <c r="R25" s="5">
        <f t="shared" si="1"/>
        <v>1.4999999999999998E-3</v>
      </c>
      <c r="S25" s="5">
        <f t="shared" si="1"/>
        <v>1.0002</v>
      </c>
      <c r="T25" s="12">
        <f t="shared" ref="T25:Y25" si="2">SUM(T6:T24)</f>
        <v>-2.29E-2</v>
      </c>
      <c r="U25" s="12">
        <f t="shared" si="2"/>
        <v>1</v>
      </c>
      <c r="V25" s="5">
        <f t="shared" si="2"/>
        <v>1.9000000000000002E-3</v>
      </c>
      <c r="W25" s="5">
        <f t="shared" si="2"/>
        <v>1</v>
      </c>
      <c r="X25" s="38">
        <f t="shared" si="2"/>
        <v>-3.5400000000000001E-2</v>
      </c>
      <c r="Y25" s="38">
        <f t="shared" si="2"/>
        <v>1</v>
      </c>
    </row>
    <row r="26" spans="1:25" ht="15" x14ac:dyDescent="0.25">
      <c r="A26" s="62" t="s">
        <v>28</v>
      </c>
      <c r="B26" s="8">
        <v>993</v>
      </c>
      <c r="C26" s="9"/>
      <c r="D26" s="14">
        <v>-1337.7</v>
      </c>
      <c r="E26" s="9"/>
      <c r="F26" s="8">
        <v>-749.5</v>
      </c>
      <c r="G26" s="9"/>
      <c r="H26" s="14">
        <v>636</v>
      </c>
      <c r="I26" s="9"/>
      <c r="J26" s="8">
        <v>671.5</v>
      </c>
      <c r="K26" s="9"/>
      <c r="L26" s="14">
        <v>-125</v>
      </c>
      <c r="M26" s="9"/>
      <c r="N26" s="8">
        <v>1003</v>
      </c>
      <c r="O26" s="9"/>
      <c r="P26" s="14">
        <v>1728.7</v>
      </c>
      <c r="Q26" s="9"/>
      <c r="R26" s="8">
        <v>156</v>
      </c>
      <c r="S26" s="9"/>
      <c r="T26" s="14">
        <v>-2187</v>
      </c>
      <c r="U26" s="9"/>
      <c r="V26" s="8">
        <v>211</v>
      </c>
      <c r="W26" s="9"/>
      <c r="X26" s="39">
        <v>-3205.4</v>
      </c>
      <c r="Y26" s="40"/>
    </row>
    <row r="27" spans="1:25" ht="15" x14ac:dyDescent="0.25">
      <c r="A27" s="59" t="s">
        <v>22</v>
      </c>
      <c r="B27" s="18">
        <v>6.2399999999999999E-3</v>
      </c>
      <c r="C27" s="19">
        <v>0.86809999999999998</v>
      </c>
      <c r="D27" s="22">
        <v>-1.0840000000000001E-2</v>
      </c>
      <c r="E27" s="23">
        <v>0.87549999999999994</v>
      </c>
      <c r="F27" s="18">
        <v>-7.77E-3</v>
      </c>
      <c r="G27" s="19">
        <v>0.85870000000000002</v>
      </c>
      <c r="H27" s="22">
        <v>3.4000000000000002E-3</v>
      </c>
      <c r="I27" s="23">
        <v>0.85370000000000001</v>
      </c>
      <c r="J27" s="18">
        <v>5.0000000000000001E-3</v>
      </c>
      <c r="K27" s="19">
        <v>0.85109999999999997</v>
      </c>
      <c r="L27" s="22">
        <v>-3.5999999999999999E-3</v>
      </c>
      <c r="M27" s="23">
        <v>0.85009999999999997</v>
      </c>
      <c r="N27" s="18">
        <v>6.3E-3</v>
      </c>
      <c r="O27" s="19">
        <v>0.8488</v>
      </c>
      <c r="P27" s="22">
        <v>1.7000000000000001E-2</v>
      </c>
      <c r="Q27" s="23">
        <v>0.84909999999999997</v>
      </c>
      <c r="R27" s="18">
        <v>2.9999999999999997E-4</v>
      </c>
      <c r="S27" s="19">
        <v>0.8478</v>
      </c>
      <c r="T27" s="22">
        <v>-1.29E-2</v>
      </c>
      <c r="U27" s="23">
        <v>0.85370000000000001</v>
      </c>
      <c r="V27" s="18">
        <v>-1.83E-2</v>
      </c>
      <c r="W27" s="19">
        <v>0.81830000000000003</v>
      </c>
      <c r="X27" s="41">
        <v>-2.41E-2</v>
      </c>
      <c r="Y27" s="42">
        <v>0.81579999999999997</v>
      </c>
    </row>
    <row r="28" spans="1:25" ht="15" x14ac:dyDescent="0.25">
      <c r="A28" s="60" t="s">
        <v>23</v>
      </c>
      <c r="B28" s="3">
        <v>3.7000000000000002E-3</v>
      </c>
      <c r="C28" s="4">
        <v>0.13189999999999999</v>
      </c>
      <c r="D28" s="10">
        <v>-3.0000000000000001E-3</v>
      </c>
      <c r="E28" s="11">
        <v>0.1245</v>
      </c>
      <c r="F28" s="3">
        <v>-2.0000000000000001E-4</v>
      </c>
      <c r="G28" s="4">
        <v>0.14130000000000001</v>
      </c>
      <c r="H28" s="10">
        <v>3.0999999999999999E-3</v>
      </c>
      <c r="I28" s="11">
        <v>0.14630000000000001</v>
      </c>
      <c r="J28" s="3">
        <v>2.0999999999999999E-3</v>
      </c>
      <c r="K28" s="4">
        <v>0.1489</v>
      </c>
      <c r="L28" s="10">
        <v>2.3E-3</v>
      </c>
      <c r="M28" s="11">
        <v>0.14990000000000001</v>
      </c>
      <c r="N28" s="3">
        <v>4.1999999999999997E-3</v>
      </c>
      <c r="O28" s="4">
        <v>0.1512</v>
      </c>
      <c r="P28" s="10">
        <v>8.9999999999999998E-4</v>
      </c>
      <c r="Q28" s="11">
        <v>0.15090000000000001</v>
      </c>
      <c r="R28" s="3">
        <v>1.1999999999999999E-3</v>
      </c>
      <c r="S28" s="4">
        <v>0.1522</v>
      </c>
      <c r="T28" s="10">
        <v>-0.01</v>
      </c>
      <c r="U28" s="11">
        <v>0.14630000000000001</v>
      </c>
      <c r="V28" s="3">
        <v>2.0199999999999999E-2</v>
      </c>
      <c r="W28" s="4">
        <v>0.1817</v>
      </c>
      <c r="X28" s="30">
        <v>-1.1299999999999999E-2</v>
      </c>
      <c r="Y28" s="31">
        <v>0.1842</v>
      </c>
    </row>
    <row r="29" spans="1:25" ht="15" x14ac:dyDescent="0.25">
      <c r="A29" s="61" t="s">
        <v>21</v>
      </c>
      <c r="B29" s="20">
        <f t="shared" ref="B29:G29" si="3">SUM(B27:B28)</f>
        <v>9.9400000000000009E-3</v>
      </c>
      <c r="C29" s="6">
        <f t="shared" si="3"/>
        <v>1</v>
      </c>
      <c r="D29" s="12">
        <f t="shared" si="3"/>
        <v>-1.3840000000000002E-2</v>
      </c>
      <c r="E29" s="13">
        <f t="shared" si="3"/>
        <v>1</v>
      </c>
      <c r="F29" s="20">
        <f t="shared" si="3"/>
        <v>-7.9699999999999997E-3</v>
      </c>
      <c r="G29" s="6">
        <f t="shared" si="3"/>
        <v>1</v>
      </c>
      <c r="H29" s="12">
        <f>SUM(H27:H28)</f>
        <v>6.5000000000000006E-3</v>
      </c>
      <c r="I29" s="13">
        <f>SUM(I27:I28)</f>
        <v>1</v>
      </c>
      <c r="J29" s="20">
        <f>SUM(J27:J28)</f>
        <v>7.1000000000000004E-3</v>
      </c>
      <c r="K29" s="20">
        <f>SUM(K27:K28)</f>
        <v>1</v>
      </c>
      <c r="L29" s="12">
        <f t="shared" ref="L29:S29" si="4">SUM(L27:L28)</f>
        <v>-1.2999999999999999E-3</v>
      </c>
      <c r="M29" s="12">
        <f t="shared" si="4"/>
        <v>1</v>
      </c>
      <c r="N29" s="20">
        <f t="shared" si="4"/>
        <v>1.0499999999999999E-2</v>
      </c>
      <c r="O29" s="20">
        <f t="shared" si="4"/>
        <v>1</v>
      </c>
      <c r="P29" s="12">
        <f t="shared" si="4"/>
        <v>1.7900000000000003E-2</v>
      </c>
      <c r="Q29" s="12">
        <f t="shared" si="4"/>
        <v>1</v>
      </c>
      <c r="R29" s="20">
        <f t="shared" si="4"/>
        <v>1.4999999999999998E-3</v>
      </c>
      <c r="S29" s="20">
        <f t="shared" si="4"/>
        <v>1</v>
      </c>
      <c r="T29" s="12">
        <f t="shared" ref="T29:Y29" si="5">SUM(T27:T28)</f>
        <v>-2.29E-2</v>
      </c>
      <c r="U29" s="12">
        <f t="shared" si="5"/>
        <v>1</v>
      </c>
      <c r="V29" s="20">
        <f t="shared" si="5"/>
        <v>1.8999999999999989E-3</v>
      </c>
      <c r="W29" s="20">
        <f t="shared" si="5"/>
        <v>1</v>
      </c>
      <c r="X29" s="38">
        <f t="shared" si="5"/>
        <v>-3.5400000000000001E-2</v>
      </c>
      <c r="Y29" s="38">
        <f t="shared" si="5"/>
        <v>1</v>
      </c>
    </row>
    <row r="30" spans="1:25" ht="15" x14ac:dyDescent="0.25">
      <c r="A30" s="59" t="s">
        <v>24</v>
      </c>
      <c r="B30" s="18">
        <v>1.0840000000000001E-2</v>
      </c>
      <c r="C30" s="19">
        <v>0.99839999999999995</v>
      </c>
      <c r="D30" s="22">
        <v>-1.354E-2</v>
      </c>
      <c r="E30" s="23">
        <v>0.99780000000000002</v>
      </c>
      <c r="F30" s="18">
        <v>-7.9699999999999997E-3</v>
      </c>
      <c r="G30" s="19">
        <v>0.99829999999999997</v>
      </c>
      <c r="H30" s="22">
        <v>7.1999999999999998E-3</v>
      </c>
      <c r="I30" s="23">
        <v>0.99840000000000007</v>
      </c>
      <c r="J30" s="18">
        <v>5.4999999999999997E-3</v>
      </c>
      <c r="K30" s="19">
        <v>0.99270000000000003</v>
      </c>
      <c r="L30" s="22">
        <v>-8.9999999999999998E-4</v>
      </c>
      <c r="M30" s="23">
        <v>0.99839999999999995</v>
      </c>
      <c r="N30" s="18">
        <v>1.17E-2</v>
      </c>
      <c r="O30" s="19">
        <v>0.99890000000000001</v>
      </c>
      <c r="P30" s="22">
        <v>1.7100000000000001E-2</v>
      </c>
      <c r="Q30" s="23">
        <v>0.99819999999999998</v>
      </c>
      <c r="R30" s="18">
        <v>1.1999999999999999E-3</v>
      </c>
      <c r="S30" s="19">
        <v>0.998</v>
      </c>
      <c r="T30" s="22">
        <v>-2.2800000000000001E-2</v>
      </c>
      <c r="U30" s="23">
        <v>0.99819999999999998</v>
      </c>
      <c r="V30" s="18">
        <v>-1.8599999999999998E-2</v>
      </c>
      <c r="W30" s="19">
        <v>0.95509999999999995</v>
      </c>
      <c r="X30" s="41">
        <v>-3.4799999999999998E-2</v>
      </c>
      <c r="Y30" s="42">
        <v>0.99760000000000004</v>
      </c>
    </row>
    <row r="31" spans="1:25" ht="15" x14ac:dyDescent="0.25">
      <c r="A31" s="60" t="s">
        <v>25</v>
      </c>
      <c r="B31" s="3">
        <v>-8.9999999999999998E-4</v>
      </c>
      <c r="C31" s="4">
        <v>1.6000000000000001E-3</v>
      </c>
      <c r="D31" s="10">
        <v>-2.9999999999999997E-4</v>
      </c>
      <c r="E31" s="11">
        <v>2.2000000000000001E-3</v>
      </c>
      <c r="F31" s="3">
        <v>0</v>
      </c>
      <c r="G31" s="4">
        <v>1.6999999999999999E-3</v>
      </c>
      <c r="H31" s="10">
        <v>-7.000000000000001E-4</v>
      </c>
      <c r="I31" s="11">
        <v>1.6000000000000001E-3</v>
      </c>
      <c r="J31" s="3">
        <v>1.6000000000000001E-3</v>
      </c>
      <c r="K31" s="4">
        <v>7.3000000000000001E-3</v>
      </c>
      <c r="L31" s="10">
        <v>-4.0000000000000002E-4</v>
      </c>
      <c r="M31" s="11">
        <v>1.6000000000000001E-3</v>
      </c>
      <c r="N31" s="3">
        <v>-1.1999999999999999E-3</v>
      </c>
      <c r="O31" s="4">
        <v>1.1000000000000001E-3</v>
      </c>
      <c r="P31" s="10">
        <v>8.0000000000000004E-4</v>
      </c>
      <c r="Q31" s="11">
        <v>1.8E-3</v>
      </c>
      <c r="R31" s="3">
        <v>2.9999999999999997E-4</v>
      </c>
      <c r="S31" s="4">
        <v>2E-3</v>
      </c>
      <c r="T31" s="10">
        <v>-1E-4</v>
      </c>
      <c r="U31" s="11">
        <v>1.8E-3</v>
      </c>
      <c r="V31" s="3">
        <v>2.0500000000000001E-2</v>
      </c>
      <c r="W31" s="4">
        <v>4.4900000000000002E-2</v>
      </c>
      <c r="X31" s="30">
        <v>-5.9999999999999995E-4</v>
      </c>
      <c r="Y31" s="31">
        <v>2.3999999999999998E-3</v>
      </c>
    </row>
    <row r="32" spans="1:25" ht="15" x14ac:dyDescent="0.25">
      <c r="A32" s="63" t="s">
        <v>21</v>
      </c>
      <c r="B32" s="64">
        <f t="shared" ref="B32:G32" si="6">SUM(B30:B31)</f>
        <v>9.9400000000000009E-3</v>
      </c>
      <c r="C32" s="65">
        <f t="shared" si="6"/>
        <v>1</v>
      </c>
      <c r="D32" s="71">
        <f t="shared" si="6"/>
        <v>-1.384E-2</v>
      </c>
      <c r="E32" s="72">
        <f t="shared" si="6"/>
        <v>1</v>
      </c>
      <c r="F32" s="64">
        <f t="shared" si="6"/>
        <v>-7.9699999999999997E-3</v>
      </c>
      <c r="G32" s="65">
        <f t="shared" si="6"/>
        <v>1</v>
      </c>
      <c r="H32" s="71">
        <f>SUM(H30:H31)</f>
        <v>6.4999999999999997E-3</v>
      </c>
      <c r="I32" s="72">
        <f>SUM(I30:I31)</f>
        <v>1</v>
      </c>
      <c r="J32" s="64">
        <f>SUM(J30:J31)</f>
        <v>7.0999999999999995E-3</v>
      </c>
      <c r="K32" s="64">
        <f>SUM(K30:K31)</f>
        <v>1</v>
      </c>
      <c r="L32" s="71">
        <f t="shared" ref="L32:S32" si="7">SUM(L30:L31)</f>
        <v>-1.2999999999999999E-3</v>
      </c>
      <c r="M32" s="71">
        <f t="shared" si="7"/>
        <v>1</v>
      </c>
      <c r="N32" s="64">
        <f t="shared" si="7"/>
        <v>1.0500000000000001E-2</v>
      </c>
      <c r="O32" s="64">
        <f t="shared" si="7"/>
        <v>1</v>
      </c>
      <c r="P32" s="71">
        <f t="shared" si="7"/>
        <v>1.7899999999999999E-2</v>
      </c>
      <c r="Q32" s="71">
        <f t="shared" si="7"/>
        <v>1</v>
      </c>
      <c r="R32" s="64">
        <f t="shared" si="7"/>
        <v>1.4999999999999998E-3</v>
      </c>
      <c r="S32" s="64">
        <f t="shared" si="7"/>
        <v>1</v>
      </c>
      <c r="T32" s="71">
        <f t="shared" ref="T32:Y32" si="8">SUM(T30:T31)</f>
        <v>-2.29E-2</v>
      </c>
      <c r="U32" s="71">
        <f t="shared" si="8"/>
        <v>1</v>
      </c>
      <c r="V32" s="64">
        <f t="shared" si="8"/>
        <v>1.9000000000000024E-3</v>
      </c>
      <c r="W32" s="64">
        <f t="shared" si="8"/>
        <v>1</v>
      </c>
      <c r="X32" s="73">
        <f t="shared" si="8"/>
        <v>-3.5400000000000001E-2</v>
      </c>
      <c r="Y32" s="73">
        <f t="shared" si="8"/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2.5999999999999998E-4</v>
      </c>
      <c r="C36" s="4">
        <v>1.6899999999999998E-2</v>
      </c>
      <c r="D36" s="10">
        <v>8.4999999999999995E-4</v>
      </c>
      <c r="E36" s="11">
        <v>1.4800000000000001E-2</v>
      </c>
      <c r="F36" s="3">
        <f t="shared" ref="F36:F41" si="9">D36+N6+P6+R6</f>
        <v>5.5000000000000003E-4</v>
      </c>
      <c r="G36" s="4">
        <v>3.4500000000000003E-2</v>
      </c>
      <c r="H36" s="10">
        <v>8.0000000000000004E-4</v>
      </c>
      <c r="I36" s="80">
        <v>1.44E-2</v>
      </c>
    </row>
    <row r="37" spans="1:9" ht="15" x14ac:dyDescent="0.25">
      <c r="A37" s="60" t="s">
        <v>3</v>
      </c>
      <c r="B37" s="3">
        <f t="shared" ref="B37:B54" si="10">(1+B7)*(1+D7)*(1+F7)-1</f>
        <v>9.858056000000559E-5</v>
      </c>
      <c r="C37" s="4">
        <v>0.24249999999999999</v>
      </c>
      <c r="D37" s="10">
        <v>-1.4400000000000001E-3</v>
      </c>
      <c r="E37" s="11">
        <v>0.2412</v>
      </c>
      <c r="F37" s="3">
        <f t="shared" si="9"/>
        <v>-1.1400000000000002E-3</v>
      </c>
      <c r="G37" s="4">
        <v>0.23219999999999999</v>
      </c>
      <c r="H37" s="10">
        <v>-2.3400000000000001E-3</v>
      </c>
      <c r="I37" s="80">
        <v>0.25719999999999998</v>
      </c>
    </row>
    <row r="38" spans="1:9" ht="15" x14ac:dyDescent="0.25">
      <c r="A38" s="60" t="s">
        <v>4</v>
      </c>
      <c r="B38" s="3">
        <f t="shared" si="10"/>
        <v>0</v>
      </c>
      <c r="C38" s="4">
        <v>0</v>
      </c>
      <c r="D38" s="10">
        <f>B38+H8+J8+L8</f>
        <v>0</v>
      </c>
      <c r="E38" s="11">
        <v>0</v>
      </c>
      <c r="F38" s="3">
        <f t="shared" si="9"/>
        <v>0</v>
      </c>
      <c r="G38" s="4">
        <v>0</v>
      </c>
      <c r="H38" s="10">
        <f>(1+F38)*(1+T8)*(1+V8)*(1+X8)-1</f>
        <v>0</v>
      </c>
      <c r="I38" s="80">
        <v>0</v>
      </c>
    </row>
    <row r="39" spans="1:9" ht="15" x14ac:dyDescent="0.25">
      <c r="A39" s="60" t="s">
        <v>5</v>
      </c>
      <c r="B39" s="3">
        <f t="shared" si="10"/>
        <v>0</v>
      </c>
      <c r="C39" s="4">
        <v>0</v>
      </c>
      <c r="D39" s="10">
        <f>B39+H9+J9+L9</f>
        <v>0</v>
      </c>
      <c r="E39" s="11">
        <v>0</v>
      </c>
      <c r="F39" s="3">
        <f t="shared" si="9"/>
        <v>0</v>
      </c>
      <c r="G39" s="4">
        <v>0</v>
      </c>
      <c r="H39" s="10">
        <f>(1+F39)*(1+T9)*(1+V9)*(1+X9)-1</f>
        <v>0</v>
      </c>
      <c r="I39" s="80">
        <v>0</v>
      </c>
    </row>
    <row r="40" spans="1:9" ht="15" x14ac:dyDescent="0.25">
      <c r="A40" s="60" t="s">
        <v>6</v>
      </c>
      <c r="B40" s="3">
        <f t="shared" si="10"/>
        <v>-2.6023897360001325E-3</v>
      </c>
      <c r="C40" s="4">
        <v>0.33150000000000002</v>
      </c>
      <c r="D40" s="10">
        <v>-4.64E-3</v>
      </c>
      <c r="E40" s="11">
        <v>0.33200000000000002</v>
      </c>
      <c r="F40" s="3">
        <f t="shared" si="9"/>
        <v>-3.9999999999999942E-5</v>
      </c>
      <c r="G40" s="4">
        <v>0.32169999999999999</v>
      </c>
      <c r="H40" s="10">
        <v>-8.4399999999999996E-3</v>
      </c>
      <c r="I40" s="80">
        <v>0.33839999999999998</v>
      </c>
    </row>
    <row r="41" spans="1:9" ht="15" x14ac:dyDescent="0.25">
      <c r="A41" s="60" t="s">
        <v>7</v>
      </c>
      <c r="B41" s="3">
        <f t="shared" si="10"/>
        <v>9.9989998999960861E-5</v>
      </c>
      <c r="C41" s="4">
        <v>2.3E-3</v>
      </c>
      <c r="D41" s="10">
        <f t="shared" ref="D41:D54" si="11">B41+H11+J11+L11</f>
        <v>2.9998999899996084E-4</v>
      </c>
      <c r="E41" s="11">
        <v>2.3999999999999998E-3</v>
      </c>
      <c r="F41" s="3">
        <f t="shared" si="9"/>
        <v>9.9989998999960834E-5</v>
      </c>
      <c r="G41" s="4">
        <v>2.2000000000000001E-3</v>
      </c>
      <c r="H41" s="10">
        <f>(1+F41)*(1+T11)*(1+V11)*(1+X11)-1</f>
        <v>9.9989998999960861E-5</v>
      </c>
      <c r="I41" s="80">
        <v>2E-3</v>
      </c>
    </row>
    <row r="42" spans="1:9" ht="15" x14ac:dyDescent="0.25">
      <c r="A42" s="60" t="s">
        <v>8</v>
      </c>
      <c r="B42" s="3">
        <f t="shared" si="10"/>
        <v>-7.6460832639998477E-3</v>
      </c>
      <c r="C42" s="4">
        <v>0.16839999999999999</v>
      </c>
      <c r="D42" s="10">
        <f t="shared" si="11"/>
        <v>-2.9460832639998475E-3</v>
      </c>
      <c r="E42" s="11">
        <v>0.16209999999999999</v>
      </c>
      <c r="F42" s="3">
        <v>1.1140000000000001E-2</v>
      </c>
      <c r="G42" s="4">
        <v>0.16250000000000001</v>
      </c>
      <c r="H42" s="10">
        <v>-5.3400000000000001E-3</v>
      </c>
      <c r="I42" s="80">
        <v>0.24279999999999999</v>
      </c>
    </row>
    <row r="43" spans="1:9" ht="15" x14ac:dyDescent="0.25">
      <c r="A43" s="60" t="s">
        <v>9</v>
      </c>
      <c r="B43" s="3">
        <f t="shared" si="10"/>
        <v>-9.914178830000564E-4</v>
      </c>
      <c r="C43" s="4">
        <v>0.23699999999999999</v>
      </c>
      <c r="D43" s="10">
        <f t="shared" si="11"/>
        <v>9.1085821169999432E-3</v>
      </c>
      <c r="E43" s="11">
        <v>0.24629999999999999</v>
      </c>
      <c r="F43" s="3">
        <v>2.0639999999999999E-2</v>
      </c>
      <c r="G43" s="4">
        <v>0.24540000000000001</v>
      </c>
      <c r="H43" s="10">
        <v>-1.04E-2</v>
      </c>
      <c r="I43" s="80">
        <v>0.14269999999999999</v>
      </c>
    </row>
    <row r="44" spans="1:9" ht="15" x14ac:dyDescent="0.25">
      <c r="A44" s="60" t="s">
        <v>10</v>
      </c>
      <c r="B44" s="3">
        <f t="shared" si="10"/>
        <v>-1.0000000050247593E-8</v>
      </c>
      <c r="C44" s="4">
        <v>2E-3</v>
      </c>
      <c r="D44" s="10">
        <f t="shared" si="11"/>
        <v>9.9989999999949757E-5</v>
      </c>
      <c r="E44" s="11">
        <v>2E-3</v>
      </c>
      <c r="F44" s="3">
        <f t="shared" ref="F44:F54" si="12">D44+N14+P14+R14</f>
        <v>-2.0001000000005026E-4</v>
      </c>
      <c r="G44" s="4">
        <v>1.6999999999999999E-3</v>
      </c>
      <c r="H44" s="10">
        <f>(1+F44)*(1+T14)*(1+V14)*(1+X14)-1</f>
        <v>9.9949992999670556E-5</v>
      </c>
      <c r="I44" s="80">
        <v>2.0999999999999999E-3</v>
      </c>
    </row>
    <row r="45" spans="1:9" ht="15" x14ac:dyDescent="0.25">
      <c r="A45" s="60" t="s">
        <v>11</v>
      </c>
      <c r="B45" s="3">
        <f t="shared" si="10"/>
        <v>0</v>
      </c>
      <c r="C45" s="4">
        <v>0</v>
      </c>
      <c r="D45" s="10">
        <f t="shared" si="11"/>
        <v>0</v>
      </c>
      <c r="E45" s="11">
        <v>0</v>
      </c>
      <c r="F45" s="3">
        <f t="shared" si="12"/>
        <v>0</v>
      </c>
      <c r="G45" s="4">
        <v>0</v>
      </c>
      <c r="H45" s="10">
        <f>(1+F45)*(1+T15)*(1+V15)*(1+X15)-1</f>
        <v>0</v>
      </c>
      <c r="I45" s="80">
        <v>0</v>
      </c>
    </row>
    <row r="46" spans="1:9" ht="15" x14ac:dyDescent="0.25">
      <c r="A46" s="60" t="s">
        <v>12</v>
      </c>
      <c r="B46" s="3">
        <f t="shared" si="10"/>
        <v>0</v>
      </c>
      <c r="C46" s="4">
        <v>0</v>
      </c>
      <c r="D46" s="10">
        <f t="shared" si="11"/>
        <v>0</v>
      </c>
      <c r="E46" s="11">
        <v>0</v>
      </c>
      <c r="F46" s="3">
        <f t="shared" si="12"/>
        <v>0</v>
      </c>
      <c r="G46" s="4">
        <v>0</v>
      </c>
      <c r="H46" s="10">
        <f>(1+F46)*(1+T16)*(1+V16)*(1+X16)-1</f>
        <v>0</v>
      </c>
      <c r="I46" s="80">
        <v>0</v>
      </c>
    </row>
    <row r="47" spans="1:9" ht="15" x14ac:dyDescent="0.25">
      <c r="A47" s="60" t="s">
        <v>13</v>
      </c>
      <c r="B47" s="3">
        <f t="shared" si="10"/>
        <v>-1.1996100279999533E-3</v>
      </c>
      <c r="C47" s="4">
        <v>-5.9999999999999995E-4</v>
      </c>
      <c r="D47" s="10">
        <f t="shared" si="11"/>
        <v>-1.0996100279999533E-3</v>
      </c>
      <c r="E47" s="11">
        <v>-8.0000000000000004E-4</v>
      </c>
      <c r="F47" s="3">
        <f t="shared" si="12"/>
        <v>-7.9961002799995313E-4</v>
      </c>
      <c r="G47" s="4">
        <v>-2.0000000000000001E-4</v>
      </c>
      <c r="H47" s="10">
        <v>-1.4400000000000001E-3</v>
      </c>
      <c r="I47" s="80">
        <v>-8.0000000000000004E-4</v>
      </c>
    </row>
    <row r="48" spans="1:9" ht="15" x14ac:dyDescent="0.25">
      <c r="A48" s="60" t="s">
        <v>14</v>
      </c>
      <c r="B48" s="3">
        <f t="shared" si="10"/>
        <v>0</v>
      </c>
      <c r="C48" s="4">
        <v>0</v>
      </c>
      <c r="D48" s="10">
        <f t="shared" si="11"/>
        <v>0</v>
      </c>
      <c r="E48" s="11">
        <v>0</v>
      </c>
      <c r="F48" s="3">
        <f t="shared" si="12"/>
        <v>0</v>
      </c>
      <c r="G48" s="4">
        <v>0</v>
      </c>
      <c r="H48" s="10">
        <f t="shared" ref="H48:H54" si="13">(1+F48)*(1+T18)*(1+V18)*(1+X18)-1</f>
        <v>0</v>
      </c>
      <c r="I48" s="80">
        <v>0</v>
      </c>
    </row>
    <row r="49" spans="1:9" ht="15" x14ac:dyDescent="0.25">
      <c r="A49" s="60" t="s">
        <v>15</v>
      </c>
      <c r="B49" s="3">
        <f t="shared" si="10"/>
        <v>0</v>
      </c>
      <c r="C49" s="4">
        <v>0</v>
      </c>
      <c r="D49" s="10">
        <f t="shared" si="11"/>
        <v>0</v>
      </c>
      <c r="E49" s="11">
        <v>0</v>
      </c>
      <c r="F49" s="3">
        <f t="shared" si="12"/>
        <v>0</v>
      </c>
      <c r="G49" s="4">
        <v>0</v>
      </c>
      <c r="H49" s="10">
        <f t="shared" si="13"/>
        <v>0</v>
      </c>
      <c r="I49" s="80">
        <v>0</v>
      </c>
    </row>
    <row r="50" spans="1:9" ht="15" x14ac:dyDescent="0.25">
      <c r="A50" s="60" t="s">
        <v>16</v>
      </c>
      <c r="B50" s="3">
        <f t="shared" si="10"/>
        <v>0</v>
      </c>
      <c r="C50" s="4">
        <v>0</v>
      </c>
      <c r="D50" s="10">
        <f t="shared" si="11"/>
        <v>0</v>
      </c>
      <c r="E50" s="11">
        <v>0</v>
      </c>
      <c r="F50" s="3">
        <f t="shared" si="12"/>
        <v>0</v>
      </c>
      <c r="G50" s="4">
        <v>0</v>
      </c>
      <c r="H50" s="10">
        <f t="shared" si="13"/>
        <v>0</v>
      </c>
      <c r="I50" s="80">
        <v>1.1999999999999999E-3</v>
      </c>
    </row>
    <row r="51" spans="1:9" ht="15" x14ac:dyDescent="0.25">
      <c r="A51" s="60" t="s">
        <v>17</v>
      </c>
      <c r="B51" s="3">
        <f t="shared" si="10"/>
        <v>0</v>
      </c>
      <c r="C51" s="4">
        <v>0</v>
      </c>
      <c r="D51" s="10">
        <f t="shared" si="11"/>
        <v>0</v>
      </c>
      <c r="E51" s="11">
        <v>0</v>
      </c>
      <c r="F51" s="3">
        <f t="shared" si="12"/>
        <v>0</v>
      </c>
      <c r="G51" s="4">
        <v>0</v>
      </c>
      <c r="H51" s="10">
        <f t="shared" si="13"/>
        <v>0</v>
      </c>
      <c r="I51" s="80">
        <v>0</v>
      </c>
    </row>
    <row r="52" spans="1:9" ht="15" x14ac:dyDescent="0.25">
      <c r="A52" s="60" t="s">
        <v>18</v>
      </c>
      <c r="B52" s="3">
        <f t="shared" si="10"/>
        <v>0</v>
      </c>
      <c r="C52" s="4">
        <v>0</v>
      </c>
      <c r="D52" s="10">
        <f t="shared" si="11"/>
        <v>0</v>
      </c>
      <c r="E52" s="11">
        <v>0</v>
      </c>
      <c r="F52" s="3">
        <f t="shared" si="12"/>
        <v>0</v>
      </c>
      <c r="G52" s="4">
        <v>0</v>
      </c>
      <c r="H52" s="10">
        <f t="shared" si="13"/>
        <v>0</v>
      </c>
      <c r="I52" s="80">
        <v>0</v>
      </c>
    </row>
    <row r="53" spans="1:9" ht="15" x14ac:dyDescent="0.25">
      <c r="A53" s="60" t="s">
        <v>19</v>
      </c>
      <c r="B53" s="3">
        <f t="shared" si="10"/>
        <v>0</v>
      </c>
      <c r="C53" s="4">
        <v>0</v>
      </c>
      <c r="D53" s="10">
        <f t="shared" si="11"/>
        <v>0</v>
      </c>
      <c r="E53" s="11">
        <v>0</v>
      </c>
      <c r="F53" s="3">
        <f t="shared" si="12"/>
        <v>0</v>
      </c>
      <c r="G53" s="4">
        <v>0</v>
      </c>
      <c r="H53" s="10">
        <f t="shared" si="13"/>
        <v>0</v>
      </c>
      <c r="I53" s="80">
        <v>0</v>
      </c>
    </row>
    <row r="54" spans="1:9" ht="15" x14ac:dyDescent="0.25">
      <c r="A54" s="60" t="s">
        <v>20</v>
      </c>
      <c r="B54" s="3">
        <f t="shared" si="10"/>
        <v>0</v>
      </c>
      <c r="C54" s="4">
        <v>0</v>
      </c>
      <c r="D54" s="10">
        <f t="shared" si="11"/>
        <v>0</v>
      </c>
      <c r="E54" s="11">
        <v>0</v>
      </c>
      <c r="F54" s="3">
        <f t="shared" si="12"/>
        <v>0</v>
      </c>
      <c r="G54" s="4">
        <v>0</v>
      </c>
      <c r="H54" s="10">
        <f t="shared" si="13"/>
        <v>0</v>
      </c>
      <c r="I54" s="80">
        <v>0</v>
      </c>
    </row>
    <row r="55" spans="1:9" ht="15" x14ac:dyDescent="0.25">
      <c r="A55" s="61" t="s">
        <v>21</v>
      </c>
      <c r="B55" s="20">
        <f>SUM(B36:B54)</f>
        <v>-1.1980940352000074E-2</v>
      </c>
      <c r="C55" s="6">
        <v>0.99999999999999989</v>
      </c>
      <c r="D55" s="12">
        <f>SUM(D36:D54)</f>
        <v>2.3286882400005244E-4</v>
      </c>
      <c r="E55" s="13">
        <v>0.99999999999999989</v>
      </c>
      <c r="F55" s="20">
        <f>SUM(F36:F54)</f>
        <v>3.0250369970999957E-2</v>
      </c>
      <c r="G55" s="6">
        <v>1</v>
      </c>
      <c r="H55" s="12">
        <f>SUM(H36:H54)</f>
        <v>-2.6960060008000369E-2</v>
      </c>
      <c r="I55" s="81">
        <v>1</v>
      </c>
    </row>
    <row r="56" spans="1:9" ht="15" x14ac:dyDescent="0.25">
      <c r="A56" s="62" t="s">
        <v>28</v>
      </c>
      <c r="B56" s="8">
        <v>-1093.9000000000001</v>
      </c>
      <c r="C56" s="9"/>
      <c r="D56" s="14">
        <v>89</v>
      </c>
      <c r="E56" s="9"/>
      <c r="F56" s="8">
        <v>2977</v>
      </c>
      <c r="G56" s="9"/>
      <c r="H56" s="14">
        <v>-2204</v>
      </c>
      <c r="I56" s="82"/>
    </row>
    <row r="57" spans="1:9" ht="15" x14ac:dyDescent="0.25">
      <c r="A57" s="59" t="s">
        <v>22</v>
      </c>
      <c r="B57" s="18">
        <v>-1.247E-2</v>
      </c>
      <c r="C57" s="19">
        <v>0.85870000000000002</v>
      </c>
      <c r="D57" s="22">
        <v>-7.7400000000000004E-3</v>
      </c>
      <c r="E57" s="23">
        <v>0.85009999999999997</v>
      </c>
      <c r="F57" s="18">
        <v>1.5939999999999999E-2</v>
      </c>
      <c r="G57" s="19">
        <v>0.8478</v>
      </c>
      <c r="H57" s="22">
        <v>-3.9800000000000002E-2</v>
      </c>
      <c r="I57" s="83">
        <v>0.81579999999999997</v>
      </c>
    </row>
    <row r="58" spans="1:9" ht="15" x14ac:dyDescent="0.25">
      <c r="A58" s="60" t="s">
        <v>23</v>
      </c>
      <c r="B58" s="3">
        <f>(1+B28)*(1+D28)*(1+F28)-1</f>
        <v>4.8876222000004965E-4</v>
      </c>
      <c r="C58" s="4">
        <v>0.14130000000000001</v>
      </c>
      <c r="D58" s="22">
        <f>B58+H28+J28+L28</f>
        <v>7.9887622200000494E-3</v>
      </c>
      <c r="E58" s="11">
        <v>0.14990000000000001</v>
      </c>
      <c r="F58" s="3">
        <v>1.434E-2</v>
      </c>
      <c r="G58" s="4">
        <v>0.1522</v>
      </c>
      <c r="H58" s="22">
        <v>1.2800000000000001E-2</v>
      </c>
      <c r="I58" s="80">
        <v>0.1842</v>
      </c>
    </row>
    <row r="59" spans="1:9" ht="15" x14ac:dyDescent="0.25">
      <c r="A59" s="61" t="s">
        <v>21</v>
      </c>
      <c r="B59" s="20">
        <f>SUM(B57:B58)</f>
        <v>-1.1981237779999951E-2</v>
      </c>
      <c r="C59" s="6">
        <v>1</v>
      </c>
      <c r="D59" s="12">
        <f>SUM(D57:D58)</f>
        <v>2.4876222000004902E-4</v>
      </c>
      <c r="E59" s="13">
        <v>1</v>
      </c>
      <c r="F59" s="20">
        <f>SUM(F57:F58)</f>
        <v>3.0280000000000001E-2</v>
      </c>
      <c r="G59" s="6">
        <v>1</v>
      </c>
      <c r="H59" s="12">
        <f>SUM(H57:H58)</f>
        <v>-2.7000000000000003E-2</v>
      </c>
      <c r="I59" s="81">
        <v>1</v>
      </c>
    </row>
    <row r="60" spans="1:9" ht="15" x14ac:dyDescent="0.25">
      <c r="A60" s="59" t="s">
        <v>24</v>
      </c>
      <c r="B60" s="18">
        <v>-1.078E-2</v>
      </c>
      <c r="C60" s="19">
        <v>0.99829999999999997</v>
      </c>
      <c r="D60" s="22">
        <v>9.5E-4</v>
      </c>
      <c r="E60" s="23">
        <v>0.99839999999999995</v>
      </c>
      <c r="F60" s="18">
        <v>3.1040000000000002E-2</v>
      </c>
      <c r="G60" s="19">
        <v>0.998</v>
      </c>
      <c r="H60" s="22">
        <v>-4.5900000000000003E-2</v>
      </c>
      <c r="I60" s="83">
        <v>0.99760000000000004</v>
      </c>
    </row>
    <row r="61" spans="1:9" ht="15" x14ac:dyDescent="0.25">
      <c r="A61" s="60" t="s">
        <v>25</v>
      </c>
      <c r="B61" s="3">
        <f>(1+B31)*(1+D31)*(1+F31)-1</f>
        <v>-1.1997299999999544E-3</v>
      </c>
      <c r="C61" s="4">
        <v>1.6999999999999999E-3</v>
      </c>
      <c r="D61" s="22">
        <v>-7.3999999999999999E-4</v>
      </c>
      <c r="E61" s="11">
        <v>1.6000000000000001E-3</v>
      </c>
      <c r="F61" s="3">
        <v>-7.5000000000000002E-4</v>
      </c>
      <c r="G61" s="4">
        <v>2E-3</v>
      </c>
      <c r="H61" s="10">
        <v>1.89E-2</v>
      </c>
      <c r="I61" s="80">
        <v>2.3999999999999998E-3</v>
      </c>
    </row>
    <row r="62" spans="1:9" ht="15" x14ac:dyDescent="0.25">
      <c r="A62" s="63" t="s">
        <v>21</v>
      </c>
      <c r="B62" s="64">
        <f>SUM(B60:B61)</f>
        <v>-1.1979729999999954E-2</v>
      </c>
      <c r="C62" s="65">
        <v>1</v>
      </c>
      <c r="D62" s="71">
        <f>SUM(D60:D61)</f>
        <v>2.1000000000000001E-4</v>
      </c>
      <c r="E62" s="72">
        <v>1</v>
      </c>
      <c r="F62" s="64">
        <f>SUM(F60:F61)</f>
        <v>3.0290000000000001E-2</v>
      </c>
      <c r="G62" s="65">
        <v>1</v>
      </c>
      <c r="H62" s="71">
        <f>SUM(H60:H61)</f>
        <v>-2.7000000000000003E-2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theme="3" tint="0.79998168889431442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55" customWidth="1"/>
    <col min="2" max="2" width="19.5703125" customWidth="1"/>
    <col min="3" max="3" width="18" customWidth="1"/>
    <col min="4" max="4" width="17.42578125" customWidth="1"/>
    <col min="5" max="5" width="17.7109375" customWidth="1"/>
    <col min="6" max="6" width="21.42578125" customWidth="1"/>
    <col min="7" max="7" width="22.42578125" customWidth="1"/>
    <col min="8" max="8" width="19.5703125" customWidth="1"/>
    <col min="9" max="9" width="19.425781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46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0</v>
      </c>
      <c r="C6" s="4">
        <v>2.3349999999999999E-2</v>
      </c>
      <c r="D6" s="10">
        <v>-1E-4</v>
      </c>
      <c r="E6" s="11">
        <v>3.2000000000000002E-3</v>
      </c>
      <c r="F6" s="3">
        <v>2.3000000000000001E-4</v>
      </c>
      <c r="G6" s="4">
        <v>1.54E-2</v>
      </c>
      <c r="H6" s="10">
        <v>-1E-4</v>
      </c>
      <c r="I6" s="11">
        <v>6.1999999999999998E-3</v>
      </c>
      <c r="J6" s="3">
        <v>0</v>
      </c>
      <c r="K6" s="4">
        <v>3.5999999999999999E-3</v>
      </c>
      <c r="L6" s="10">
        <v>2.9999999999999997E-4</v>
      </c>
      <c r="M6" s="11">
        <v>2.5999999999999999E-3</v>
      </c>
      <c r="N6" s="3">
        <v>-2.9999999999999997E-4</v>
      </c>
      <c r="O6" s="4">
        <v>1.5299999999999999E-2</v>
      </c>
      <c r="P6" s="10">
        <v>0</v>
      </c>
      <c r="Q6" s="11">
        <v>1.1999999999999999E-3</v>
      </c>
      <c r="R6" s="3">
        <v>0</v>
      </c>
      <c r="S6" s="4">
        <v>4.7000000000000002E-3</v>
      </c>
      <c r="T6" s="10">
        <v>0</v>
      </c>
      <c r="U6" s="11">
        <v>5.4999999999999997E-3</v>
      </c>
      <c r="V6" s="3">
        <v>0</v>
      </c>
      <c r="W6" s="4">
        <v>1.66E-2</v>
      </c>
      <c r="X6" s="30">
        <v>1E-4</v>
      </c>
      <c r="Y6" s="31">
        <v>1.11E-2</v>
      </c>
    </row>
    <row r="7" spans="1:25" ht="15" x14ac:dyDescent="0.25">
      <c r="A7" s="60" t="s">
        <v>3</v>
      </c>
      <c r="B7" s="3">
        <v>-7.1000000000000002E-4</v>
      </c>
      <c r="C7" s="4">
        <v>0.74855000000000005</v>
      </c>
      <c r="D7" s="10">
        <v>-3.46E-3</v>
      </c>
      <c r="E7" s="11">
        <v>0.76349999999999996</v>
      </c>
      <c r="F7" s="3">
        <v>3.5999999999999999E-3</v>
      </c>
      <c r="G7" s="4">
        <v>0.749</v>
      </c>
      <c r="H7" s="10">
        <v>-2.3E-3</v>
      </c>
      <c r="I7" s="11">
        <v>0.75700000000000001</v>
      </c>
      <c r="J7" s="3">
        <v>2.0999999999999999E-3</v>
      </c>
      <c r="K7" s="4">
        <v>0.76829999999999998</v>
      </c>
      <c r="L7" s="10">
        <v>-2.3999999999999998E-3</v>
      </c>
      <c r="M7" s="11">
        <v>0.76300000000000001</v>
      </c>
      <c r="N7" s="3">
        <v>5.9999999999999995E-4</v>
      </c>
      <c r="O7" s="4">
        <v>0.75549999999999995</v>
      </c>
      <c r="P7" s="10">
        <v>1.4E-3</v>
      </c>
      <c r="Q7" s="11">
        <v>0.76729999999999998</v>
      </c>
      <c r="R7" s="3">
        <v>-8.9999999999999998E-4</v>
      </c>
      <c r="S7" s="4">
        <v>0.77</v>
      </c>
      <c r="T7" s="10">
        <v>-2.3400000000000001E-3</v>
      </c>
      <c r="U7" s="11">
        <v>0.77470000000000006</v>
      </c>
      <c r="V7" s="3">
        <v>-2.3400000000000001E-3</v>
      </c>
      <c r="W7" s="4">
        <v>0.76570000000000005</v>
      </c>
      <c r="X7" s="30">
        <v>6.9999999999999999E-4</v>
      </c>
      <c r="Y7" s="31">
        <v>0.77500000000000002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5.0000000000000001E-4</v>
      </c>
      <c r="C10" s="4">
        <v>0.2271</v>
      </c>
      <c r="D10" s="10">
        <v>-2.8E-3</v>
      </c>
      <c r="E10" s="11">
        <v>0.23230000000000001</v>
      </c>
      <c r="F10" s="3">
        <v>2.9999999999999997E-4</v>
      </c>
      <c r="G10" s="4">
        <v>0.23469999999999999</v>
      </c>
      <c r="H10" s="10">
        <v>0</v>
      </c>
      <c r="I10" s="11">
        <v>0.2359</v>
      </c>
      <c r="J10" s="3">
        <v>-8.0000000000000004E-4</v>
      </c>
      <c r="K10" s="4">
        <v>0.22370000000000001</v>
      </c>
      <c r="L10" s="10">
        <v>-1.5E-3</v>
      </c>
      <c r="M10" s="11">
        <v>0.2334</v>
      </c>
      <c r="N10" s="3">
        <v>-1E-3</v>
      </c>
      <c r="O10" s="4">
        <v>0.22839999999999999</v>
      </c>
      <c r="P10" s="10">
        <v>4.1000000000000003E-3</v>
      </c>
      <c r="Q10" s="11">
        <v>0.2306</v>
      </c>
      <c r="R10" s="3">
        <v>-1E-4</v>
      </c>
      <c r="S10" s="4">
        <v>0.2243</v>
      </c>
      <c r="T10" s="10">
        <v>-1.64E-3</v>
      </c>
      <c r="U10" s="11">
        <v>0.21879999999999999</v>
      </c>
      <c r="V10" s="3">
        <v>-1.14E-3</v>
      </c>
      <c r="W10" s="4">
        <v>0.21679999999999999</v>
      </c>
      <c r="X10" s="30">
        <v>-4.1000000000000003E-3</v>
      </c>
      <c r="Y10" s="31">
        <v>0.21310000000000001</v>
      </c>
    </row>
    <row r="11" spans="1:25" ht="15" x14ac:dyDescent="0.25">
      <c r="A11" s="60" t="s">
        <v>7</v>
      </c>
      <c r="B11" s="3">
        <v>0</v>
      </c>
      <c r="C11" s="4">
        <v>1E-3</v>
      </c>
      <c r="D11" s="10">
        <v>0</v>
      </c>
      <c r="E11" s="11">
        <v>1E-3</v>
      </c>
      <c r="F11" s="3">
        <v>1E-4</v>
      </c>
      <c r="G11" s="4">
        <v>8.9999999999999998E-4</v>
      </c>
      <c r="H11" s="10">
        <v>-2.0000000000000001E-4</v>
      </c>
      <c r="I11" s="11">
        <v>8.9999999999999998E-4</v>
      </c>
      <c r="J11" s="3">
        <v>1E-4</v>
      </c>
      <c r="K11" s="4">
        <v>4.4000000000000003E-3</v>
      </c>
      <c r="L11" s="10">
        <v>2.9999999999999997E-4</v>
      </c>
      <c r="M11" s="11">
        <v>1E-3</v>
      </c>
      <c r="N11" s="3">
        <v>-2.0000000000000001E-4</v>
      </c>
      <c r="O11" s="4">
        <v>8.0000000000000004E-4</v>
      </c>
      <c r="P11" s="10">
        <v>-1E-4</v>
      </c>
      <c r="Q11" s="11">
        <v>8.9999999999999998E-4</v>
      </c>
      <c r="R11" s="3">
        <v>1E-4</v>
      </c>
      <c r="S11" s="4">
        <v>1E-3</v>
      </c>
      <c r="T11" s="10">
        <v>0</v>
      </c>
      <c r="U11" s="11">
        <v>1E-3</v>
      </c>
      <c r="V11" s="3">
        <v>0</v>
      </c>
      <c r="W11" s="4">
        <v>8.9999999999999998E-4</v>
      </c>
      <c r="X11" s="30">
        <v>0</v>
      </c>
      <c r="Y11" s="31">
        <v>8.0000000000000004E-4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1">
        <v>0</v>
      </c>
      <c r="V12" s="3">
        <v>0</v>
      </c>
      <c r="W12" s="4">
        <v>0</v>
      </c>
      <c r="X12" s="30">
        <v>0</v>
      </c>
      <c r="Y12" s="31">
        <v>0</v>
      </c>
    </row>
    <row r="13" spans="1:25" ht="15" x14ac:dyDescent="0.25">
      <c r="A13" s="60" t="s">
        <v>9</v>
      </c>
      <c r="B13" s="3">
        <v>0</v>
      </c>
      <c r="C13" s="4">
        <v>0</v>
      </c>
      <c r="D13" s="10">
        <v>0</v>
      </c>
      <c r="E13" s="11">
        <v>0</v>
      </c>
      <c r="F13" s="3">
        <v>0</v>
      </c>
      <c r="G13" s="4">
        <v>0</v>
      </c>
      <c r="H13" s="10">
        <v>0</v>
      </c>
      <c r="I13" s="11">
        <v>0</v>
      </c>
      <c r="J13" s="3">
        <v>0</v>
      </c>
      <c r="K13" s="4">
        <v>0</v>
      </c>
      <c r="L13" s="10">
        <v>0</v>
      </c>
      <c r="M13" s="11">
        <v>0</v>
      </c>
      <c r="N13" s="3">
        <v>0</v>
      </c>
      <c r="O13" s="4">
        <v>0</v>
      </c>
      <c r="P13" s="10">
        <v>0</v>
      </c>
      <c r="Q13" s="11">
        <v>0</v>
      </c>
      <c r="R13" s="3">
        <v>0</v>
      </c>
      <c r="S13" s="4">
        <v>0</v>
      </c>
      <c r="T13" s="10">
        <v>0</v>
      </c>
      <c r="U13" s="11">
        <v>0</v>
      </c>
      <c r="V13" s="3">
        <v>0</v>
      </c>
      <c r="W13" s="4">
        <v>0</v>
      </c>
      <c r="X13" s="30">
        <v>0</v>
      </c>
      <c r="Y13" s="31">
        <v>0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0</v>
      </c>
      <c r="E17" s="11">
        <v>0</v>
      </c>
      <c r="F17" s="3">
        <v>0</v>
      </c>
      <c r="G17" s="4">
        <v>0</v>
      </c>
      <c r="H17" s="10">
        <v>0</v>
      </c>
      <c r="I17" s="11">
        <v>0</v>
      </c>
      <c r="J17" s="3">
        <v>0</v>
      </c>
      <c r="K17" s="4">
        <v>0</v>
      </c>
      <c r="L17" s="10">
        <v>0</v>
      </c>
      <c r="M17" s="11">
        <v>0</v>
      </c>
      <c r="N17" s="3">
        <v>0</v>
      </c>
      <c r="O17" s="4">
        <v>0</v>
      </c>
      <c r="P17" s="10">
        <v>0</v>
      </c>
      <c r="Q17" s="11">
        <v>0</v>
      </c>
      <c r="R17" s="3">
        <v>0</v>
      </c>
      <c r="S17" s="4">
        <v>0</v>
      </c>
      <c r="T17" s="10">
        <v>0</v>
      </c>
      <c r="U17" s="11">
        <v>0</v>
      </c>
      <c r="V17" s="3">
        <v>0</v>
      </c>
      <c r="W17" s="4">
        <v>0</v>
      </c>
      <c r="X17" s="30">
        <v>0</v>
      </c>
      <c r="Y17" s="31">
        <v>0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1">
        <v>0</v>
      </c>
      <c r="V20" s="3">
        <v>0</v>
      </c>
      <c r="W20" s="4">
        <v>0</v>
      </c>
      <c r="X20" s="30">
        <v>1E-4</v>
      </c>
      <c r="Y20" s="31">
        <v>0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 t="shared" ref="B25:G25" si="0">SUM(B6:B24)</f>
        <v>-2.1000000000000001E-4</v>
      </c>
      <c r="C25" s="6">
        <f t="shared" si="0"/>
        <v>1</v>
      </c>
      <c r="D25" s="12">
        <f t="shared" si="0"/>
        <v>-6.3599999999999993E-3</v>
      </c>
      <c r="E25" s="13">
        <f t="shared" si="0"/>
        <v>0.99999999999999989</v>
      </c>
      <c r="F25" s="5">
        <f t="shared" si="0"/>
        <v>4.2300000000000003E-3</v>
      </c>
      <c r="G25" s="6">
        <f t="shared" si="0"/>
        <v>1</v>
      </c>
      <c r="H25" s="12">
        <f>SUM(H6:H24)</f>
        <v>-2.5999999999999999E-3</v>
      </c>
      <c r="I25" s="13">
        <f>SUM(I6:I24)</f>
        <v>1</v>
      </c>
      <c r="J25" s="5">
        <f>SUM(J6:J24)</f>
        <v>1.4E-3</v>
      </c>
      <c r="K25" s="5">
        <f>SUM(K6:K24)</f>
        <v>1</v>
      </c>
      <c r="L25" s="12">
        <f t="shared" ref="L25:Q25" si="1">SUM(L6:L24)</f>
        <v>-3.3E-3</v>
      </c>
      <c r="M25" s="12">
        <f t="shared" si="1"/>
        <v>1</v>
      </c>
      <c r="N25" s="5">
        <f t="shared" si="1"/>
        <v>-9.0000000000000008E-4</v>
      </c>
      <c r="O25" s="5">
        <f t="shared" si="1"/>
        <v>0.99999999999999989</v>
      </c>
      <c r="P25" s="12">
        <f t="shared" si="1"/>
        <v>5.4000000000000003E-3</v>
      </c>
      <c r="Q25" s="12">
        <f t="shared" si="1"/>
        <v>1</v>
      </c>
      <c r="R25" s="5">
        <f t="shared" ref="R25:W25" si="2">SUM(R6:R24)</f>
        <v>-8.9999999999999998E-4</v>
      </c>
      <c r="S25" s="5">
        <f t="shared" si="2"/>
        <v>1</v>
      </c>
      <c r="T25" s="12">
        <f t="shared" si="2"/>
        <v>-3.98E-3</v>
      </c>
      <c r="U25" s="12">
        <f t="shared" si="2"/>
        <v>1</v>
      </c>
      <c r="V25" s="5">
        <f t="shared" si="2"/>
        <v>-3.48E-3</v>
      </c>
      <c r="W25" s="5">
        <f t="shared" si="2"/>
        <v>1</v>
      </c>
      <c r="X25" s="38">
        <f>SUM(X6:X24)</f>
        <v>-3.2000000000000006E-3</v>
      </c>
      <c r="Y25" s="38">
        <f>SUM(Y6:Y24)</f>
        <v>1</v>
      </c>
    </row>
    <row r="26" spans="1:25" ht="15" x14ac:dyDescent="0.25">
      <c r="A26" s="62" t="s">
        <v>28</v>
      </c>
      <c r="B26" s="8">
        <v>-22</v>
      </c>
      <c r="C26" s="9"/>
      <c r="D26" s="14">
        <v>-713.7</v>
      </c>
      <c r="E26" s="9"/>
      <c r="F26" s="8">
        <v>477.3</v>
      </c>
      <c r="G26" s="9"/>
      <c r="H26" s="14">
        <v>-293</v>
      </c>
      <c r="I26" s="9"/>
      <c r="J26" s="8">
        <v>160.9</v>
      </c>
      <c r="K26" s="9"/>
      <c r="L26" s="14">
        <v>-380</v>
      </c>
      <c r="M26" s="9"/>
      <c r="N26" s="8">
        <v>109.4</v>
      </c>
      <c r="O26" s="9"/>
      <c r="P26" s="14">
        <v>613.1</v>
      </c>
      <c r="Q26" s="9"/>
      <c r="R26" s="8">
        <v>-116</v>
      </c>
      <c r="S26" s="9"/>
      <c r="T26" s="14">
        <v>-422</v>
      </c>
      <c r="U26" s="9"/>
      <c r="V26" s="8">
        <v>-356</v>
      </c>
      <c r="W26" s="9"/>
      <c r="X26" s="39">
        <v>-341.5</v>
      </c>
      <c r="Y26" s="40"/>
    </row>
    <row r="27" spans="1:25" ht="15" x14ac:dyDescent="0.25">
      <c r="A27" s="59" t="s">
        <v>22</v>
      </c>
      <c r="B27" s="18">
        <v>-2.1000000000000001E-4</v>
      </c>
      <c r="C27" s="19">
        <v>1</v>
      </c>
      <c r="D27" s="22">
        <v>-6.3600000000000002E-3</v>
      </c>
      <c r="E27" s="23">
        <v>1</v>
      </c>
      <c r="F27" s="18">
        <v>4.2300000000000003E-3</v>
      </c>
      <c r="G27" s="19">
        <v>1</v>
      </c>
      <c r="H27" s="22">
        <v>-2.5999999999999999E-3</v>
      </c>
      <c r="I27" s="23">
        <v>1</v>
      </c>
      <c r="J27" s="3">
        <v>1.4E-3</v>
      </c>
      <c r="K27" s="4">
        <v>1</v>
      </c>
      <c r="L27" s="22">
        <v>-3.3E-3</v>
      </c>
      <c r="M27" s="23">
        <v>1</v>
      </c>
      <c r="N27" s="18">
        <v>-8.9999999999999998E-4</v>
      </c>
      <c r="O27" s="19">
        <v>1</v>
      </c>
      <c r="P27" s="22">
        <v>5.4000000000000003E-3</v>
      </c>
      <c r="Q27" s="23">
        <v>1</v>
      </c>
      <c r="R27" s="18">
        <v>-8.9999999999999998E-4</v>
      </c>
      <c r="S27" s="19">
        <v>1</v>
      </c>
      <c r="T27" s="22">
        <v>-4.0000000000000001E-3</v>
      </c>
      <c r="U27" s="23">
        <v>1</v>
      </c>
      <c r="V27" s="18">
        <v>-3.5000000000000001E-3</v>
      </c>
      <c r="W27" s="19">
        <v>1</v>
      </c>
      <c r="X27" s="41">
        <v>-3.2000000000000002E-3</v>
      </c>
      <c r="Y27" s="42">
        <v>1</v>
      </c>
    </row>
    <row r="28" spans="1:25" ht="15" x14ac:dyDescent="0.25">
      <c r="A28" s="60" t="s">
        <v>23</v>
      </c>
      <c r="B28" s="3">
        <v>0</v>
      </c>
      <c r="C28" s="4">
        <v>0</v>
      </c>
      <c r="D28" s="10">
        <v>0</v>
      </c>
      <c r="E28" s="11">
        <v>0</v>
      </c>
      <c r="F28" s="3">
        <v>0</v>
      </c>
      <c r="G28" s="4">
        <v>0</v>
      </c>
      <c r="H28" s="10">
        <v>0</v>
      </c>
      <c r="I28" s="11">
        <v>0</v>
      </c>
      <c r="J28" s="3">
        <v>0</v>
      </c>
      <c r="K28" s="4">
        <v>0</v>
      </c>
      <c r="L28" s="10">
        <v>0</v>
      </c>
      <c r="M28" s="11">
        <v>0</v>
      </c>
      <c r="N28" s="3">
        <v>0</v>
      </c>
      <c r="O28" s="4">
        <v>0</v>
      </c>
      <c r="P28" s="10">
        <v>0</v>
      </c>
      <c r="Q28" s="11">
        <v>0</v>
      </c>
      <c r="R28" s="3">
        <v>0</v>
      </c>
      <c r="S28" s="4">
        <v>0</v>
      </c>
      <c r="T28" s="10">
        <v>0</v>
      </c>
      <c r="U28" s="11">
        <v>0</v>
      </c>
      <c r="V28" s="3">
        <v>0</v>
      </c>
      <c r="W28" s="4">
        <v>0</v>
      </c>
      <c r="X28" s="30">
        <v>0</v>
      </c>
      <c r="Y28" s="31">
        <v>0</v>
      </c>
    </row>
    <row r="29" spans="1:25" ht="15" x14ac:dyDescent="0.25">
      <c r="A29" s="61" t="s">
        <v>21</v>
      </c>
      <c r="B29" s="20">
        <f t="shared" ref="B29:G29" si="3">SUM(B27:B28)</f>
        <v>-2.1000000000000001E-4</v>
      </c>
      <c r="C29" s="6">
        <f t="shared" si="3"/>
        <v>1</v>
      </c>
      <c r="D29" s="12">
        <f t="shared" si="3"/>
        <v>-6.3600000000000002E-3</v>
      </c>
      <c r="E29" s="13">
        <f t="shared" si="3"/>
        <v>1</v>
      </c>
      <c r="F29" s="20">
        <f t="shared" si="3"/>
        <v>4.2300000000000003E-3</v>
      </c>
      <c r="G29" s="6">
        <f t="shared" si="3"/>
        <v>1</v>
      </c>
      <c r="H29" s="12">
        <f>SUM(H27:H28)</f>
        <v>-2.5999999999999999E-3</v>
      </c>
      <c r="I29" s="13">
        <f>SUM(I27:I28)</f>
        <v>1</v>
      </c>
      <c r="J29" s="20">
        <f>SUM(J27:J28)</f>
        <v>1.4E-3</v>
      </c>
      <c r="K29" s="20">
        <f>SUM(K27:K28)</f>
        <v>1</v>
      </c>
      <c r="L29" s="12">
        <f t="shared" ref="L29:Q29" si="4">SUM(L27:L28)</f>
        <v>-3.3E-3</v>
      </c>
      <c r="M29" s="12">
        <f t="shared" si="4"/>
        <v>1</v>
      </c>
      <c r="N29" s="20">
        <f t="shared" si="4"/>
        <v>-8.9999999999999998E-4</v>
      </c>
      <c r="O29" s="20">
        <f t="shared" si="4"/>
        <v>1</v>
      </c>
      <c r="P29" s="12">
        <f t="shared" si="4"/>
        <v>5.4000000000000003E-3</v>
      </c>
      <c r="Q29" s="12">
        <f t="shared" si="4"/>
        <v>1</v>
      </c>
      <c r="R29" s="20">
        <f t="shared" ref="R29:W29" si="5">SUM(R27:R28)</f>
        <v>-8.9999999999999998E-4</v>
      </c>
      <c r="S29" s="20">
        <f t="shared" si="5"/>
        <v>1</v>
      </c>
      <c r="T29" s="12">
        <f t="shared" si="5"/>
        <v>-4.0000000000000001E-3</v>
      </c>
      <c r="U29" s="12">
        <f t="shared" si="5"/>
        <v>1</v>
      </c>
      <c r="V29" s="20">
        <f t="shared" si="5"/>
        <v>-3.5000000000000001E-3</v>
      </c>
      <c r="W29" s="20">
        <f t="shared" si="5"/>
        <v>1</v>
      </c>
      <c r="X29" s="38">
        <f>SUM(X27:X28)</f>
        <v>-3.2000000000000002E-3</v>
      </c>
      <c r="Y29" s="38">
        <f>SUM(Y27:Y28)</f>
        <v>1</v>
      </c>
    </row>
    <row r="30" spans="1:25" ht="15" x14ac:dyDescent="0.25">
      <c r="A30" s="59" t="s">
        <v>24</v>
      </c>
      <c r="B30" s="18">
        <v>-2.1000000000000001E-4</v>
      </c>
      <c r="C30" s="19">
        <v>0.999</v>
      </c>
      <c r="D30" s="22">
        <v>-6.2599999999999999E-3</v>
      </c>
      <c r="E30" s="23">
        <v>0.999</v>
      </c>
      <c r="F30" s="18">
        <v>3.9300000000000003E-3</v>
      </c>
      <c r="G30" s="19">
        <v>0.99909999999999999</v>
      </c>
      <c r="H30" s="22">
        <v>-2.3999999999999998E-3</v>
      </c>
      <c r="I30" s="23">
        <v>0.99909999999999999</v>
      </c>
      <c r="J30" s="3">
        <v>1.2999999999999999E-3</v>
      </c>
      <c r="K30" s="4">
        <v>0.99560000000000004</v>
      </c>
      <c r="L30" s="22">
        <v>-3.8999999999999998E-3</v>
      </c>
      <c r="M30" s="23">
        <v>0.999</v>
      </c>
      <c r="N30" s="18">
        <v>-4.0000000000000002E-4</v>
      </c>
      <c r="O30" s="19">
        <v>0.99919999999999998</v>
      </c>
      <c r="P30" s="22">
        <v>5.4999999999999997E-3</v>
      </c>
      <c r="Q30" s="23">
        <v>0.99909999999999999</v>
      </c>
      <c r="R30" s="18">
        <v>-1E-3</v>
      </c>
      <c r="S30" s="19">
        <v>0.99909999999999999</v>
      </c>
      <c r="T30" s="22">
        <v>-3.8999999999999998E-3</v>
      </c>
      <c r="U30" s="23">
        <v>0.99909999999999999</v>
      </c>
      <c r="V30" s="18">
        <v>-3.3999999999999998E-3</v>
      </c>
      <c r="W30" s="19">
        <v>0.99909999999999999</v>
      </c>
      <c r="X30" s="41">
        <v>-3.3E-3</v>
      </c>
      <c r="Y30" s="42">
        <v>0.99919999999999998</v>
      </c>
    </row>
    <row r="31" spans="1:25" ht="15" x14ac:dyDescent="0.25">
      <c r="A31" s="60" t="s">
        <v>25</v>
      </c>
      <c r="B31" s="3">
        <v>0</v>
      </c>
      <c r="C31" s="4">
        <v>1E-3</v>
      </c>
      <c r="D31" s="10">
        <v>-1E-4</v>
      </c>
      <c r="E31" s="11">
        <v>1E-3</v>
      </c>
      <c r="F31" s="3">
        <v>2.9999999999999997E-4</v>
      </c>
      <c r="G31" s="4">
        <v>8.9999999999999998E-4</v>
      </c>
      <c r="H31" s="10">
        <v>-2.0000000000000001E-4</v>
      </c>
      <c r="I31" s="11">
        <v>8.9999999999999998E-4</v>
      </c>
      <c r="J31" s="3">
        <v>1E-4</v>
      </c>
      <c r="K31" s="4">
        <v>4.4000000000000003E-3</v>
      </c>
      <c r="L31" s="10">
        <v>5.9999999999999995E-4</v>
      </c>
      <c r="M31" s="11">
        <v>1E-3</v>
      </c>
      <c r="N31" s="3">
        <v>-5.0000000000000001E-4</v>
      </c>
      <c r="O31" s="4">
        <v>8.0000000000000004E-4</v>
      </c>
      <c r="P31" s="10">
        <v>-1E-4</v>
      </c>
      <c r="Q31" s="11">
        <v>8.9999999999999998E-4</v>
      </c>
      <c r="R31" s="3">
        <v>1E-4</v>
      </c>
      <c r="S31" s="4">
        <v>8.9999999999999998E-4</v>
      </c>
      <c r="T31" s="10">
        <v>-1E-4</v>
      </c>
      <c r="U31" s="11">
        <v>8.9999999999999998E-4</v>
      </c>
      <c r="V31" s="3">
        <v>-1E-4</v>
      </c>
      <c r="W31" s="4">
        <v>8.9999999999999998E-4</v>
      </c>
      <c r="X31" s="30">
        <v>1E-4</v>
      </c>
      <c r="Y31" s="31">
        <v>8.0000000000000004E-4</v>
      </c>
    </row>
    <row r="32" spans="1:25" ht="15" x14ac:dyDescent="0.25">
      <c r="A32" s="63" t="s">
        <v>21</v>
      </c>
      <c r="B32" s="64">
        <f t="shared" ref="B32:G32" si="6">SUM(B30:B31)</f>
        <v>-2.1000000000000001E-4</v>
      </c>
      <c r="C32" s="65">
        <f t="shared" si="6"/>
        <v>1</v>
      </c>
      <c r="D32" s="71">
        <f t="shared" si="6"/>
        <v>-6.3600000000000002E-3</v>
      </c>
      <c r="E32" s="72">
        <f t="shared" si="6"/>
        <v>1</v>
      </c>
      <c r="F32" s="64">
        <f t="shared" si="6"/>
        <v>4.2300000000000003E-3</v>
      </c>
      <c r="G32" s="65">
        <f t="shared" si="6"/>
        <v>1</v>
      </c>
      <c r="H32" s="71">
        <f>SUM(H30:H31)</f>
        <v>-2.5999999999999999E-3</v>
      </c>
      <c r="I32" s="72">
        <f>SUM(I30:I31)</f>
        <v>1</v>
      </c>
      <c r="J32" s="64">
        <f>SUM(J30:J31)</f>
        <v>1.4E-3</v>
      </c>
      <c r="K32" s="64">
        <f>SUM(K30:K31)</f>
        <v>1</v>
      </c>
      <c r="L32" s="71">
        <f t="shared" ref="L32:Q32" si="7">SUM(L30:L31)</f>
        <v>-3.3E-3</v>
      </c>
      <c r="M32" s="71">
        <f t="shared" si="7"/>
        <v>1</v>
      </c>
      <c r="N32" s="64">
        <f t="shared" si="7"/>
        <v>-8.9999999999999998E-4</v>
      </c>
      <c r="O32" s="64">
        <f t="shared" si="7"/>
        <v>1</v>
      </c>
      <c r="P32" s="71">
        <f t="shared" si="7"/>
        <v>5.3999999999999994E-3</v>
      </c>
      <c r="Q32" s="71">
        <f t="shared" si="7"/>
        <v>1</v>
      </c>
      <c r="R32" s="64">
        <f t="shared" ref="R32:W32" si="8">SUM(R30:R31)</f>
        <v>-8.9999999999999998E-4</v>
      </c>
      <c r="S32" s="64">
        <f t="shared" si="8"/>
        <v>1</v>
      </c>
      <c r="T32" s="71">
        <f t="shared" si="8"/>
        <v>-4.0000000000000001E-3</v>
      </c>
      <c r="U32" s="71">
        <f t="shared" si="8"/>
        <v>1</v>
      </c>
      <c r="V32" s="64">
        <f t="shared" si="8"/>
        <v>-3.4999999999999996E-3</v>
      </c>
      <c r="W32" s="64">
        <f t="shared" si="8"/>
        <v>1</v>
      </c>
      <c r="X32" s="73">
        <f>SUM(X30:X31)</f>
        <v>-3.2000000000000002E-3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1.1E-4</v>
      </c>
      <c r="C36" s="4">
        <v>1.54E-2</v>
      </c>
      <c r="D36" s="10">
        <f>B36+H6+J6+L6</f>
        <v>3.0999999999999995E-4</v>
      </c>
      <c r="E36" s="11">
        <v>2.5999999999999999E-3</v>
      </c>
      <c r="F36" s="3">
        <f>D36+N6+P6+R6</f>
        <v>9.999999999999972E-6</v>
      </c>
      <c r="G36" s="4">
        <v>4.7000000000000002E-3</v>
      </c>
      <c r="H36" s="10">
        <f t="shared" ref="H36:H54" si="9">(1+F36)*(1+T6)*(1+V6)*(1+X6)-1</f>
        <v>1.1000100000013724E-4</v>
      </c>
      <c r="I36" s="80">
        <v>1.11E-2</v>
      </c>
    </row>
    <row r="37" spans="1:9" ht="15" x14ac:dyDescent="0.25">
      <c r="A37" s="60" t="s">
        <v>3</v>
      </c>
      <c r="B37" s="3">
        <f t="shared" ref="B37:B54" si="10">(1+B7)*(1+D7)*(1+F7)-1</f>
        <v>-5.8254655624001561E-4</v>
      </c>
      <c r="C37" s="4">
        <v>0.749</v>
      </c>
      <c r="D37" s="10">
        <v>-3.15E-3</v>
      </c>
      <c r="E37" s="11">
        <v>0.76300000000000001</v>
      </c>
      <c r="F37" s="3">
        <f>D37+N7+P7+R7</f>
        <v>-2.0500000000000002E-3</v>
      </c>
      <c r="G37" s="4">
        <v>0.77</v>
      </c>
      <c r="H37" s="10">
        <f t="shared" si="9"/>
        <v>-6.019642084117538E-3</v>
      </c>
      <c r="I37" s="80">
        <v>0.77500000000000002</v>
      </c>
    </row>
    <row r="38" spans="1:9" ht="15" x14ac:dyDescent="0.25">
      <c r="A38" s="60" t="s">
        <v>4</v>
      </c>
      <c r="B38" s="3">
        <f t="shared" si="10"/>
        <v>0</v>
      </c>
      <c r="C38" s="4">
        <v>0</v>
      </c>
      <c r="D38" s="10">
        <f t="shared" ref="D38:D54" si="11">B38+H8+J8+L8</f>
        <v>0</v>
      </c>
      <c r="E38" s="11">
        <v>0</v>
      </c>
      <c r="F38" s="3">
        <f>D38+N8+P8+R8</f>
        <v>0</v>
      </c>
      <c r="G38" s="4">
        <v>0</v>
      </c>
      <c r="H38" s="10">
        <f t="shared" si="9"/>
        <v>0</v>
      </c>
      <c r="I38" s="80">
        <v>0</v>
      </c>
    </row>
    <row r="39" spans="1:9" ht="15" x14ac:dyDescent="0.25">
      <c r="A39" s="60" t="s">
        <v>5</v>
      </c>
      <c r="B39" s="3">
        <f t="shared" si="10"/>
        <v>0</v>
      </c>
      <c r="C39" s="4">
        <v>0</v>
      </c>
      <c r="D39" s="10">
        <f t="shared" si="11"/>
        <v>0</v>
      </c>
      <c r="E39" s="11">
        <v>0</v>
      </c>
      <c r="F39" s="3">
        <f>D39+N9+P9+R9</f>
        <v>0</v>
      </c>
      <c r="G39" s="4">
        <v>0</v>
      </c>
      <c r="H39" s="10">
        <f t="shared" si="9"/>
        <v>0</v>
      </c>
      <c r="I39" s="80">
        <v>0</v>
      </c>
    </row>
    <row r="40" spans="1:9" ht="15" x14ac:dyDescent="0.25">
      <c r="A40" s="60" t="s">
        <v>6</v>
      </c>
      <c r="B40" s="3">
        <f t="shared" si="10"/>
        <v>-2.0020904200001022E-3</v>
      </c>
      <c r="C40" s="4">
        <v>0.23469999999999999</v>
      </c>
      <c r="D40" s="10">
        <f t="shared" si="11"/>
        <v>-4.3020904200001021E-3</v>
      </c>
      <c r="E40" s="11">
        <v>0.2334</v>
      </c>
      <c r="F40" s="3">
        <v>-1.34E-3</v>
      </c>
      <c r="G40" s="4">
        <v>0.2243</v>
      </c>
      <c r="H40" s="10">
        <f t="shared" si="9"/>
        <v>-8.1975386336724521E-3</v>
      </c>
      <c r="I40" s="80">
        <v>0.21310000000000001</v>
      </c>
    </row>
    <row r="41" spans="1:9" ht="15" x14ac:dyDescent="0.25">
      <c r="A41" s="60" t="s">
        <v>7</v>
      </c>
      <c r="B41" s="3">
        <f t="shared" si="10"/>
        <v>9.9999999999988987E-5</v>
      </c>
      <c r="C41" s="4">
        <v>8.9999999999999998E-4</v>
      </c>
      <c r="D41" s="10">
        <f t="shared" si="11"/>
        <v>2.9999999999998897E-4</v>
      </c>
      <c r="E41" s="11">
        <v>1E-3</v>
      </c>
      <c r="F41" s="3">
        <f t="shared" ref="F41:F54" si="12">D41+N11+P11+R11</f>
        <v>9.9999999999988959E-5</v>
      </c>
      <c r="G41" s="4">
        <v>1E-3</v>
      </c>
      <c r="H41" s="10">
        <f t="shared" si="9"/>
        <v>9.9999999999988987E-5</v>
      </c>
      <c r="I41" s="80">
        <v>8.0000000000000004E-4</v>
      </c>
    </row>
    <row r="42" spans="1:9" ht="15" x14ac:dyDescent="0.25">
      <c r="A42" s="60" t="s">
        <v>8</v>
      </c>
      <c r="B42" s="3">
        <f t="shared" si="10"/>
        <v>0</v>
      </c>
      <c r="C42" s="4">
        <v>0</v>
      </c>
      <c r="D42" s="10">
        <f t="shared" si="11"/>
        <v>0</v>
      </c>
      <c r="E42" s="11">
        <v>0</v>
      </c>
      <c r="F42" s="3">
        <f t="shared" si="12"/>
        <v>0</v>
      </c>
      <c r="G42" s="4">
        <v>0</v>
      </c>
      <c r="H42" s="10">
        <f t="shared" si="9"/>
        <v>0</v>
      </c>
      <c r="I42" s="80">
        <v>0</v>
      </c>
    </row>
    <row r="43" spans="1:9" ht="15" x14ac:dyDescent="0.25">
      <c r="A43" s="60" t="s">
        <v>9</v>
      </c>
      <c r="B43" s="3">
        <f t="shared" si="10"/>
        <v>0</v>
      </c>
      <c r="C43" s="4">
        <v>0</v>
      </c>
      <c r="D43" s="10">
        <f t="shared" si="11"/>
        <v>0</v>
      </c>
      <c r="E43" s="11">
        <v>0</v>
      </c>
      <c r="F43" s="3">
        <f t="shared" si="12"/>
        <v>0</v>
      </c>
      <c r="G43" s="4">
        <v>0</v>
      </c>
      <c r="H43" s="10">
        <f t="shared" si="9"/>
        <v>0</v>
      </c>
      <c r="I43" s="80">
        <v>0</v>
      </c>
    </row>
    <row r="44" spans="1:9" ht="15" x14ac:dyDescent="0.25">
      <c r="A44" s="60" t="s">
        <v>10</v>
      </c>
      <c r="B44" s="3">
        <f t="shared" si="10"/>
        <v>0</v>
      </c>
      <c r="C44" s="4">
        <v>0</v>
      </c>
      <c r="D44" s="10">
        <f t="shared" si="11"/>
        <v>0</v>
      </c>
      <c r="E44" s="11">
        <v>0</v>
      </c>
      <c r="F44" s="3">
        <f t="shared" si="12"/>
        <v>0</v>
      </c>
      <c r="G44" s="4">
        <v>0</v>
      </c>
      <c r="H44" s="10">
        <f t="shared" si="9"/>
        <v>0</v>
      </c>
      <c r="I44" s="80">
        <v>0</v>
      </c>
    </row>
    <row r="45" spans="1:9" ht="15" x14ac:dyDescent="0.25">
      <c r="A45" s="60" t="s">
        <v>11</v>
      </c>
      <c r="B45" s="3">
        <f t="shared" si="10"/>
        <v>0</v>
      </c>
      <c r="C45" s="4">
        <v>0</v>
      </c>
      <c r="D45" s="10">
        <f t="shared" si="11"/>
        <v>0</v>
      </c>
      <c r="E45" s="11">
        <v>0</v>
      </c>
      <c r="F45" s="3">
        <f t="shared" si="12"/>
        <v>0</v>
      </c>
      <c r="G45" s="4">
        <v>0</v>
      </c>
      <c r="H45" s="10">
        <f t="shared" si="9"/>
        <v>0</v>
      </c>
      <c r="I45" s="80">
        <v>0</v>
      </c>
    </row>
    <row r="46" spans="1:9" ht="15" x14ac:dyDescent="0.25">
      <c r="A46" s="60" t="s">
        <v>12</v>
      </c>
      <c r="B46" s="3">
        <f t="shared" si="10"/>
        <v>0</v>
      </c>
      <c r="C46" s="4">
        <v>0</v>
      </c>
      <c r="D46" s="10">
        <f t="shared" si="11"/>
        <v>0</v>
      </c>
      <c r="E46" s="11">
        <v>0</v>
      </c>
      <c r="F46" s="3">
        <f t="shared" si="12"/>
        <v>0</v>
      </c>
      <c r="G46" s="4">
        <v>0</v>
      </c>
      <c r="H46" s="10">
        <f t="shared" si="9"/>
        <v>0</v>
      </c>
      <c r="I46" s="80">
        <v>0</v>
      </c>
    </row>
    <row r="47" spans="1:9" ht="15" x14ac:dyDescent="0.25">
      <c r="A47" s="60" t="s">
        <v>13</v>
      </c>
      <c r="B47" s="3">
        <f t="shared" si="10"/>
        <v>0</v>
      </c>
      <c r="C47" s="4">
        <v>0</v>
      </c>
      <c r="D47" s="10">
        <f t="shared" si="11"/>
        <v>0</v>
      </c>
      <c r="E47" s="11">
        <v>0</v>
      </c>
      <c r="F47" s="3">
        <f t="shared" si="12"/>
        <v>0</v>
      </c>
      <c r="G47" s="4">
        <v>0</v>
      </c>
      <c r="H47" s="10">
        <f t="shared" si="9"/>
        <v>0</v>
      </c>
      <c r="I47" s="80">
        <v>0</v>
      </c>
    </row>
    <row r="48" spans="1:9" ht="15" x14ac:dyDescent="0.25">
      <c r="A48" s="60" t="s">
        <v>14</v>
      </c>
      <c r="B48" s="3">
        <f t="shared" si="10"/>
        <v>0</v>
      </c>
      <c r="C48" s="4">
        <v>0</v>
      </c>
      <c r="D48" s="10">
        <f t="shared" si="11"/>
        <v>0</v>
      </c>
      <c r="E48" s="11">
        <v>0</v>
      </c>
      <c r="F48" s="3">
        <f t="shared" si="12"/>
        <v>0</v>
      </c>
      <c r="G48" s="4">
        <v>0</v>
      </c>
      <c r="H48" s="10">
        <f t="shared" si="9"/>
        <v>0</v>
      </c>
      <c r="I48" s="80">
        <v>0</v>
      </c>
    </row>
    <row r="49" spans="1:9" ht="15" x14ac:dyDescent="0.25">
      <c r="A49" s="60" t="s">
        <v>15</v>
      </c>
      <c r="B49" s="3">
        <f t="shared" si="10"/>
        <v>0</v>
      </c>
      <c r="C49" s="4">
        <v>0</v>
      </c>
      <c r="D49" s="10">
        <f t="shared" si="11"/>
        <v>0</v>
      </c>
      <c r="E49" s="11">
        <v>0</v>
      </c>
      <c r="F49" s="3">
        <f t="shared" si="12"/>
        <v>0</v>
      </c>
      <c r="G49" s="4">
        <v>0</v>
      </c>
      <c r="H49" s="10">
        <f t="shared" si="9"/>
        <v>0</v>
      </c>
      <c r="I49" s="80">
        <v>0</v>
      </c>
    </row>
    <row r="50" spans="1:9" ht="15" x14ac:dyDescent="0.25">
      <c r="A50" s="60" t="s">
        <v>16</v>
      </c>
      <c r="B50" s="3">
        <f t="shared" si="10"/>
        <v>0</v>
      </c>
      <c r="C50" s="4">
        <v>0</v>
      </c>
      <c r="D50" s="10">
        <f t="shared" si="11"/>
        <v>0</v>
      </c>
      <c r="E50" s="11">
        <v>0</v>
      </c>
      <c r="F50" s="3">
        <f t="shared" si="12"/>
        <v>0</v>
      </c>
      <c r="G50" s="4">
        <v>0</v>
      </c>
      <c r="H50" s="10">
        <f t="shared" si="9"/>
        <v>9.9999999999988987E-5</v>
      </c>
      <c r="I50" s="80">
        <v>0</v>
      </c>
    </row>
    <row r="51" spans="1:9" ht="15" x14ac:dyDescent="0.25">
      <c r="A51" s="60" t="s">
        <v>17</v>
      </c>
      <c r="B51" s="3">
        <f t="shared" si="10"/>
        <v>0</v>
      </c>
      <c r="C51" s="4">
        <v>0</v>
      </c>
      <c r="D51" s="10">
        <f t="shared" si="11"/>
        <v>0</v>
      </c>
      <c r="E51" s="11">
        <v>0</v>
      </c>
      <c r="F51" s="3">
        <f t="shared" si="12"/>
        <v>0</v>
      </c>
      <c r="G51" s="4">
        <v>0</v>
      </c>
      <c r="H51" s="10">
        <f t="shared" si="9"/>
        <v>0</v>
      </c>
      <c r="I51" s="80">
        <v>0</v>
      </c>
    </row>
    <row r="52" spans="1:9" ht="15" x14ac:dyDescent="0.25">
      <c r="A52" s="60" t="s">
        <v>18</v>
      </c>
      <c r="B52" s="3">
        <f t="shared" si="10"/>
        <v>0</v>
      </c>
      <c r="C52" s="4">
        <v>0</v>
      </c>
      <c r="D52" s="10">
        <f t="shared" si="11"/>
        <v>0</v>
      </c>
      <c r="E52" s="11">
        <v>0</v>
      </c>
      <c r="F52" s="3">
        <f t="shared" si="12"/>
        <v>0</v>
      </c>
      <c r="G52" s="4">
        <v>0</v>
      </c>
      <c r="H52" s="10">
        <f t="shared" si="9"/>
        <v>0</v>
      </c>
      <c r="I52" s="80">
        <v>0</v>
      </c>
    </row>
    <row r="53" spans="1:9" ht="15" x14ac:dyDescent="0.25">
      <c r="A53" s="60" t="s">
        <v>19</v>
      </c>
      <c r="B53" s="3">
        <f t="shared" si="10"/>
        <v>0</v>
      </c>
      <c r="C53" s="4">
        <v>0</v>
      </c>
      <c r="D53" s="10">
        <f t="shared" si="11"/>
        <v>0</v>
      </c>
      <c r="E53" s="11">
        <v>0</v>
      </c>
      <c r="F53" s="3">
        <f t="shared" si="12"/>
        <v>0</v>
      </c>
      <c r="G53" s="4">
        <v>0</v>
      </c>
      <c r="H53" s="10">
        <f t="shared" si="9"/>
        <v>0</v>
      </c>
      <c r="I53" s="80">
        <v>0</v>
      </c>
    </row>
    <row r="54" spans="1:9" ht="15" x14ac:dyDescent="0.25">
      <c r="A54" s="60" t="s">
        <v>20</v>
      </c>
      <c r="B54" s="3">
        <f t="shared" si="10"/>
        <v>0</v>
      </c>
      <c r="C54" s="4">
        <v>0</v>
      </c>
      <c r="D54" s="10">
        <f t="shared" si="11"/>
        <v>0</v>
      </c>
      <c r="E54" s="11">
        <v>0</v>
      </c>
      <c r="F54" s="3">
        <f t="shared" si="12"/>
        <v>0</v>
      </c>
      <c r="G54" s="4">
        <v>0</v>
      </c>
      <c r="H54" s="10">
        <f t="shared" si="9"/>
        <v>0</v>
      </c>
      <c r="I54" s="80">
        <v>0</v>
      </c>
    </row>
    <row r="55" spans="1:9" ht="15" x14ac:dyDescent="0.25">
      <c r="A55" s="61" t="s">
        <v>21</v>
      </c>
      <c r="B55" s="20">
        <f>SUM(B36:B54)</f>
        <v>-2.3746369762401289E-3</v>
      </c>
      <c r="C55" s="6">
        <v>1</v>
      </c>
      <c r="D55" s="12">
        <f>SUM(D36:D54)</f>
        <v>-6.842090420000114E-3</v>
      </c>
      <c r="E55" s="13">
        <v>1</v>
      </c>
      <c r="F55" s="20">
        <f>SUM(F36:F54)</f>
        <v>-3.2800000000000112E-3</v>
      </c>
      <c r="G55" s="6">
        <v>1</v>
      </c>
      <c r="H55" s="12">
        <f>SUM(H36:H54)</f>
        <v>-1.3907179717789875E-2</v>
      </c>
      <c r="I55" s="81">
        <v>1</v>
      </c>
    </row>
    <row r="56" spans="1:9" ht="15" x14ac:dyDescent="0.25">
      <c r="A56" s="62" t="s">
        <v>28</v>
      </c>
      <c r="B56" s="8">
        <v>-258.39999999999998</v>
      </c>
      <c r="C56" s="9"/>
      <c r="D56" s="14">
        <v>-771</v>
      </c>
      <c r="E56" s="9"/>
      <c r="F56" s="8">
        <v>-164</v>
      </c>
      <c r="G56" s="9"/>
      <c r="H56" s="14">
        <v>-1283.5</v>
      </c>
      <c r="I56" s="82"/>
    </row>
    <row r="57" spans="1:9" ht="15" x14ac:dyDescent="0.25">
      <c r="A57" s="59" t="s">
        <v>22</v>
      </c>
      <c r="B57" s="18">
        <f>(1+B27)*(1+D27)*(1+F27)-1</f>
        <v>-2.3664498504121223E-3</v>
      </c>
      <c r="C57" s="19">
        <v>1</v>
      </c>
      <c r="D57" s="22">
        <v>-6.7999999999999996E-3</v>
      </c>
      <c r="E57" s="23">
        <v>1</v>
      </c>
      <c r="F57" s="18">
        <v>-3.3E-3</v>
      </c>
      <c r="G57" s="19">
        <v>1</v>
      </c>
      <c r="H57" s="22">
        <v>-1.3939999999999999E-2</v>
      </c>
      <c r="I57" s="83">
        <v>1</v>
      </c>
    </row>
    <row r="58" spans="1:9" ht="15" x14ac:dyDescent="0.25">
      <c r="A58" s="60" t="s">
        <v>23</v>
      </c>
      <c r="B58" s="3">
        <f>(1+B28)*(1+D28)*(1+F28)-1</f>
        <v>0</v>
      </c>
      <c r="C58" s="4">
        <v>0</v>
      </c>
      <c r="D58" s="10">
        <f>B58+H28+J28+L28</f>
        <v>0</v>
      </c>
      <c r="E58" s="11">
        <v>0</v>
      </c>
      <c r="F58" s="3">
        <f>D58+N28+P28+R28</f>
        <v>0</v>
      </c>
      <c r="G58" s="4">
        <v>0</v>
      </c>
      <c r="H58" s="10">
        <f>F58+T28+V28+X28</f>
        <v>0</v>
      </c>
      <c r="I58" s="80">
        <v>0</v>
      </c>
    </row>
    <row r="59" spans="1:9" ht="15" x14ac:dyDescent="0.25">
      <c r="A59" s="61" t="s">
        <v>21</v>
      </c>
      <c r="B59" s="20">
        <f>SUM(B57:B58)</f>
        <v>-2.3664498504121223E-3</v>
      </c>
      <c r="C59" s="6">
        <v>1</v>
      </c>
      <c r="D59" s="12">
        <f>SUM(D57:D58)</f>
        <v>-6.7999999999999996E-3</v>
      </c>
      <c r="E59" s="13">
        <v>1</v>
      </c>
      <c r="F59" s="20">
        <f>SUM(F57:F58)</f>
        <v>-3.3E-3</v>
      </c>
      <c r="G59" s="6">
        <v>1</v>
      </c>
      <c r="H59" s="12">
        <f>SUM(H57:H58)</f>
        <v>-1.3939999999999999E-2</v>
      </c>
      <c r="I59" s="81">
        <v>1</v>
      </c>
    </row>
    <row r="60" spans="1:9" ht="15" x14ac:dyDescent="0.25">
      <c r="A60" s="59" t="s">
        <v>24</v>
      </c>
      <c r="B60" s="18">
        <v>-2.5699999999999998E-3</v>
      </c>
      <c r="C60" s="19">
        <v>0.99909999999999999</v>
      </c>
      <c r="D60" s="22">
        <v>-7.5399999999999998E-3</v>
      </c>
      <c r="E60" s="23">
        <v>0.999</v>
      </c>
      <c r="F60" s="18">
        <v>-3.5000000000000001E-3</v>
      </c>
      <c r="G60" s="19">
        <v>0.99909999999999999</v>
      </c>
      <c r="H60" s="22">
        <v>-1.3950000000000001E-2</v>
      </c>
      <c r="I60" s="83">
        <v>0.99919999999999998</v>
      </c>
    </row>
    <row r="61" spans="1:9" ht="15" x14ac:dyDescent="0.25">
      <c r="A61" s="60" t="s">
        <v>25</v>
      </c>
      <c r="B61" s="3">
        <f>(1+B31)*(1+D31)*(1+F31)-1</f>
        <v>1.9996999999993825E-4</v>
      </c>
      <c r="C61" s="4">
        <v>8.9999999999999998E-4</v>
      </c>
      <c r="D61" s="10">
        <f>B61+H31+J31+L31</f>
        <v>6.9996999999993815E-4</v>
      </c>
      <c r="E61" s="11">
        <v>1E-3</v>
      </c>
      <c r="F61" s="3">
        <f>D61+N31+P31+R31</f>
        <v>1.9996999999993814E-4</v>
      </c>
      <c r="G61" s="4">
        <v>8.9999999999999998E-4</v>
      </c>
      <c r="H61" s="22">
        <f>F61+T31+V31+X31</f>
        <v>9.9969999999938139E-5</v>
      </c>
      <c r="I61" s="80">
        <v>8.0000000000000004E-4</v>
      </c>
    </row>
    <row r="62" spans="1:9" ht="15" x14ac:dyDescent="0.25">
      <c r="A62" s="63" t="s">
        <v>21</v>
      </c>
      <c r="B62" s="64">
        <f>SUM(B60:B61)</f>
        <v>-2.3700300000000615E-3</v>
      </c>
      <c r="C62" s="65">
        <v>1</v>
      </c>
      <c r="D62" s="71">
        <f>SUM(D60:D61)</f>
        <v>-6.840030000000062E-3</v>
      </c>
      <c r="E62" s="72">
        <v>1</v>
      </c>
      <c r="F62" s="64">
        <f>SUM(F60:F61)</f>
        <v>-3.3000300000000618E-3</v>
      </c>
      <c r="G62" s="65">
        <v>1</v>
      </c>
      <c r="H62" s="71">
        <f>SUM(H60:H61)</f>
        <v>-1.3850030000000062E-2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99"/>
    <pageSetUpPr fitToPage="1"/>
  </sheetPr>
  <dimension ref="A1:Y71"/>
  <sheetViews>
    <sheetView rightToLeft="1" zoomScaleNormal="100" workbookViewId="0">
      <pane xSplit="1" topLeftCell="B1" activePane="topRight" state="frozen"/>
      <selection pane="topRight" activeCell="A4" sqref="A4"/>
    </sheetView>
  </sheetViews>
  <sheetFormatPr defaultColWidth="0" defaultRowHeight="12.75" zeroHeight="1" x14ac:dyDescent="0.2"/>
  <cols>
    <col min="1" max="1" width="43.5703125" customWidth="1"/>
    <col min="2" max="2" width="19.5703125" customWidth="1"/>
    <col min="3" max="3" width="18.7109375" customWidth="1"/>
    <col min="4" max="5" width="17.140625" customWidth="1"/>
    <col min="6" max="6" width="22.42578125" customWidth="1"/>
    <col min="7" max="7" width="20.85546875" customWidth="1"/>
    <col min="8" max="8" width="20" customWidth="1"/>
    <col min="9" max="9" width="19.7109375" customWidth="1"/>
    <col min="10" max="23" width="10.85546875" customWidth="1"/>
    <col min="24" max="24" width="12.140625" bestFit="1" customWidth="1"/>
    <col min="25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47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-4.4000000000000002E-4</v>
      </c>
      <c r="C6" s="4">
        <v>2.1499999999999998E-2</v>
      </c>
      <c r="D6" s="10">
        <v>5.0000000000000001E-4</v>
      </c>
      <c r="E6" s="11">
        <v>3.78E-2</v>
      </c>
      <c r="F6" s="3">
        <v>2.9999999999999997E-4</v>
      </c>
      <c r="G6" s="4">
        <v>5.4100000000000002E-2</v>
      </c>
      <c r="H6" s="10">
        <v>0</v>
      </c>
      <c r="I6" s="11">
        <v>3.9600000000000003E-2</v>
      </c>
      <c r="J6" s="3">
        <v>0</v>
      </c>
      <c r="K6" s="4">
        <v>4.5699999999999998E-2</v>
      </c>
      <c r="L6" s="10">
        <v>8.9999999999999998E-4</v>
      </c>
      <c r="M6" s="11">
        <v>3.6700000000000003E-2</v>
      </c>
      <c r="N6" s="3">
        <v>1E-4</v>
      </c>
      <c r="O6" s="4">
        <v>4.2000000000000003E-2</v>
      </c>
      <c r="P6" s="10">
        <v>5.0000000000000001E-4</v>
      </c>
      <c r="Q6" s="11">
        <v>4.2900000000000001E-2</v>
      </c>
      <c r="R6" s="3">
        <v>-1E-4</v>
      </c>
      <c r="S6" s="4">
        <v>5.9900000000000002E-2</v>
      </c>
      <c r="T6" s="10">
        <v>2.0000000000000001E-4</v>
      </c>
      <c r="U6" s="11">
        <v>8.4500000000000006E-2</v>
      </c>
      <c r="V6" s="3">
        <v>2.0000000000000001E-4</v>
      </c>
      <c r="W6" s="4">
        <v>6.88E-2</v>
      </c>
      <c r="X6" s="30">
        <v>0</v>
      </c>
      <c r="Y6" s="31">
        <v>8.2400000000000001E-2</v>
      </c>
    </row>
    <row r="7" spans="1:25" ht="15" x14ac:dyDescent="0.25">
      <c r="A7" s="60" t="s">
        <v>3</v>
      </c>
      <c r="B7" s="3">
        <v>0</v>
      </c>
      <c r="C7" s="4">
        <v>0</v>
      </c>
      <c r="D7" s="10">
        <v>0</v>
      </c>
      <c r="E7" s="11">
        <v>0</v>
      </c>
      <c r="F7" s="3">
        <v>0</v>
      </c>
      <c r="G7" s="4">
        <v>0</v>
      </c>
      <c r="H7" s="10">
        <v>0</v>
      </c>
      <c r="I7" s="11">
        <v>0</v>
      </c>
      <c r="J7" s="3">
        <v>0</v>
      </c>
      <c r="K7" s="4">
        <v>0</v>
      </c>
      <c r="L7" s="10">
        <v>0</v>
      </c>
      <c r="M7" s="11">
        <v>0</v>
      </c>
      <c r="N7" s="3">
        <v>0</v>
      </c>
      <c r="O7" s="4">
        <v>0</v>
      </c>
      <c r="P7" s="10">
        <v>0</v>
      </c>
      <c r="Q7" s="11">
        <v>0</v>
      </c>
      <c r="R7" s="3">
        <v>0</v>
      </c>
      <c r="S7" s="4">
        <v>0</v>
      </c>
      <c r="T7" s="10">
        <v>0</v>
      </c>
      <c r="U7" s="11">
        <v>0</v>
      </c>
      <c r="V7" s="3">
        <v>0</v>
      </c>
      <c r="W7" s="4">
        <v>0</v>
      </c>
      <c r="X7" s="30">
        <v>0</v>
      </c>
      <c r="Y7" s="31">
        <v>0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0</v>
      </c>
      <c r="C10" s="4">
        <v>0</v>
      </c>
      <c r="D10" s="10">
        <v>0</v>
      </c>
      <c r="E10" s="11">
        <v>0</v>
      </c>
      <c r="F10" s="3">
        <v>0</v>
      </c>
      <c r="G10" s="4">
        <v>0</v>
      </c>
      <c r="H10" s="10">
        <v>0</v>
      </c>
      <c r="I10" s="11">
        <v>0</v>
      </c>
      <c r="J10" s="3">
        <v>0</v>
      </c>
      <c r="K10" s="4">
        <v>0</v>
      </c>
      <c r="L10" s="10">
        <v>0</v>
      </c>
      <c r="M10" s="11">
        <v>0</v>
      </c>
      <c r="N10" s="3">
        <v>0</v>
      </c>
      <c r="O10" s="4">
        <v>0</v>
      </c>
      <c r="P10" s="10">
        <v>0</v>
      </c>
      <c r="Q10" s="11">
        <v>0</v>
      </c>
      <c r="R10" s="3">
        <v>0</v>
      </c>
      <c r="S10" s="4">
        <v>0</v>
      </c>
      <c r="T10" s="10">
        <v>0</v>
      </c>
      <c r="U10" s="11">
        <v>0</v>
      </c>
      <c r="V10" s="3">
        <v>0</v>
      </c>
      <c r="W10" s="4">
        <v>0</v>
      </c>
      <c r="X10" s="30">
        <v>0</v>
      </c>
      <c r="Y10" s="31">
        <v>0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0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1">
        <v>0</v>
      </c>
      <c r="V11" s="3">
        <v>0</v>
      </c>
      <c r="W11" s="4">
        <v>0</v>
      </c>
      <c r="X11" s="30">
        <v>0</v>
      </c>
      <c r="Y11" s="31">
        <v>0</v>
      </c>
    </row>
    <row r="12" spans="1:25" ht="15" x14ac:dyDescent="0.25">
      <c r="A12" s="60" t="s">
        <v>8</v>
      </c>
      <c r="B12" s="3">
        <v>7.9000000000000008E-3</v>
      </c>
      <c r="C12" s="4">
        <v>0.41539999999999999</v>
      </c>
      <c r="D12" s="10">
        <v>-1.3509999999999999E-2</v>
      </c>
      <c r="E12" s="11">
        <v>0.41620000000000001</v>
      </c>
      <c r="F12" s="3">
        <v>-1.2999999999999999E-2</v>
      </c>
      <c r="G12" s="4">
        <v>0.40029999999999999</v>
      </c>
      <c r="H12" s="10">
        <v>5.4000000000000003E-3</v>
      </c>
      <c r="I12" s="11">
        <v>0.40139999999999998</v>
      </c>
      <c r="J12" s="3">
        <v>9.1999999999999998E-3</v>
      </c>
      <c r="K12" s="4">
        <v>0.40050000000000002</v>
      </c>
      <c r="L12" s="10">
        <v>-3.5000000000000001E-3</v>
      </c>
      <c r="M12" s="11">
        <v>0.4007</v>
      </c>
      <c r="N12" s="3">
        <v>1.09E-2</v>
      </c>
      <c r="O12" s="4">
        <v>0.43020000000000003</v>
      </c>
      <c r="P12" s="10">
        <v>2.81E-2</v>
      </c>
      <c r="Q12" s="11">
        <v>0.432</v>
      </c>
      <c r="R12" s="3">
        <v>1.8E-3</v>
      </c>
      <c r="S12" s="4">
        <v>0.4219</v>
      </c>
      <c r="T12" s="10">
        <v>-1.4200000000000001E-2</v>
      </c>
      <c r="U12" s="11">
        <v>0.41510000000000002</v>
      </c>
      <c r="V12" s="3">
        <v>1.11E-2</v>
      </c>
      <c r="W12" s="4">
        <v>0.42109999999999997</v>
      </c>
      <c r="X12" s="30">
        <v>-3.5299999999999998E-2</v>
      </c>
      <c r="Y12" s="31">
        <v>0.59799999999999998</v>
      </c>
    </row>
    <row r="13" spans="1:25" ht="15" x14ac:dyDescent="0.25">
      <c r="A13" s="60" t="s">
        <v>9</v>
      </c>
      <c r="B13" s="3">
        <v>1.6E-2</v>
      </c>
      <c r="C13" s="4">
        <v>0.55600000000000005</v>
      </c>
      <c r="D13" s="10">
        <v>-1.35E-2</v>
      </c>
      <c r="E13" s="11">
        <v>0.54220000000000002</v>
      </c>
      <c r="F13" s="3">
        <v>-1.17E-2</v>
      </c>
      <c r="G13" s="4">
        <v>0.5464</v>
      </c>
      <c r="H13" s="10">
        <v>1.3600000000000001E-2</v>
      </c>
      <c r="I13" s="11">
        <v>0.56430000000000002</v>
      </c>
      <c r="J13" s="3">
        <v>4.4999999999999997E-3</v>
      </c>
      <c r="K13" s="4">
        <v>0.55549999999999999</v>
      </c>
      <c r="L13" s="10">
        <v>3.0000000000000001E-3</v>
      </c>
      <c r="M13" s="11">
        <v>0.56530000000000002</v>
      </c>
      <c r="N13" s="3">
        <v>1.9E-2</v>
      </c>
      <c r="O13" s="4">
        <v>0.53269999999999995</v>
      </c>
      <c r="P13" s="10">
        <v>3.5999999999999999E-3</v>
      </c>
      <c r="Q13" s="11">
        <v>0.5252</v>
      </c>
      <c r="R13" s="3">
        <v>2.8E-3</v>
      </c>
      <c r="S13" s="4">
        <v>0.51600000000000001</v>
      </c>
      <c r="T13" s="10">
        <v>-3.1399999999999997E-2</v>
      </c>
      <c r="U13" s="11">
        <v>0.50409999999999999</v>
      </c>
      <c r="V13" s="3">
        <v>-1.8E-3</v>
      </c>
      <c r="W13" s="4">
        <v>0.41360000000000002</v>
      </c>
      <c r="X13" s="30">
        <v>-3.8100000000000002E-2</v>
      </c>
      <c r="Y13" s="31">
        <v>0.31740000000000002</v>
      </c>
    </row>
    <row r="14" spans="1:25" ht="15" x14ac:dyDescent="0.25">
      <c r="A14" s="60" t="s">
        <v>10</v>
      </c>
      <c r="B14" s="3">
        <v>-1.1E-4</v>
      </c>
      <c r="C14" s="4">
        <v>3.7000000000000002E-3</v>
      </c>
      <c r="D14" s="10">
        <v>-1E-4</v>
      </c>
      <c r="E14" s="11">
        <v>3.8E-3</v>
      </c>
      <c r="F14" s="3">
        <v>-2.0000000000000001E-4</v>
      </c>
      <c r="G14" s="4">
        <v>3.7000000000000002E-3</v>
      </c>
      <c r="H14" s="10">
        <v>1E-4</v>
      </c>
      <c r="I14" s="11">
        <v>3.9000000000000003E-3</v>
      </c>
      <c r="J14" s="3">
        <v>-2.0000000000000001E-4</v>
      </c>
      <c r="K14" s="4">
        <v>3.5999999999999999E-3</v>
      </c>
      <c r="L14" s="10">
        <v>-2.0000000000000001E-4</v>
      </c>
      <c r="M14" s="11">
        <v>3.5999999999999999E-3</v>
      </c>
      <c r="N14" s="3">
        <v>2.9999999999999997E-4</v>
      </c>
      <c r="O14" s="4">
        <v>4.1999999999999997E-3</v>
      </c>
      <c r="P14" s="10">
        <v>2.0000000000000001E-4</v>
      </c>
      <c r="Q14" s="11">
        <v>4.0000000000000001E-3</v>
      </c>
      <c r="R14" s="3">
        <v>-5.9999999999999995E-4</v>
      </c>
      <c r="S14" s="4">
        <v>3.3999999999999998E-3</v>
      </c>
      <c r="T14" s="10">
        <v>0</v>
      </c>
      <c r="U14" s="11">
        <v>3.3E-3</v>
      </c>
      <c r="V14" s="3">
        <v>4.0000000000000002E-4</v>
      </c>
      <c r="W14" s="4">
        <v>3.5000000000000001E-3</v>
      </c>
      <c r="X14" s="30">
        <v>4.0000000000000002E-4</v>
      </c>
      <c r="Y14" s="31">
        <v>4.0000000000000001E-3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1.8E-3</v>
      </c>
      <c r="C17" s="4">
        <v>3.3999999999999998E-3</v>
      </c>
      <c r="D17" s="10">
        <v>-5.1000000000000004E-3</v>
      </c>
      <c r="E17" s="11">
        <v>0</v>
      </c>
      <c r="F17" s="3">
        <v>-3.0999999999999999E-3</v>
      </c>
      <c r="G17" s="4">
        <v>-4.4999999999999997E-3</v>
      </c>
      <c r="H17" s="10">
        <v>-4.8999999999999998E-3</v>
      </c>
      <c r="I17" s="11">
        <v>-9.1999999999999998E-3</v>
      </c>
      <c r="J17" s="3">
        <v>3.7000000000000002E-3</v>
      </c>
      <c r="K17" s="4">
        <v>-5.3E-3</v>
      </c>
      <c r="L17" s="10">
        <v>-7.3000000000000001E-3</v>
      </c>
      <c r="M17" s="11">
        <v>-6.3E-3</v>
      </c>
      <c r="N17" s="3">
        <v>-2.0999999999999999E-3</v>
      </c>
      <c r="O17" s="4">
        <v>-9.1000000000000004E-3</v>
      </c>
      <c r="P17" s="10">
        <v>5.0000000000000001E-3</v>
      </c>
      <c r="Q17" s="11">
        <v>-4.1000000000000003E-3</v>
      </c>
      <c r="R17" s="3">
        <v>-1.8E-3</v>
      </c>
      <c r="S17" s="4">
        <v>-1.1999999999999999E-3</v>
      </c>
      <c r="T17" s="10">
        <v>-6.1000000000000004E-3</v>
      </c>
      <c r="U17" s="11">
        <v>-7.0000000000000001E-3</v>
      </c>
      <c r="V17" s="3">
        <v>5.9999999999999995E-4</v>
      </c>
      <c r="W17" s="4">
        <v>9.2999999999999999E-2</v>
      </c>
      <c r="X17" s="30">
        <v>-3.8E-3</v>
      </c>
      <c r="Y17" s="31">
        <v>-1.8E-3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0">
        <v>0</v>
      </c>
      <c r="V20" s="3">
        <v>0</v>
      </c>
      <c r="W20" s="4">
        <v>0</v>
      </c>
      <c r="X20" s="30">
        <v>0</v>
      </c>
      <c r="Y20" s="30">
        <v>0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K25" si="0">SUM(B6:B24)</f>
        <v>2.5150000000000002E-2</v>
      </c>
      <c r="C25" s="6">
        <f t="shared" si="0"/>
        <v>1.0000000000000002</v>
      </c>
      <c r="D25" s="12">
        <f t="shared" si="0"/>
        <v>-3.1710000000000002E-2</v>
      </c>
      <c r="E25" s="13">
        <f t="shared" si="0"/>
        <v>1</v>
      </c>
      <c r="F25" s="5">
        <f t="shared" si="0"/>
        <v>-2.7699999999999995E-2</v>
      </c>
      <c r="G25" s="6">
        <f t="shared" si="0"/>
        <v>1</v>
      </c>
      <c r="H25" s="12">
        <f>SUM(H6:H24)</f>
        <v>1.4200000000000003E-2</v>
      </c>
      <c r="I25" s="13">
        <f>SUM(I6:I24)</f>
        <v>1</v>
      </c>
      <c r="J25" s="5">
        <f t="shared" si="0"/>
        <v>1.72E-2</v>
      </c>
      <c r="K25" s="6">
        <f t="shared" si="0"/>
        <v>1</v>
      </c>
      <c r="L25" s="12">
        <f t="shared" ref="L25:Q25" si="1">SUM(L6:L24)</f>
        <v>-7.0999999999999995E-3</v>
      </c>
      <c r="M25" s="12">
        <f t="shared" si="1"/>
        <v>1</v>
      </c>
      <c r="N25" s="5">
        <f t="shared" si="1"/>
        <v>2.8199999999999999E-2</v>
      </c>
      <c r="O25" s="5">
        <f t="shared" si="1"/>
        <v>0.99999999999999989</v>
      </c>
      <c r="P25" s="12">
        <f t="shared" si="1"/>
        <v>3.7399999999999996E-2</v>
      </c>
      <c r="Q25" s="12">
        <f t="shared" si="1"/>
        <v>1</v>
      </c>
      <c r="R25" s="5">
        <f t="shared" ref="R25:W25" si="2">SUM(R6:R24)</f>
        <v>2.0999999999999999E-3</v>
      </c>
      <c r="S25" s="5">
        <f t="shared" si="2"/>
        <v>1</v>
      </c>
      <c r="T25" s="12">
        <f t="shared" si="2"/>
        <v>-5.1499999999999997E-2</v>
      </c>
      <c r="U25" s="12">
        <f t="shared" si="2"/>
        <v>1.0000000000000002</v>
      </c>
      <c r="V25" s="5">
        <f t="shared" si="2"/>
        <v>1.0500000000000001E-2</v>
      </c>
      <c r="W25" s="5">
        <f t="shared" si="2"/>
        <v>0.99999999999999989</v>
      </c>
      <c r="X25" s="38">
        <f>SUM(X6:X24)</f>
        <v>-7.6799999999999993E-2</v>
      </c>
      <c r="Y25" s="38">
        <f>SUM(Y6:Y24)</f>
        <v>1</v>
      </c>
    </row>
    <row r="26" spans="1:25" ht="15" x14ac:dyDescent="0.25">
      <c r="A26" s="62" t="s">
        <v>28</v>
      </c>
      <c r="B26" s="8">
        <v>549</v>
      </c>
      <c r="C26" s="9"/>
      <c r="D26" s="14">
        <v>-685.1</v>
      </c>
      <c r="E26" s="9"/>
      <c r="F26" s="8">
        <v>-578.5</v>
      </c>
      <c r="G26" s="9"/>
      <c r="H26" s="14">
        <v>323</v>
      </c>
      <c r="I26" s="9"/>
      <c r="J26" s="8">
        <v>378.5</v>
      </c>
      <c r="K26" s="9"/>
      <c r="L26" s="14">
        <v>-145</v>
      </c>
      <c r="M26" s="9"/>
      <c r="N26" s="8">
        <v>592.79999999999995</v>
      </c>
      <c r="O26" s="9"/>
      <c r="P26" s="14">
        <v>792.1</v>
      </c>
      <c r="Q26" s="9"/>
      <c r="R26" s="8">
        <v>49</v>
      </c>
      <c r="S26" s="9"/>
      <c r="T26" s="14">
        <v>-1063</v>
      </c>
      <c r="U26" s="9"/>
      <c r="V26" s="8">
        <v>258</v>
      </c>
      <c r="W26" s="9"/>
      <c r="X26" s="39">
        <v>-1616.4</v>
      </c>
      <c r="Y26" s="40"/>
    </row>
    <row r="27" spans="1:25" ht="15" x14ac:dyDescent="0.25">
      <c r="A27" s="59" t="s">
        <v>22</v>
      </c>
      <c r="B27" s="18">
        <v>1.8450000000000001E-2</v>
      </c>
      <c r="C27" s="19">
        <v>0.69810000000000005</v>
      </c>
      <c r="D27" s="22">
        <v>-2.2610000000000002E-2</v>
      </c>
      <c r="E27" s="23">
        <v>0.70679999999999998</v>
      </c>
      <c r="F27" s="18">
        <v>-2.8199999999999999E-2</v>
      </c>
      <c r="G27" s="19">
        <v>0.68059999999999998</v>
      </c>
      <c r="H27" s="22">
        <v>6.6E-3</v>
      </c>
      <c r="I27" s="23">
        <v>0.67209999999999992</v>
      </c>
      <c r="J27" s="18">
        <v>1.5699999999999999E-2</v>
      </c>
      <c r="K27" s="19">
        <v>0.67830000000000001</v>
      </c>
      <c r="L27" s="22">
        <v>-1.0699999999999999E-2</v>
      </c>
      <c r="M27" s="23">
        <v>0.67110000000000003</v>
      </c>
      <c r="N27" s="18">
        <v>1.61E-2</v>
      </c>
      <c r="O27" s="19">
        <v>0.62719999999999998</v>
      </c>
      <c r="P27" s="22">
        <v>3.7699999999999997E-2</v>
      </c>
      <c r="Q27" s="23">
        <v>0.63560000000000005</v>
      </c>
      <c r="R27" s="18">
        <v>1E-4</v>
      </c>
      <c r="S27" s="19">
        <v>0.64200000000000002</v>
      </c>
      <c r="T27" s="22">
        <v>-2.86E-2</v>
      </c>
      <c r="U27" s="23">
        <v>0.67390000000000005</v>
      </c>
      <c r="V27" s="18">
        <v>-3.8800000000000001E-2</v>
      </c>
      <c r="W27" s="19">
        <v>0.56159999999999999</v>
      </c>
      <c r="X27" s="41">
        <v>-5.1400000000000001E-2</v>
      </c>
      <c r="Y27" s="42">
        <v>0.56779999999999997</v>
      </c>
    </row>
    <row r="28" spans="1:25" ht="15" x14ac:dyDescent="0.25">
      <c r="A28" s="60" t="s">
        <v>23</v>
      </c>
      <c r="B28" s="3">
        <v>6.7000000000000002E-3</v>
      </c>
      <c r="C28" s="4">
        <v>0.3019</v>
      </c>
      <c r="D28" s="10">
        <v>-9.1000000000000004E-3</v>
      </c>
      <c r="E28" s="11">
        <v>0.29320000000000002</v>
      </c>
      <c r="F28" s="3">
        <v>5.0000000000000001E-4</v>
      </c>
      <c r="G28" s="4">
        <v>0.31940000000000002</v>
      </c>
      <c r="H28" s="10">
        <v>7.6E-3</v>
      </c>
      <c r="I28" s="11">
        <v>0.32789999999999997</v>
      </c>
      <c r="J28" s="3">
        <v>1.5E-3</v>
      </c>
      <c r="K28" s="4">
        <v>0.32169999999999999</v>
      </c>
      <c r="L28" s="10">
        <v>3.5999999999999999E-3</v>
      </c>
      <c r="M28" s="11">
        <v>0.32890000000000003</v>
      </c>
      <c r="N28" s="3">
        <v>1.21E-2</v>
      </c>
      <c r="O28" s="4">
        <v>0.37280000000000002</v>
      </c>
      <c r="P28" s="10">
        <v>-2.9999999999999997E-4</v>
      </c>
      <c r="Q28" s="11">
        <v>0.3644</v>
      </c>
      <c r="R28" s="3">
        <v>2E-3</v>
      </c>
      <c r="S28" s="4">
        <v>0.35799999999999998</v>
      </c>
      <c r="T28" s="10">
        <v>-2.29E-2</v>
      </c>
      <c r="U28" s="11">
        <v>0.3261</v>
      </c>
      <c r="V28" s="3">
        <v>4.9299999999999997E-2</v>
      </c>
      <c r="W28" s="4">
        <v>0.43840000000000001</v>
      </c>
      <c r="X28" s="30">
        <v>-2.5399999999999999E-2</v>
      </c>
      <c r="Y28" s="31">
        <v>0.43219999999999997</v>
      </c>
    </row>
    <row r="29" spans="1:25" ht="15" x14ac:dyDescent="0.25">
      <c r="A29" s="61" t="s">
        <v>21</v>
      </c>
      <c r="B29" s="20">
        <f t="shared" ref="B29:G29" si="3">SUM(B27:B28)</f>
        <v>2.5150000000000002E-2</v>
      </c>
      <c r="C29" s="6">
        <f t="shared" si="3"/>
        <v>1</v>
      </c>
      <c r="D29" s="12">
        <f t="shared" si="3"/>
        <v>-3.1710000000000002E-2</v>
      </c>
      <c r="E29" s="13">
        <f t="shared" si="3"/>
        <v>1</v>
      </c>
      <c r="F29" s="20">
        <f t="shared" si="3"/>
        <v>-2.7699999999999999E-2</v>
      </c>
      <c r="G29" s="6">
        <f t="shared" si="3"/>
        <v>1</v>
      </c>
      <c r="H29" s="12">
        <f>SUM(H27:H28)</f>
        <v>1.4200000000000001E-2</v>
      </c>
      <c r="I29" s="13">
        <f>SUM(I27:I28)</f>
        <v>0.99999999999999989</v>
      </c>
      <c r="J29" s="20">
        <f>SUM(J27:J28)</f>
        <v>1.72E-2</v>
      </c>
      <c r="K29" s="20">
        <f>SUM(K27:K28)</f>
        <v>1</v>
      </c>
      <c r="L29" s="12">
        <f t="shared" ref="L29:Q29" si="4">SUM(L27:L28)</f>
        <v>-7.0999999999999995E-3</v>
      </c>
      <c r="M29" s="12">
        <f t="shared" si="4"/>
        <v>1</v>
      </c>
      <c r="N29" s="20">
        <f t="shared" si="4"/>
        <v>2.8199999999999999E-2</v>
      </c>
      <c r="O29" s="20">
        <f t="shared" si="4"/>
        <v>1</v>
      </c>
      <c r="P29" s="12">
        <f t="shared" si="4"/>
        <v>3.7399999999999996E-2</v>
      </c>
      <c r="Q29" s="12">
        <f t="shared" si="4"/>
        <v>1</v>
      </c>
      <c r="R29" s="20">
        <f t="shared" ref="R29:W29" si="5">SUM(R27:R28)</f>
        <v>2.0999999999999999E-3</v>
      </c>
      <c r="S29" s="20">
        <f t="shared" si="5"/>
        <v>1</v>
      </c>
      <c r="T29" s="12">
        <f t="shared" si="5"/>
        <v>-5.1500000000000004E-2</v>
      </c>
      <c r="U29" s="12">
        <f t="shared" si="5"/>
        <v>1</v>
      </c>
      <c r="V29" s="20">
        <f t="shared" si="5"/>
        <v>1.0499999999999995E-2</v>
      </c>
      <c r="W29" s="20">
        <f t="shared" si="5"/>
        <v>1</v>
      </c>
      <c r="X29" s="38">
        <f>SUM(X27:X28)</f>
        <v>-7.6800000000000007E-2</v>
      </c>
      <c r="Y29" s="38">
        <f>SUM(Y27:Y28)</f>
        <v>1</v>
      </c>
    </row>
    <row r="30" spans="1:25" ht="15" x14ac:dyDescent="0.25">
      <c r="A30" s="59" t="s">
        <v>24</v>
      </c>
      <c r="B30" s="18">
        <v>2.3949999999999999E-2</v>
      </c>
      <c r="C30" s="19">
        <v>0.99660000000000004</v>
      </c>
      <c r="D30" s="22">
        <v>-2.6710000000000001E-2</v>
      </c>
      <c r="E30" s="23">
        <v>1</v>
      </c>
      <c r="F30" s="18">
        <v>-2.46E-2</v>
      </c>
      <c r="G30" s="19">
        <v>1.0044999999999999</v>
      </c>
      <c r="H30" s="22">
        <v>1.9199999999999998E-2</v>
      </c>
      <c r="I30" s="23">
        <v>1.0092000000000001</v>
      </c>
      <c r="J30" s="18">
        <v>1.35E-2</v>
      </c>
      <c r="K30" s="19">
        <v>1.0053000000000001</v>
      </c>
      <c r="L30" s="22">
        <v>2.9999999999999997E-4</v>
      </c>
      <c r="M30" s="23">
        <v>1.0063</v>
      </c>
      <c r="N30" s="18">
        <v>3.0200000000000001E-2</v>
      </c>
      <c r="O30" s="19">
        <v>1.0091000000000001</v>
      </c>
      <c r="P30" s="22">
        <v>3.1800000000000002E-2</v>
      </c>
      <c r="Q30" s="23">
        <v>1.0041</v>
      </c>
      <c r="R30" s="18">
        <v>-6.9999999999999999E-4</v>
      </c>
      <c r="S30" s="19">
        <v>1.0012000000000001</v>
      </c>
      <c r="T30" s="22">
        <v>-4.53E-2</v>
      </c>
      <c r="U30" s="23">
        <v>1.0069999999999999</v>
      </c>
      <c r="V30" s="18">
        <v>-3.8699999999999998E-2</v>
      </c>
      <c r="W30" s="19">
        <v>0.90700000000000003</v>
      </c>
      <c r="X30" s="41">
        <v>-8.1600000000000006E-2</v>
      </c>
      <c r="Y30" s="42">
        <v>1.0018</v>
      </c>
    </row>
    <row r="31" spans="1:25" ht="15" x14ac:dyDescent="0.25">
      <c r="A31" s="60" t="s">
        <v>25</v>
      </c>
      <c r="B31" s="3">
        <v>1.1999999999999999E-3</v>
      </c>
      <c r="C31" s="4">
        <v>3.3999999999999998E-3</v>
      </c>
      <c r="D31" s="10">
        <v>-5.0000000000000001E-3</v>
      </c>
      <c r="E31" s="11">
        <v>0</v>
      </c>
      <c r="F31" s="3">
        <v>-3.0999999999999999E-3</v>
      </c>
      <c r="G31" s="4">
        <v>-4.4999999999999997E-3</v>
      </c>
      <c r="H31" s="10">
        <v>-5.0000000000000001E-3</v>
      </c>
      <c r="I31" s="11">
        <v>-9.1999999999999998E-3</v>
      </c>
      <c r="J31" s="3">
        <v>3.7000000000000002E-3</v>
      </c>
      <c r="K31" s="4">
        <v>-5.3E-3</v>
      </c>
      <c r="L31" s="10">
        <v>-7.4000000000000003E-3</v>
      </c>
      <c r="M31" s="11">
        <v>-6.3E-3</v>
      </c>
      <c r="N31" s="3">
        <v>-2E-3</v>
      </c>
      <c r="O31" s="4">
        <v>-9.1000000000000004E-3</v>
      </c>
      <c r="P31" s="10">
        <v>5.5999999999999999E-3</v>
      </c>
      <c r="Q31" s="11">
        <v>-4.1000000000000003E-3</v>
      </c>
      <c r="R31" s="3">
        <v>2.8E-3</v>
      </c>
      <c r="S31" s="4">
        <v>-1.1999999999999999E-3</v>
      </c>
      <c r="T31" s="10">
        <v>-6.1999999999999998E-3</v>
      </c>
      <c r="U31" s="11">
        <v>-7.0000000000000001E-3</v>
      </c>
      <c r="V31" s="3">
        <v>4.9200000000000001E-2</v>
      </c>
      <c r="W31" s="4">
        <v>9.2999999999999999E-2</v>
      </c>
      <c r="X31" s="30">
        <v>4.7999999999999996E-3</v>
      </c>
      <c r="Y31" s="31">
        <v>-1.8E-3</v>
      </c>
    </row>
    <row r="32" spans="1:25" ht="15" x14ac:dyDescent="0.25">
      <c r="A32" s="63" t="s">
        <v>21</v>
      </c>
      <c r="B32" s="64">
        <f t="shared" ref="B32:G32" si="6">SUM(B30:B31)</f>
        <v>2.5149999999999999E-2</v>
      </c>
      <c r="C32" s="65">
        <f t="shared" si="6"/>
        <v>1</v>
      </c>
      <c r="D32" s="71">
        <f t="shared" si="6"/>
        <v>-3.1710000000000002E-2</v>
      </c>
      <c r="E32" s="72">
        <f t="shared" si="6"/>
        <v>1</v>
      </c>
      <c r="F32" s="64">
        <f t="shared" si="6"/>
        <v>-2.7699999999999999E-2</v>
      </c>
      <c r="G32" s="65">
        <f t="shared" si="6"/>
        <v>1</v>
      </c>
      <c r="H32" s="71">
        <f>SUM(H30:H31)</f>
        <v>1.4199999999999997E-2</v>
      </c>
      <c r="I32" s="72">
        <f>SUM(I30:I31)</f>
        <v>1</v>
      </c>
      <c r="J32" s="64">
        <f>SUM(J30:J31)</f>
        <v>1.72E-2</v>
      </c>
      <c r="K32" s="64">
        <f>SUM(K30:K31)</f>
        <v>1</v>
      </c>
      <c r="L32" s="71">
        <f t="shared" ref="L32:Q32" si="7">SUM(L30:L31)</f>
        <v>-7.1000000000000004E-3</v>
      </c>
      <c r="M32" s="71">
        <f t="shared" si="7"/>
        <v>1</v>
      </c>
      <c r="N32" s="64">
        <f t="shared" si="7"/>
        <v>2.8200000000000003E-2</v>
      </c>
      <c r="O32" s="64">
        <f t="shared" si="7"/>
        <v>1</v>
      </c>
      <c r="P32" s="71">
        <f t="shared" si="7"/>
        <v>3.7400000000000003E-2</v>
      </c>
      <c r="Q32" s="71">
        <f t="shared" si="7"/>
        <v>1</v>
      </c>
      <c r="R32" s="64">
        <f t="shared" ref="R32:W32" si="8">SUM(R30:R31)</f>
        <v>2.0999999999999999E-3</v>
      </c>
      <c r="S32" s="64">
        <f t="shared" si="8"/>
        <v>1</v>
      </c>
      <c r="T32" s="71">
        <f t="shared" si="8"/>
        <v>-5.1499999999999997E-2</v>
      </c>
      <c r="U32" s="71">
        <f t="shared" si="8"/>
        <v>0.99999999999999989</v>
      </c>
      <c r="V32" s="64">
        <f t="shared" si="8"/>
        <v>1.0500000000000002E-2</v>
      </c>
      <c r="W32" s="64">
        <f t="shared" si="8"/>
        <v>1</v>
      </c>
      <c r="X32" s="73">
        <f>SUM(X30:X31)</f>
        <v>-7.6800000000000007E-2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75" t="s">
        <v>1</v>
      </c>
    </row>
    <row r="36" spans="1:9" ht="15" x14ac:dyDescent="0.25">
      <c r="A36" s="59" t="s">
        <v>2</v>
      </c>
      <c r="B36" s="3">
        <v>2.7999999999999998E-4</v>
      </c>
      <c r="C36" s="4">
        <v>5.4100000000000002E-2</v>
      </c>
      <c r="D36" s="10">
        <f>B36+H6+J6+L6</f>
        <v>1.1800000000000001E-3</v>
      </c>
      <c r="E36" s="11">
        <v>3.6700000000000003E-2</v>
      </c>
      <c r="F36" s="3">
        <f t="shared" ref="F36:F41" si="9">D36+N6+P6+R6</f>
        <v>1.6800000000000001E-3</v>
      </c>
      <c r="G36" s="4">
        <v>5.9900000000000002E-2</v>
      </c>
      <c r="H36" s="10">
        <v>1.8E-3</v>
      </c>
      <c r="I36" s="11">
        <v>8.2400000000000001E-2</v>
      </c>
    </row>
    <row r="37" spans="1:9" ht="15" x14ac:dyDescent="0.25">
      <c r="A37" s="60" t="s">
        <v>3</v>
      </c>
      <c r="B37" s="3">
        <f>(1+B7)*(1+D7)*(1+F7)-1</f>
        <v>0</v>
      </c>
      <c r="C37" s="4">
        <v>0</v>
      </c>
      <c r="D37" s="10">
        <v>-4.0000000000000003E-5</v>
      </c>
      <c r="E37" s="11">
        <v>0</v>
      </c>
      <c r="F37" s="3">
        <f t="shared" si="9"/>
        <v>-4.0000000000000003E-5</v>
      </c>
      <c r="G37" s="4">
        <v>0</v>
      </c>
      <c r="H37" s="10">
        <f>(1+F37)*(1+T7)*(1+V7)*(1+X7)-1</f>
        <v>-4.0000000000040004E-5</v>
      </c>
      <c r="I37" s="11">
        <v>0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v>-4.0000000000000003E-5</v>
      </c>
      <c r="E38" s="11">
        <v>0</v>
      </c>
      <c r="F38" s="3">
        <f t="shared" si="9"/>
        <v>-4.0000000000000003E-5</v>
      </c>
      <c r="G38" s="4">
        <v>0</v>
      </c>
      <c r="H38" s="10">
        <f>(1+F38)*(1+T8)*(1+V8)*(1+X8)-1</f>
        <v>-4.0000000000040004E-5</v>
      </c>
      <c r="I38" s="11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v>-4.0000000000000003E-5</v>
      </c>
      <c r="E39" s="11">
        <v>0</v>
      </c>
      <c r="F39" s="3">
        <f t="shared" si="9"/>
        <v>-4.0000000000000003E-5</v>
      </c>
      <c r="G39" s="4">
        <v>0</v>
      </c>
      <c r="H39" s="10">
        <f>(1+F39)*(1+T9)*(1+V9)*(1+X9)-1</f>
        <v>-4.0000000000040004E-5</v>
      </c>
      <c r="I39" s="11">
        <v>0</v>
      </c>
    </row>
    <row r="40" spans="1:9" ht="15" x14ac:dyDescent="0.25">
      <c r="A40" s="60" t="s">
        <v>6</v>
      </c>
      <c r="B40" s="3">
        <f>(1+B10)*(1+D10)*(1+F10)-1</f>
        <v>0</v>
      </c>
      <c r="C40" s="4">
        <v>0</v>
      </c>
      <c r="D40" s="10">
        <v>-4.0000000000000003E-5</v>
      </c>
      <c r="E40" s="11">
        <v>0</v>
      </c>
      <c r="F40" s="3">
        <f t="shared" si="9"/>
        <v>-4.0000000000000003E-5</v>
      </c>
      <c r="G40" s="4">
        <v>0</v>
      </c>
      <c r="H40" s="10">
        <f>(1+F40)*(1+T10)*(1+V10)*(1+X10)-1</f>
        <v>-4.0000000000040004E-5</v>
      </c>
      <c r="I40" s="11">
        <v>0</v>
      </c>
    </row>
    <row r="41" spans="1:9" ht="15" x14ac:dyDescent="0.25">
      <c r="A41" s="60" t="s">
        <v>7</v>
      </c>
      <c r="B41" s="3">
        <f>(1+B11)*(1+D11)*(1+F11)-1</f>
        <v>0</v>
      </c>
      <c r="C41" s="4">
        <v>0</v>
      </c>
      <c r="D41" s="10">
        <v>-4.0000000000000003E-5</v>
      </c>
      <c r="E41" s="11">
        <v>0</v>
      </c>
      <c r="F41" s="3">
        <f t="shared" si="9"/>
        <v>-4.0000000000000003E-5</v>
      </c>
      <c r="G41" s="4">
        <v>0</v>
      </c>
      <c r="H41" s="10">
        <f>(1+F41)*(1+T11)*(1+V11)*(1+X11)-1</f>
        <v>-4.0000000000040004E-5</v>
      </c>
      <c r="I41" s="11">
        <v>0</v>
      </c>
    </row>
    <row r="42" spans="1:9" ht="15" x14ac:dyDescent="0.25">
      <c r="A42" s="60" t="s">
        <v>8</v>
      </c>
      <c r="B42" s="3">
        <v>-1.874E-2</v>
      </c>
      <c r="C42" s="4">
        <v>0.40029999999999999</v>
      </c>
      <c r="D42" s="10">
        <f>B42+H12+J12+L12</f>
        <v>-7.6399999999999992E-3</v>
      </c>
      <c r="E42" s="11">
        <v>0.4007</v>
      </c>
      <c r="F42" s="3">
        <v>3.3239999999999999E-2</v>
      </c>
      <c r="G42" s="4">
        <v>0.4219</v>
      </c>
      <c r="H42" s="10">
        <v>-6.6E-3</v>
      </c>
      <c r="I42" s="11">
        <v>0.59799999999999998</v>
      </c>
    </row>
    <row r="43" spans="1:9" ht="15" x14ac:dyDescent="0.25">
      <c r="A43" s="60" t="s">
        <v>9</v>
      </c>
      <c r="B43" s="3">
        <v>-9.5499999999999995E-3</v>
      </c>
      <c r="C43" s="4">
        <v>0.5464</v>
      </c>
      <c r="D43" s="10">
        <v>1.15E-2</v>
      </c>
      <c r="E43" s="11">
        <v>0.56530000000000002</v>
      </c>
      <c r="F43" s="3">
        <v>3.6940000000000001E-2</v>
      </c>
      <c r="G43" s="4">
        <v>0.51600000000000001</v>
      </c>
      <c r="H43" s="10">
        <v>-3.5999999999999997E-2</v>
      </c>
      <c r="I43" s="11">
        <v>0.31740000000000002</v>
      </c>
    </row>
    <row r="44" spans="1:9" ht="15" x14ac:dyDescent="0.25">
      <c r="A44" s="60" t="s">
        <v>10</v>
      </c>
      <c r="B44" s="3">
        <f>(1+B14)*(1+D14)*(1+F14)-1</f>
        <v>-4.0994700219998403E-4</v>
      </c>
      <c r="C44" s="4">
        <v>3.7000000000000002E-3</v>
      </c>
      <c r="D44" s="10">
        <f>B44+H14+J14+L14</f>
        <v>-7.0994700219998406E-4</v>
      </c>
      <c r="E44" s="11">
        <v>3.5999999999999999E-3</v>
      </c>
      <c r="F44" s="3">
        <f t="shared" ref="F44:F54" si="10">D44+N14+P14+R14</f>
        <v>-8.09947002199984E-4</v>
      </c>
      <c r="G44" s="4">
        <v>3.3999999999999998E-3</v>
      </c>
      <c r="H44" s="10">
        <f>(1+F44)*(1+T14)*(1+V14)*(1+X14)-1</f>
        <v>-1.0435089393356911E-5</v>
      </c>
      <c r="I44" s="11">
        <v>4.0000000000000001E-3</v>
      </c>
    </row>
    <row r="45" spans="1:9" ht="15" x14ac:dyDescent="0.25">
      <c r="A45" s="60" t="s">
        <v>11</v>
      </c>
      <c r="B45" s="3">
        <f>(1+B15)*(1+D15)*(1+F15)-1</f>
        <v>0</v>
      </c>
      <c r="C45" s="4">
        <v>0</v>
      </c>
      <c r="D45" s="10">
        <v>-4.0000000000000003E-5</v>
      </c>
      <c r="E45" s="11">
        <v>0</v>
      </c>
      <c r="F45" s="3">
        <f t="shared" si="10"/>
        <v>-4.0000000000000003E-5</v>
      </c>
      <c r="G45" s="4">
        <v>0</v>
      </c>
      <c r="H45" s="10">
        <f>(1+F45)*(1+T15)*(1+V15)*(1+X15)-1</f>
        <v>-4.0000000000040004E-5</v>
      </c>
      <c r="I45" s="11">
        <v>0</v>
      </c>
    </row>
    <row r="46" spans="1:9" ht="15" x14ac:dyDescent="0.25">
      <c r="A46" s="60" t="s">
        <v>12</v>
      </c>
      <c r="B46" s="3">
        <f>(1+B16)*(1+D16)*(1+F16)-1</f>
        <v>0</v>
      </c>
      <c r="C46" s="4">
        <v>0</v>
      </c>
      <c r="D46" s="10">
        <v>-4.0000000000000003E-5</v>
      </c>
      <c r="E46" s="11">
        <v>0</v>
      </c>
      <c r="F46" s="3">
        <f t="shared" si="10"/>
        <v>-4.0000000000000003E-5</v>
      </c>
      <c r="G46" s="4">
        <v>0</v>
      </c>
      <c r="H46" s="10">
        <f>(1+F46)*(1+T16)*(1+V16)*(1+X16)-1</f>
        <v>-4.0000000000040004E-5</v>
      </c>
      <c r="I46" s="11">
        <v>0</v>
      </c>
    </row>
    <row r="47" spans="1:9" ht="15" x14ac:dyDescent="0.25">
      <c r="A47" s="60" t="s">
        <v>13</v>
      </c>
      <c r="B47" s="3">
        <v>-6.4400000000000004E-3</v>
      </c>
      <c r="C47" s="4">
        <v>-4.4999999999999997E-3</v>
      </c>
      <c r="D47" s="10">
        <v>-1.4999999999999999E-2</v>
      </c>
      <c r="E47" s="11">
        <v>-6.3E-3</v>
      </c>
      <c r="F47" s="3">
        <f t="shared" si="10"/>
        <v>-1.3899999999999999E-2</v>
      </c>
      <c r="G47" s="4">
        <v>-1.1999999999999999E-3</v>
      </c>
      <c r="H47" s="10">
        <v>-2.35E-2</v>
      </c>
      <c r="I47" s="11">
        <v>-1.8E-3</v>
      </c>
    </row>
    <row r="48" spans="1:9" ht="15" x14ac:dyDescent="0.25">
      <c r="A48" s="60" t="s">
        <v>14</v>
      </c>
      <c r="B48" s="3">
        <f t="shared" ref="B48:B54" si="11">(1+B18)*(1+D18)*(1+F18)-1</f>
        <v>0</v>
      </c>
      <c r="C48" s="4">
        <v>0</v>
      </c>
      <c r="D48" s="10">
        <v>-4.0000000000000003E-5</v>
      </c>
      <c r="E48" s="11">
        <v>0</v>
      </c>
      <c r="F48" s="3">
        <f t="shared" si="10"/>
        <v>-4.0000000000000003E-5</v>
      </c>
      <c r="G48" s="4">
        <v>0</v>
      </c>
      <c r="H48" s="10">
        <f t="shared" ref="H48:H54" si="12">(1+F48)*(1+T18)*(1+V18)*(1+X18)-1</f>
        <v>-4.0000000000040004E-5</v>
      </c>
      <c r="I48" s="11">
        <v>0</v>
      </c>
    </row>
    <row r="49" spans="1:9" ht="15" x14ac:dyDescent="0.25">
      <c r="A49" s="60" t="s">
        <v>15</v>
      </c>
      <c r="B49" s="3">
        <f t="shared" si="11"/>
        <v>0</v>
      </c>
      <c r="C49" s="4">
        <v>0</v>
      </c>
      <c r="D49" s="10">
        <v>-4.0000000000000003E-5</v>
      </c>
      <c r="E49" s="11">
        <v>0</v>
      </c>
      <c r="F49" s="3">
        <f t="shared" si="10"/>
        <v>-4.0000000000000003E-5</v>
      </c>
      <c r="G49" s="4">
        <v>0</v>
      </c>
      <c r="H49" s="10">
        <f t="shared" si="12"/>
        <v>-4.0000000000040004E-5</v>
      </c>
      <c r="I49" s="11">
        <v>0</v>
      </c>
    </row>
    <row r="50" spans="1:9" ht="15" x14ac:dyDescent="0.25">
      <c r="A50" s="60" t="s">
        <v>16</v>
      </c>
      <c r="B50" s="3">
        <f t="shared" si="11"/>
        <v>0</v>
      </c>
      <c r="C50" s="4">
        <v>0</v>
      </c>
      <c r="D50" s="10">
        <v>-4.0000000000000003E-5</v>
      </c>
      <c r="E50" s="11">
        <v>0</v>
      </c>
      <c r="F50" s="3">
        <f t="shared" si="10"/>
        <v>-4.0000000000000003E-5</v>
      </c>
      <c r="G50" s="4">
        <v>0</v>
      </c>
      <c r="H50" s="10">
        <f t="shared" si="12"/>
        <v>-4.0000000000040004E-5</v>
      </c>
      <c r="I50" s="11">
        <v>0</v>
      </c>
    </row>
    <row r="51" spans="1:9" ht="15" x14ac:dyDescent="0.25">
      <c r="A51" s="60" t="s">
        <v>17</v>
      </c>
      <c r="B51" s="3">
        <f t="shared" si="11"/>
        <v>0</v>
      </c>
      <c r="C51" s="4">
        <v>0</v>
      </c>
      <c r="D51" s="10">
        <v>-4.0000000000000003E-5</v>
      </c>
      <c r="E51" s="11">
        <v>0</v>
      </c>
      <c r="F51" s="3">
        <f t="shared" si="10"/>
        <v>-4.0000000000000003E-5</v>
      </c>
      <c r="G51" s="4">
        <v>0</v>
      </c>
      <c r="H51" s="10">
        <f t="shared" si="12"/>
        <v>-4.0000000000040004E-5</v>
      </c>
      <c r="I51" s="11">
        <v>0</v>
      </c>
    </row>
    <row r="52" spans="1:9" ht="15" x14ac:dyDescent="0.25">
      <c r="A52" s="60" t="s">
        <v>18</v>
      </c>
      <c r="B52" s="3">
        <f t="shared" si="11"/>
        <v>0</v>
      </c>
      <c r="C52" s="4">
        <v>0</v>
      </c>
      <c r="D52" s="10">
        <v>-4.0000000000000003E-5</v>
      </c>
      <c r="E52" s="11">
        <v>0</v>
      </c>
      <c r="F52" s="3">
        <f t="shared" si="10"/>
        <v>-4.0000000000000003E-5</v>
      </c>
      <c r="G52" s="4">
        <v>0</v>
      </c>
      <c r="H52" s="10">
        <f t="shared" si="12"/>
        <v>-4.0000000000040004E-5</v>
      </c>
      <c r="I52" s="11">
        <v>0</v>
      </c>
    </row>
    <row r="53" spans="1:9" ht="15" x14ac:dyDescent="0.25">
      <c r="A53" s="60" t="s">
        <v>19</v>
      </c>
      <c r="B53" s="3">
        <f t="shared" si="11"/>
        <v>0</v>
      </c>
      <c r="C53" s="4">
        <v>0</v>
      </c>
      <c r="D53" s="10">
        <v>-4.0000000000000003E-5</v>
      </c>
      <c r="E53" s="11">
        <v>0</v>
      </c>
      <c r="F53" s="3">
        <f t="shared" si="10"/>
        <v>-4.0000000000000003E-5</v>
      </c>
      <c r="G53" s="4">
        <v>0</v>
      </c>
      <c r="H53" s="10">
        <f t="shared" si="12"/>
        <v>-4.0000000000040004E-5</v>
      </c>
      <c r="I53" s="11">
        <v>0</v>
      </c>
    </row>
    <row r="54" spans="1:9" ht="15" x14ac:dyDescent="0.25">
      <c r="A54" s="60" t="s">
        <v>20</v>
      </c>
      <c r="B54" s="3">
        <f t="shared" si="11"/>
        <v>0</v>
      </c>
      <c r="C54" s="4">
        <v>0</v>
      </c>
      <c r="D54" s="10">
        <v>-4.0000000000000003E-5</v>
      </c>
      <c r="E54" s="11">
        <v>0</v>
      </c>
      <c r="F54" s="3">
        <f t="shared" si="10"/>
        <v>-4.0000000000000003E-5</v>
      </c>
      <c r="G54" s="4">
        <v>0</v>
      </c>
      <c r="H54" s="10">
        <f t="shared" si="12"/>
        <v>-4.0000000000040004E-5</v>
      </c>
      <c r="I54" s="11">
        <v>0</v>
      </c>
    </row>
    <row r="55" spans="1:9" ht="15" x14ac:dyDescent="0.25">
      <c r="A55" s="61" t="s">
        <v>21</v>
      </c>
      <c r="B55" s="20">
        <f t="shared" ref="B55:H55" si="13">SUM(B36:B54)</f>
        <v>-3.4859947002199985E-2</v>
      </c>
      <c r="C55" s="6">
        <v>1</v>
      </c>
      <c r="D55" s="12">
        <f t="shared" si="13"/>
        <v>-1.1229947002199984E-2</v>
      </c>
      <c r="E55" s="12">
        <v>1</v>
      </c>
      <c r="F55" s="20">
        <f t="shared" si="13"/>
        <v>5.6590052997800039E-2</v>
      </c>
      <c r="G55" s="6">
        <v>1</v>
      </c>
      <c r="H55" s="12">
        <f t="shared" si="13"/>
        <v>-6.4870435089393913E-2</v>
      </c>
      <c r="I55" s="12">
        <v>1</v>
      </c>
    </row>
    <row r="56" spans="1:9" ht="15" x14ac:dyDescent="0.25">
      <c r="A56" s="62" t="s">
        <v>28</v>
      </c>
      <c r="B56" s="8">
        <v>-714.4</v>
      </c>
      <c r="C56" s="9"/>
      <c r="D56" s="14">
        <v>-158</v>
      </c>
      <c r="E56" s="9"/>
      <c r="F56" s="8">
        <v>1276</v>
      </c>
      <c r="G56" s="9"/>
      <c r="H56" s="14">
        <v>-1145.7</v>
      </c>
      <c r="I56" s="9"/>
    </row>
    <row r="57" spans="1:9" ht="15" x14ac:dyDescent="0.25">
      <c r="A57" s="59" t="s">
        <v>22</v>
      </c>
      <c r="B57" s="18">
        <v>-3.2899999999999999E-2</v>
      </c>
      <c r="C57" s="19">
        <v>0.68059999999999998</v>
      </c>
      <c r="D57" s="22">
        <v>-2.164E-2</v>
      </c>
      <c r="E57" s="23">
        <v>0.67110000000000003</v>
      </c>
      <c r="F57" s="18">
        <v>3.2500000000000001E-2</v>
      </c>
      <c r="G57" s="19">
        <v>0.64200000000000002</v>
      </c>
      <c r="H57" s="22">
        <v>-8.7999999999999995E-2</v>
      </c>
      <c r="I57" s="23">
        <v>0.56779999999999997</v>
      </c>
    </row>
    <row r="58" spans="1:9" ht="15" x14ac:dyDescent="0.25">
      <c r="A58" s="60" t="s">
        <v>23</v>
      </c>
      <c r="B58" s="3">
        <f>(1+B28)*(1+D28)*(1+F28)-1</f>
        <v>-1.9622004850001762E-3</v>
      </c>
      <c r="C58" s="4">
        <v>0.31940000000000002</v>
      </c>
      <c r="D58" s="22">
        <v>1.03E-2</v>
      </c>
      <c r="E58" s="11">
        <v>0.32890000000000003</v>
      </c>
      <c r="F58" s="18">
        <v>2.4240000000000001E-2</v>
      </c>
      <c r="G58" s="4">
        <v>0.35799999999999998</v>
      </c>
      <c r="H58" s="10">
        <v>2.3099999999999999E-2</v>
      </c>
      <c r="I58" s="11">
        <v>0.43219999999999997</v>
      </c>
    </row>
    <row r="59" spans="1:9" ht="15" x14ac:dyDescent="0.25">
      <c r="A59" s="61" t="s">
        <v>21</v>
      </c>
      <c r="B59" s="20">
        <f>SUM(B57:B58)</f>
        <v>-3.4862200485000175E-2</v>
      </c>
      <c r="C59" s="6">
        <v>1</v>
      </c>
      <c r="D59" s="12">
        <f>SUM(D57:D58)</f>
        <v>-1.1339999999999999E-2</v>
      </c>
      <c r="E59" s="12">
        <v>1</v>
      </c>
      <c r="F59" s="20">
        <f>SUM(F57:F58)</f>
        <v>5.6739999999999999E-2</v>
      </c>
      <c r="G59" s="6">
        <v>1</v>
      </c>
      <c r="H59" s="12">
        <f>SUM(H57:H58)</f>
        <v>-6.4899999999999999E-2</v>
      </c>
      <c r="I59" s="12">
        <v>1</v>
      </c>
    </row>
    <row r="60" spans="1:9" ht="15" x14ac:dyDescent="0.25">
      <c r="A60" s="59" t="s">
        <v>24</v>
      </c>
      <c r="B60" s="18">
        <v>-2.7969999999999998E-2</v>
      </c>
      <c r="C60" s="19">
        <v>1.0044999999999999</v>
      </c>
      <c r="D60" s="22">
        <v>4.5999999999999999E-3</v>
      </c>
      <c r="E60" s="23">
        <v>1.0063</v>
      </c>
      <c r="F60" s="18">
        <v>6.6100000000000006E-2</v>
      </c>
      <c r="G60" s="19">
        <v>1.0012000000000001</v>
      </c>
      <c r="H60" s="22">
        <v>-0.10249999999999999</v>
      </c>
      <c r="I60" s="23">
        <v>1.0018</v>
      </c>
    </row>
    <row r="61" spans="1:9" ht="15" x14ac:dyDescent="0.25">
      <c r="A61" s="60" t="s">
        <v>25</v>
      </c>
      <c r="B61" s="3">
        <f>(1+B31)*(1+D31)*(1+F31)-1</f>
        <v>-6.8942013999998553E-3</v>
      </c>
      <c r="C61" s="4">
        <v>-4.4999999999999997E-3</v>
      </c>
      <c r="D61" s="22">
        <v>-1.5900000000000001E-2</v>
      </c>
      <c r="E61" s="11">
        <v>-6.3E-3</v>
      </c>
      <c r="F61" s="18">
        <v>-9.4500000000000001E-3</v>
      </c>
      <c r="G61" s="4">
        <v>-1.1999999999999999E-3</v>
      </c>
      <c r="H61" s="22">
        <v>3.7600000000000001E-2</v>
      </c>
      <c r="I61" s="11">
        <v>-1.8E-3</v>
      </c>
    </row>
    <row r="62" spans="1:9" ht="15" x14ac:dyDescent="0.25">
      <c r="A62" s="63" t="s">
        <v>21</v>
      </c>
      <c r="B62" s="64">
        <f>SUM(B60:B61)</f>
        <v>-3.486420139999985E-2</v>
      </c>
      <c r="C62" s="65">
        <v>1</v>
      </c>
      <c r="D62" s="71">
        <f>SUM(D60:D61)</f>
        <v>-1.1300000000000001E-2</v>
      </c>
      <c r="E62" s="71">
        <v>1</v>
      </c>
      <c r="F62" s="64">
        <f>SUM(F60:F61)</f>
        <v>5.6650000000000006E-2</v>
      </c>
      <c r="G62" s="65">
        <v>1</v>
      </c>
      <c r="H62" s="71">
        <f>SUM(H60:H61)</f>
        <v>-6.4899999999999985E-2</v>
      </c>
      <c r="I62" s="71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34" sqref="A34"/>
    </sheetView>
  </sheetViews>
  <sheetFormatPr defaultColWidth="0" defaultRowHeight="12.75" zeroHeight="1" x14ac:dyDescent="0.2"/>
  <cols>
    <col min="1" max="1" width="43.85546875" customWidth="1"/>
    <col min="2" max="2" width="18.7109375" customWidth="1"/>
    <col min="3" max="3" width="19" customWidth="1"/>
    <col min="4" max="4" width="18.140625" customWidth="1"/>
    <col min="5" max="5" width="17.140625" customWidth="1"/>
    <col min="6" max="6" width="21.28515625" customWidth="1"/>
    <col min="7" max="7" width="22" customWidth="1"/>
    <col min="8" max="8" width="19.42578125" customWidth="1"/>
    <col min="9" max="9" width="21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48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7.9000000000000001E-4</v>
      </c>
      <c r="C6" s="4">
        <v>6.4500000000000002E-2</v>
      </c>
      <c r="D6" s="10">
        <v>-2.9999999999999997E-4</v>
      </c>
      <c r="E6" s="11">
        <v>6.13E-2</v>
      </c>
      <c r="F6" s="3">
        <v>-6.3000000000000003E-4</v>
      </c>
      <c r="G6" s="4">
        <v>5.2699999999999997E-2</v>
      </c>
      <c r="H6" s="10">
        <v>4.0000000000000002E-4</v>
      </c>
      <c r="I6" s="11">
        <v>5.6099999999999997E-2</v>
      </c>
      <c r="J6" s="3">
        <v>2.0000000000000001E-4</v>
      </c>
      <c r="K6" s="4">
        <v>5.8400000000000001E-2</v>
      </c>
      <c r="L6" s="10">
        <v>-2.9999999999999997E-4</v>
      </c>
      <c r="M6" s="11">
        <v>5.8900000000000001E-2</v>
      </c>
      <c r="N6" s="3">
        <v>2.0000000000000001E-4</v>
      </c>
      <c r="O6" s="4">
        <v>3.3799999999999997E-2</v>
      </c>
      <c r="P6" s="10">
        <v>2.9999999999999997E-4</v>
      </c>
      <c r="Q6" s="11">
        <v>4.19E-2</v>
      </c>
      <c r="R6" s="3">
        <v>5.0000000000000001E-4</v>
      </c>
      <c r="S6" s="4">
        <v>4.2799999999999998E-2</v>
      </c>
      <c r="T6" s="10">
        <v>-1E-4</v>
      </c>
      <c r="U6" s="11">
        <v>4.0800000000000003E-2</v>
      </c>
      <c r="V6" s="3">
        <v>-2.0000000000000001E-4</v>
      </c>
      <c r="W6" s="4">
        <v>1.89E-2</v>
      </c>
      <c r="X6" s="10">
        <v>-5.0000000000000001E-4</v>
      </c>
      <c r="Y6" s="11">
        <v>8.9999999999999993E-3</v>
      </c>
    </row>
    <row r="7" spans="1:25" ht="15" x14ac:dyDescent="0.25">
      <c r="A7" s="60" t="s">
        <v>3</v>
      </c>
      <c r="B7" s="3">
        <v>1.2999999999999999E-3</v>
      </c>
      <c r="C7" s="4">
        <v>0.46733999999999998</v>
      </c>
      <c r="D7" s="10">
        <v>-2.63E-3</v>
      </c>
      <c r="E7" s="11">
        <v>0.49270000000000003</v>
      </c>
      <c r="F7" s="3">
        <v>2.2000000000000001E-3</v>
      </c>
      <c r="G7" s="4">
        <v>0.48959999999999998</v>
      </c>
      <c r="H7" s="10">
        <v>-2.7000000000000001E-3</v>
      </c>
      <c r="I7" s="11">
        <v>0.47720000000000001</v>
      </c>
      <c r="J7" s="3">
        <v>1.6999999999999999E-3</v>
      </c>
      <c r="K7" s="4">
        <v>0.47149999999999997</v>
      </c>
      <c r="L7" s="10">
        <v>-3.5999999999999999E-3</v>
      </c>
      <c r="M7" s="11">
        <v>0.49909999999999999</v>
      </c>
      <c r="N7" s="3">
        <v>8.9999999999999998E-4</v>
      </c>
      <c r="O7" s="4">
        <v>0.4929</v>
      </c>
      <c r="P7" s="10">
        <v>1.6999999999999999E-3</v>
      </c>
      <c r="Q7" s="11">
        <v>0.4904</v>
      </c>
      <c r="R7" s="3">
        <v>-4.0000000000000002E-4</v>
      </c>
      <c r="S7" s="4">
        <v>0.48089999999999999</v>
      </c>
      <c r="T7" s="10">
        <v>-4.0000000000000001E-3</v>
      </c>
      <c r="U7" s="11">
        <v>0.47060000000000002</v>
      </c>
      <c r="V7" s="3">
        <v>-1.9E-3</v>
      </c>
      <c r="W7" s="4">
        <v>0.4773</v>
      </c>
      <c r="X7" s="10">
        <v>2.0000000000000001E-4</v>
      </c>
      <c r="Y7" s="11">
        <v>0.45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5.0000000000000004E-6</v>
      </c>
      <c r="S8" s="4">
        <v>0</v>
      </c>
      <c r="T8" s="10">
        <v>0</v>
      </c>
      <c r="U8" s="11">
        <v>0</v>
      </c>
      <c r="V8" s="3">
        <v>5.0000000000000004E-6</v>
      </c>
      <c r="W8" s="4">
        <v>0</v>
      </c>
      <c r="X8" s="10">
        <v>0</v>
      </c>
      <c r="Y8" s="1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5.0000000000000004E-6</v>
      </c>
      <c r="S9" s="4">
        <v>0</v>
      </c>
      <c r="T9" s="10">
        <v>0</v>
      </c>
      <c r="U9" s="11">
        <v>0</v>
      </c>
      <c r="V9" s="3">
        <v>5.0000000000000004E-6</v>
      </c>
      <c r="W9" s="4">
        <v>0</v>
      </c>
      <c r="X9" s="10">
        <v>0</v>
      </c>
      <c r="Y9" s="11">
        <v>0</v>
      </c>
    </row>
    <row r="10" spans="1:25" ht="15" x14ac:dyDescent="0.25">
      <c r="A10" s="60" t="s">
        <v>6</v>
      </c>
      <c r="B10" s="3">
        <v>-2.9999999999999997E-4</v>
      </c>
      <c r="C10" s="4">
        <v>0.1905</v>
      </c>
      <c r="D10" s="10">
        <v>1.2999999999999999E-3</v>
      </c>
      <c r="E10" s="11">
        <v>0.1787</v>
      </c>
      <c r="F10" s="3">
        <v>-2.0000000000000001E-4</v>
      </c>
      <c r="G10" s="4">
        <v>0.1883</v>
      </c>
      <c r="H10" s="10">
        <v>1.7000000000000001E-3</v>
      </c>
      <c r="I10" s="11">
        <v>0.183</v>
      </c>
      <c r="J10" s="3">
        <v>-1.1000000000000001E-3</v>
      </c>
      <c r="K10" s="4">
        <v>0.17899999999999999</v>
      </c>
      <c r="L10" s="10">
        <v>1.6999999999999999E-3</v>
      </c>
      <c r="M10" s="11">
        <v>0.1832</v>
      </c>
      <c r="N10" s="3">
        <v>1.8E-3</v>
      </c>
      <c r="O10" s="4">
        <v>0.1852</v>
      </c>
      <c r="P10" s="10">
        <v>1E-4</v>
      </c>
      <c r="Q10" s="11">
        <v>0.1784</v>
      </c>
      <c r="R10" s="3">
        <v>1E-4</v>
      </c>
      <c r="S10" s="4">
        <v>0.17180000000000001</v>
      </c>
      <c r="T10" s="10">
        <v>-6.9999999999999999E-4</v>
      </c>
      <c r="U10" s="11">
        <v>0.17269999999999999</v>
      </c>
      <c r="V10" s="3">
        <v>-8.9999999999999998E-4</v>
      </c>
      <c r="W10" s="4">
        <v>0.16930000000000001</v>
      </c>
      <c r="X10" s="10">
        <v>-5.4000000000000001E-4</v>
      </c>
      <c r="Y10" s="11">
        <v>0.1925</v>
      </c>
    </row>
    <row r="11" spans="1:25" ht="15" x14ac:dyDescent="0.25">
      <c r="A11" s="60" t="s">
        <v>7</v>
      </c>
      <c r="B11" s="3">
        <v>8.0000000000000004E-4</v>
      </c>
      <c r="C11" s="4">
        <v>1.0800000000000001E-2</v>
      </c>
      <c r="D11" s="10">
        <v>0</v>
      </c>
      <c r="E11" s="11">
        <v>1.0200000000000001E-2</v>
      </c>
      <c r="F11" s="3">
        <v>-5.9999999999999995E-4</v>
      </c>
      <c r="G11" s="4">
        <v>9.7000000000000003E-3</v>
      </c>
      <c r="H11" s="10">
        <v>2.9999999999999997E-4</v>
      </c>
      <c r="I11" s="11">
        <v>9.3999999999999986E-3</v>
      </c>
      <c r="J11" s="3">
        <v>1E-4</v>
      </c>
      <c r="K11" s="4">
        <v>8.6999999999999994E-3</v>
      </c>
      <c r="L11" s="10">
        <v>-1E-4</v>
      </c>
      <c r="M11" s="11">
        <v>1.38E-2</v>
      </c>
      <c r="N11" s="3">
        <v>2.0000000000000001E-4</v>
      </c>
      <c r="O11" s="4">
        <v>1.52E-2</v>
      </c>
      <c r="P11" s="10">
        <v>4.0000000000000002E-4</v>
      </c>
      <c r="Q11" s="11">
        <v>1.5599999999999999E-2</v>
      </c>
      <c r="R11" s="3">
        <v>1E-4</v>
      </c>
      <c r="S11" s="4">
        <v>2.63E-2</v>
      </c>
      <c r="T11" s="10">
        <v>-5.0000000000000001E-4</v>
      </c>
      <c r="U11" s="11">
        <v>2.8199999999999999E-2</v>
      </c>
      <c r="V11" s="3">
        <v>-1E-4</v>
      </c>
      <c r="W11" s="4">
        <v>2.7799999999999998E-2</v>
      </c>
      <c r="X11" s="10">
        <v>-1.14E-3</v>
      </c>
      <c r="Y11" s="11">
        <v>2.9100000000000001E-2</v>
      </c>
    </row>
    <row r="12" spans="1:25" ht="15" x14ac:dyDescent="0.25">
      <c r="A12" s="60" t="s">
        <v>8</v>
      </c>
      <c r="B12" s="3">
        <v>2.3E-3</v>
      </c>
      <c r="C12" s="4">
        <v>0.186</v>
      </c>
      <c r="D12" s="10">
        <v>-5.1000000000000004E-3</v>
      </c>
      <c r="E12" s="11">
        <v>0.1767</v>
      </c>
      <c r="F12" s="3">
        <v>-4.3E-3</v>
      </c>
      <c r="G12" s="4">
        <v>0.17330000000000001</v>
      </c>
      <c r="H12" s="10">
        <v>2.5999999999999999E-3</v>
      </c>
      <c r="I12" s="11">
        <v>0.18510000000000001</v>
      </c>
      <c r="J12" s="3">
        <v>6.1000000000000004E-3</v>
      </c>
      <c r="K12" s="4">
        <v>0.19620000000000001</v>
      </c>
      <c r="L12" s="10">
        <v>-8.0000000000000004E-4</v>
      </c>
      <c r="M12" s="11">
        <v>0.19389999999999999</v>
      </c>
      <c r="N12" s="3">
        <v>4.7000000000000002E-3</v>
      </c>
      <c r="O12" s="4">
        <v>0.2054</v>
      </c>
      <c r="P12" s="10">
        <v>8.3000000000000001E-3</v>
      </c>
      <c r="Q12" s="11">
        <v>0.20119999999999999</v>
      </c>
      <c r="R12" s="3">
        <v>-4.0000000000000002E-4</v>
      </c>
      <c r="S12" s="4">
        <v>0.20449999999999999</v>
      </c>
      <c r="T12" s="10">
        <v>-1.1900000000000001E-2</v>
      </c>
      <c r="U12" s="11">
        <v>0.2079</v>
      </c>
      <c r="V12" s="3">
        <v>2.5999999999999999E-3</v>
      </c>
      <c r="W12" s="4">
        <v>0.2208</v>
      </c>
      <c r="X12" s="10">
        <v>-1.504E-2</v>
      </c>
      <c r="Y12" s="11">
        <v>0.22159999999999999</v>
      </c>
    </row>
    <row r="13" spans="1:25" ht="15" x14ac:dyDescent="0.25">
      <c r="A13" s="60" t="s">
        <v>9</v>
      </c>
      <c r="B13" s="3">
        <v>2.0999999999999999E-3</v>
      </c>
      <c r="C13" s="4">
        <v>3.1399999999999997E-2</v>
      </c>
      <c r="D13" s="10">
        <v>-1.5E-3</v>
      </c>
      <c r="E13" s="11">
        <v>2.9399999999999999E-2</v>
      </c>
      <c r="F13" s="3">
        <v>-1.2999999999999999E-3</v>
      </c>
      <c r="G13" s="4">
        <v>4.24E-2</v>
      </c>
      <c r="H13" s="10">
        <v>2.3E-3</v>
      </c>
      <c r="I13" s="11">
        <v>4.7199999999999999E-2</v>
      </c>
      <c r="J13" s="3">
        <v>4.0000000000000002E-4</v>
      </c>
      <c r="K13" s="4">
        <v>4.4600000000000001E-2</v>
      </c>
      <c r="L13" s="10">
        <v>1E-4</v>
      </c>
      <c r="M13" s="11">
        <v>1.0500000000000001E-2</v>
      </c>
      <c r="N13" s="3">
        <v>8.0000000000000004E-4</v>
      </c>
      <c r="O13" s="4">
        <v>2.12E-2</v>
      </c>
      <c r="P13" s="10">
        <v>-5.0000000000000001E-4</v>
      </c>
      <c r="Q13" s="11">
        <v>2.4400000000000002E-2</v>
      </c>
      <c r="R13" s="3">
        <v>8.0000000000000004E-4</v>
      </c>
      <c r="S13" s="4">
        <v>2.4799999999999999E-2</v>
      </c>
      <c r="T13" s="10">
        <v>-1.1999999999999999E-3</v>
      </c>
      <c r="U13" s="11">
        <v>3.49E-2</v>
      </c>
      <c r="V13" s="3">
        <v>-4.0000000000000002E-4</v>
      </c>
      <c r="W13" s="4">
        <v>3.9199999999999999E-2</v>
      </c>
      <c r="X13" s="10">
        <v>-3.14E-3</v>
      </c>
      <c r="Y13" s="11">
        <v>4.58E-2</v>
      </c>
    </row>
    <row r="14" spans="1:25" ht="15" x14ac:dyDescent="0.25">
      <c r="A14" s="60" t="s">
        <v>10</v>
      </c>
      <c r="B14" s="3">
        <v>5.0000000000000001E-4</v>
      </c>
      <c r="C14" s="4">
        <v>3.6799999999999999E-2</v>
      </c>
      <c r="D14" s="10">
        <v>1E-4</v>
      </c>
      <c r="E14" s="11">
        <v>3.49E-2</v>
      </c>
      <c r="F14" s="3">
        <v>-1.2999999999999999E-3</v>
      </c>
      <c r="G14" s="4">
        <v>3.3599999999999998E-2</v>
      </c>
      <c r="H14" s="10">
        <v>1.2999999999999999E-3</v>
      </c>
      <c r="I14" s="11">
        <v>3.32E-2</v>
      </c>
      <c r="J14" s="3">
        <v>-1E-4</v>
      </c>
      <c r="K14" s="4">
        <v>3.09E-2</v>
      </c>
      <c r="L14" s="10">
        <v>-1E-4</v>
      </c>
      <c r="M14" s="11">
        <v>3.2399999999999998E-2</v>
      </c>
      <c r="N14" s="3">
        <v>1.1999999999999999E-3</v>
      </c>
      <c r="O14" s="4">
        <v>3.2199999999999999E-2</v>
      </c>
      <c r="P14" s="10">
        <v>-1E-4</v>
      </c>
      <c r="Q14" s="11">
        <v>3.0200000000000001E-2</v>
      </c>
      <c r="R14" s="3">
        <v>-6.4999999999999997E-4</v>
      </c>
      <c r="S14" s="4">
        <v>2.9399999999999999E-2</v>
      </c>
      <c r="T14" s="10">
        <v>-2.8E-3</v>
      </c>
      <c r="U14" s="11">
        <v>2.9700000000000001E-2</v>
      </c>
      <c r="V14" s="3">
        <v>4.0000000000000002E-4</v>
      </c>
      <c r="W14" s="4">
        <v>2.9899999999999999E-2</v>
      </c>
      <c r="X14" s="10">
        <v>-8.4000000000000003E-4</v>
      </c>
      <c r="Y14" s="11">
        <v>3.1800000000000002E-2</v>
      </c>
    </row>
    <row r="15" spans="1:25" ht="15" x14ac:dyDescent="0.25">
      <c r="A15" s="60" t="s">
        <v>11</v>
      </c>
      <c r="B15" s="3">
        <v>-2.9999999999999997E-4</v>
      </c>
      <c r="C15" s="4">
        <v>0</v>
      </c>
      <c r="D15" s="10">
        <v>0</v>
      </c>
      <c r="E15" s="11">
        <v>0</v>
      </c>
      <c r="F15" s="3">
        <v>-5.0000000000000001E-4</v>
      </c>
      <c r="G15" s="4">
        <v>5.0000000000000001E-4</v>
      </c>
      <c r="H15" s="10">
        <v>-2.0000000000000001E-4</v>
      </c>
      <c r="I15" s="11">
        <v>0</v>
      </c>
      <c r="J15" s="3">
        <v>0</v>
      </c>
      <c r="K15" s="4">
        <v>0</v>
      </c>
      <c r="L15" s="10">
        <v>-2.0000000000000001E-4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-2.9999999999999997E-4</v>
      </c>
      <c r="U15" s="11">
        <v>2.2000000000000001E-3</v>
      </c>
      <c r="V15" s="3">
        <v>-1E-4</v>
      </c>
      <c r="W15" s="4">
        <v>2.2000000000000001E-3</v>
      </c>
      <c r="X15" s="10">
        <v>-8.4000000000000003E-4</v>
      </c>
      <c r="Y15" s="11">
        <v>2.3999999999999998E-3</v>
      </c>
    </row>
    <row r="16" spans="1:25" ht="15" x14ac:dyDescent="0.25">
      <c r="A16" s="60" t="s">
        <v>12</v>
      </c>
      <c r="B16" s="3">
        <v>8.9999999999999998E-4</v>
      </c>
      <c r="C16" s="4">
        <v>4.0000000000000002E-4</v>
      </c>
      <c r="D16" s="10">
        <v>0</v>
      </c>
      <c r="E16" s="11">
        <v>2.9999999999999997E-4</v>
      </c>
      <c r="F16" s="3">
        <v>-5.9999999999999995E-4</v>
      </c>
      <c r="G16" s="4">
        <v>2.9999999999999997E-4</v>
      </c>
      <c r="H16" s="10">
        <v>2.0000000000000001E-4</v>
      </c>
      <c r="I16" s="11">
        <v>2.0000000000000001E-4</v>
      </c>
      <c r="J16" s="3">
        <v>1E-4</v>
      </c>
      <c r="K16" s="4">
        <v>2.0000000000000001E-4</v>
      </c>
      <c r="L16" s="10">
        <v>-2.0000000000000001E-4</v>
      </c>
      <c r="M16" s="11">
        <v>1E-4</v>
      </c>
      <c r="N16" s="3">
        <v>4.0000000000000002E-4</v>
      </c>
      <c r="O16" s="4">
        <v>1E-4</v>
      </c>
      <c r="P16" s="10">
        <v>2.9999999999999997E-4</v>
      </c>
      <c r="Q16" s="11">
        <v>2.0000000000000001E-4</v>
      </c>
      <c r="R16" s="3">
        <v>0</v>
      </c>
      <c r="S16" s="4">
        <v>2.0000000000000001E-4</v>
      </c>
      <c r="T16" s="10">
        <v>-2.9999999999999997E-4</v>
      </c>
      <c r="U16" s="11">
        <v>2.0000000000000001E-4</v>
      </c>
      <c r="V16" s="3">
        <v>0</v>
      </c>
      <c r="W16" s="4">
        <v>2.9999999999999997E-4</v>
      </c>
      <c r="X16" s="10">
        <v>-1.0399999999999999E-3</v>
      </c>
      <c r="Y16" s="11">
        <v>1E-4</v>
      </c>
    </row>
    <row r="17" spans="1:25" ht="15" x14ac:dyDescent="0.25">
      <c r="A17" s="60" t="s">
        <v>13</v>
      </c>
      <c r="B17" s="3">
        <v>2.0000000000000001E-4</v>
      </c>
      <c r="C17" s="4">
        <v>1.03E-2</v>
      </c>
      <c r="D17" s="10">
        <v>0</v>
      </c>
      <c r="E17" s="11">
        <v>1.5800000000000002E-2</v>
      </c>
      <c r="F17" s="3">
        <v>-1.1000000000000001E-3</v>
      </c>
      <c r="G17" s="4">
        <v>9.5999999999999992E-3</v>
      </c>
      <c r="H17" s="10">
        <v>8.0000000000000004E-4</v>
      </c>
      <c r="I17" s="11">
        <v>8.6E-3</v>
      </c>
      <c r="J17" s="3">
        <v>6.9999999999999999E-4</v>
      </c>
      <c r="K17" s="4">
        <v>1.01E-2</v>
      </c>
      <c r="L17" s="10">
        <v>-1E-3</v>
      </c>
      <c r="M17" s="11">
        <v>7.6E-3</v>
      </c>
      <c r="N17" s="3">
        <v>1E-4</v>
      </c>
      <c r="O17" s="4">
        <v>9.9000000000000008E-3</v>
      </c>
      <c r="P17" s="10">
        <v>1.1999999999999999E-3</v>
      </c>
      <c r="Q17" s="11">
        <v>1.3100000000000001E-2</v>
      </c>
      <c r="R17" s="3">
        <v>-2.0000000000000001E-4</v>
      </c>
      <c r="S17" s="4">
        <v>1.35E-2</v>
      </c>
      <c r="T17" s="10">
        <v>-2.8E-3</v>
      </c>
      <c r="U17" s="11">
        <v>8.6999999999999994E-3</v>
      </c>
      <c r="V17" s="3">
        <v>2E-3</v>
      </c>
      <c r="W17" s="4">
        <v>9.9000000000000008E-3</v>
      </c>
      <c r="X17" s="10">
        <v>-1.74E-3</v>
      </c>
      <c r="Y17" s="11">
        <v>1.2200000000000001E-2</v>
      </c>
    </row>
    <row r="18" spans="1:25" ht="15" x14ac:dyDescent="0.25">
      <c r="A18" s="60" t="s">
        <v>14</v>
      </c>
      <c r="B18" s="3">
        <v>2.7000000000000001E-3</v>
      </c>
      <c r="C18" s="4">
        <v>1.9400000000000001E-3</v>
      </c>
      <c r="D18" s="10">
        <v>0</v>
      </c>
      <c r="E18" s="11">
        <v>0</v>
      </c>
      <c r="F18" s="3">
        <v>-5.9999999999999995E-4</v>
      </c>
      <c r="G18" s="4">
        <v>0</v>
      </c>
      <c r="H18" s="10">
        <v>2.9999999999999997E-4</v>
      </c>
      <c r="I18" s="11">
        <v>0</v>
      </c>
      <c r="J18" s="3">
        <v>1E-4</v>
      </c>
      <c r="K18" s="4">
        <v>0</v>
      </c>
      <c r="L18" s="10">
        <v>-1E-4</v>
      </c>
      <c r="M18" s="11">
        <v>-1E-4</v>
      </c>
      <c r="N18" s="3">
        <v>1E-4</v>
      </c>
      <c r="O18" s="4">
        <v>0</v>
      </c>
      <c r="P18" s="10">
        <v>2.9999999999999997E-4</v>
      </c>
      <c r="Q18" s="11">
        <v>0</v>
      </c>
      <c r="R18" s="3">
        <v>2.0000000000000001E-4</v>
      </c>
      <c r="S18" s="4">
        <v>0</v>
      </c>
      <c r="T18" s="10">
        <v>-5.0000000000000001E-4</v>
      </c>
      <c r="U18" s="11">
        <v>-2.9999999999999997E-4</v>
      </c>
      <c r="V18" s="3">
        <v>-2.0000000000000001E-4</v>
      </c>
      <c r="W18" s="4">
        <v>-1E-4</v>
      </c>
      <c r="X18" s="10">
        <v>-1.5399999999999999E-3</v>
      </c>
      <c r="Y18" s="11">
        <v>-6.9999999999999999E-4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5.0000000000000004E-6</v>
      </c>
      <c r="W19" s="4">
        <v>0</v>
      </c>
      <c r="X19" s="10">
        <v>0</v>
      </c>
      <c r="Y19" s="1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2.3000000000000001E-4</v>
      </c>
      <c r="K20" s="4">
        <v>4.0000000000000002E-4</v>
      </c>
      <c r="L20" s="10">
        <v>-1E-4</v>
      </c>
      <c r="M20" s="11">
        <v>5.9999999999999995E-4</v>
      </c>
      <c r="N20" s="3">
        <v>5.0000000000000001E-4</v>
      </c>
      <c r="O20" s="4">
        <v>4.1000000000000003E-3</v>
      </c>
      <c r="P20" s="10">
        <v>2.9999999999999997E-4</v>
      </c>
      <c r="Q20" s="11">
        <v>4.5999999999999999E-3</v>
      </c>
      <c r="R20" s="3">
        <v>-1E-4</v>
      </c>
      <c r="S20" s="4">
        <v>5.7999999999999996E-3</v>
      </c>
      <c r="T20" s="10">
        <v>-2.0000000000000001E-4</v>
      </c>
      <c r="U20" s="11">
        <v>4.4000000000000003E-3</v>
      </c>
      <c r="V20" s="3">
        <v>2.0000000000000001E-4</v>
      </c>
      <c r="W20" s="4">
        <v>4.4999999999999997E-3</v>
      </c>
      <c r="X20" s="10">
        <v>-8.4000000000000003E-4</v>
      </c>
      <c r="Y20" s="11">
        <v>6.1999999999999998E-3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5.0000000000000004E-6</v>
      </c>
      <c r="W21" s="4">
        <v>0</v>
      </c>
      <c r="X21" s="10">
        <v>0</v>
      </c>
      <c r="Y21" s="1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5.0000000000000004E-6</v>
      </c>
      <c r="W22" s="4">
        <v>0</v>
      </c>
      <c r="X22" s="10">
        <v>0</v>
      </c>
      <c r="Y22" s="1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5.0000000000000004E-6</v>
      </c>
      <c r="W23" s="4">
        <v>0</v>
      </c>
      <c r="X23" s="10">
        <v>0</v>
      </c>
      <c r="Y23" s="1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5.0000000000000004E-6</v>
      </c>
      <c r="W24" s="4">
        <v>0</v>
      </c>
      <c r="X24" s="10">
        <v>0</v>
      </c>
      <c r="Y24" s="11">
        <v>0</v>
      </c>
    </row>
    <row r="25" spans="1:25" ht="15" x14ac:dyDescent="0.25">
      <c r="A25" s="61" t="s">
        <v>21</v>
      </c>
      <c r="B25" s="5">
        <f t="shared" ref="B25:K25" si="0">SUM(B6:B24)</f>
        <v>1.099E-2</v>
      </c>
      <c r="C25" s="6">
        <f t="shared" si="0"/>
        <v>0.99998000000000009</v>
      </c>
      <c r="D25" s="12">
        <f t="shared" si="0"/>
        <v>-8.1300000000000001E-3</v>
      </c>
      <c r="E25" s="13">
        <f t="shared" si="0"/>
        <v>1</v>
      </c>
      <c r="F25" s="5">
        <f t="shared" si="0"/>
        <v>-8.9299999999999987E-3</v>
      </c>
      <c r="G25" s="6">
        <f t="shared" si="0"/>
        <v>1</v>
      </c>
      <c r="H25" s="12">
        <f>SUM(H6:H24)</f>
        <v>7.0000000000000001E-3</v>
      </c>
      <c r="I25" s="13">
        <f>SUM(I6:I24)</f>
        <v>1</v>
      </c>
      <c r="J25" s="5">
        <f t="shared" si="0"/>
        <v>8.4299999999999983E-3</v>
      </c>
      <c r="K25" s="6">
        <f t="shared" si="0"/>
        <v>0.99999999999999989</v>
      </c>
      <c r="L25" s="12">
        <f t="shared" ref="L25:Q25" si="1">SUM(L6:L24)</f>
        <v>-4.7000000000000002E-3</v>
      </c>
      <c r="M25" s="12">
        <f t="shared" si="1"/>
        <v>1</v>
      </c>
      <c r="N25" s="5">
        <f t="shared" si="1"/>
        <v>1.0899999999999998E-2</v>
      </c>
      <c r="O25" s="5">
        <f t="shared" si="1"/>
        <v>1</v>
      </c>
      <c r="P25" s="12">
        <f t="shared" si="1"/>
        <v>1.23E-2</v>
      </c>
      <c r="Q25" s="12">
        <f t="shared" si="1"/>
        <v>1</v>
      </c>
      <c r="R25" s="5">
        <f t="shared" ref="R25:W25" si="2">SUM(R6:R24)</f>
        <v>-3.9999999999999956E-5</v>
      </c>
      <c r="S25" s="5">
        <f t="shared" si="2"/>
        <v>1</v>
      </c>
      <c r="T25" s="12">
        <f t="shared" si="2"/>
        <v>-2.5300000000000003E-2</v>
      </c>
      <c r="U25" s="12">
        <f t="shared" si="2"/>
        <v>1</v>
      </c>
      <c r="V25" s="5">
        <f t="shared" si="2"/>
        <v>1.4349999999999996E-3</v>
      </c>
      <c r="W25" s="5">
        <f t="shared" si="2"/>
        <v>1</v>
      </c>
      <c r="X25" s="12">
        <f>SUM(X6:X24)</f>
        <v>-2.7E-2</v>
      </c>
      <c r="Y25" s="12">
        <f>SUM(Y6:Y24)</f>
        <v>0.99999999999999989</v>
      </c>
    </row>
    <row r="26" spans="1:25" ht="15" x14ac:dyDescent="0.25">
      <c r="A26" s="62" t="s">
        <v>28</v>
      </c>
      <c r="B26" s="8">
        <v>20970</v>
      </c>
      <c r="C26" s="9"/>
      <c r="D26" s="14">
        <v>-15946</v>
      </c>
      <c r="E26" s="9"/>
      <c r="F26" s="8">
        <v>-19563.400000000001</v>
      </c>
      <c r="G26" s="9"/>
      <c r="H26" s="14">
        <v>16214</v>
      </c>
      <c r="I26" s="9"/>
      <c r="J26" s="8">
        <v>19800.400000000001</v>
      </c>
      <c r="K26" s="9"/>
      <c r="L26" s="14">
        <v>-12744</v>
      </c>
      <c r="M26" s="9"/>
      <c r="N26" s="8">
        <v>29200.3</v>
      </c>
      <c r="O26" s="9"/>
      <c r="P26" s="14">
        <v>35011.800000000003</v>
      </c>
      <c r="Q26" s="9"/>
      <c r="R26" s="8">
        <v>279</v>
      </c>
      <c r="S26" s="9"/>
      <c r="T26" s="14">
        <v>-74440</v>
      </c>
      <c r="U26" s="9"/>
      <c r="V26" s="8">
        <v>4607</v>
      </c>
      <c r="W26" s="9"/>
      <c r="X26" s="14">
        <v>-78447.5</v>
      </c>
      <c r="Y26" s="9"/>
    </row>
    <row r="27" spans="1:25" ht="15" x14ac:dyDescent="0.25">
      <c r="A27" s="59" t="s">
        <v>22</v>
      </c>
      <c r="B27" s="18">
        <v>2.99E-3</v>
      </c>
      <c r="C27" s="19">
        <v>0.86629999999999996</v>
      </c>
      <c r="D27" s="22">
        <v>-6.0299999999999998E-3</v>
      </c>
      <c r="E27" s="23">
        <v>0.86939999999999995</v>
      </c>
      <c r="F27" s="18">
        <v>-5.4299999999999999E-3</v>
      </c>
      <c r="G27" s="19">
        <v>0.86939999999999995</v>
      </c>
      <c r="H27" s="22">
        <v>5.0000000000000001E-4</v>
      </c>
      <c r="I27" s="23">
        <v>0.84629999999999994</v>
      </c>
      <c r="J27" s="18">
        <v>8.0999999999999996E-3</v>
      </c>
      <c r="K27" s="19">
        <v>0.83709999999999996</v>
      </c>
      <c r="L27" s="22">
        <v>-4.7000000000000002E-3</v>
      </c>
      <c r="M27" s="23">
        <v>0.85650000000000004</v>
      </c>
      <c r="N27" s="18">
        <v>5.4000000000000003E-3</v>
      </c>
      <c r="O27" s="19">
        <v>0.8246</v>
      </c>
      <c r="P27" s="22">
        <v>1.15E-2</v>
      </c>
      <c r="Q27" s="23">
        <v>0.83</v>
      </c>
      <c r="R27" s="18">
        <v>-8.9999999999999998E-4</v>
      </c>
      <c r="S27" s="19">
        <v>0.82979999999999998</v>
      </c>
      <c r="T27" s="22">
        <v>-1.1900000000000001E-2</v>
      </c>
      <c r="U27" s="23">
        <v>0.81979999999999997</v>
      </c>
      <c r="V27" s="18">
        <v>2.0000000000000001E-4</v>
      </c>
      <c r="W27" s="19">
        <v>0.80610000000000004</v>
      </c>
      <c r="X27" s="22">
        <v>-1.3299999999999999E-2</v>
      </c>
      <c r="Y27" s="23">
        <v>0.78790000000000004</v>
      </c>
    </row>
    <row r="28" spans="1:25" ht="15" x14ac:dyDescent="0.25">
      <c r="A28" s="60" t="s">
        <v>23</v>
      </c>
      <c r="B28" s="3">
        <v>8.0000000000000002E-3</v>
      </c>
      <c r="C28" s="4">
        <v>0.13370000000000001</v>
      </c>
      <c r="D28" s="10">
        <v>-2.0999999999999999E-3</v>
      </c>
      <c r="E28" s="11">
        <v>0.13059999999999999</v>
      </c>
      <c r="F28" s="3">
        <v>-3.5000000000000001E-3</v>
      </c>
      <c r="G28" s="4">
        <v>0.13059999999999999</v>
      </c>
      <c r="H28" s="10">
        <v>6.5000000000000006E-3</v>
      </c>
      <c r="I28" s="11">
        <v>0.1537</v>
      </c>
      <c r="J28" s="3">
        <v>2.9999999999999997E-4</v>
      </c>
      <c r="K28" s="4">
        <v>0.16289999999999999</v>
      </c>
      <c r="L28" s="10">
        <v>0</v>
      </c>
      <c r="M28" s="11">
        <v>0.14349999999999999</v>
      </c>
      <c r="N28" s="3">
        <v>5.4999999999999997E-3</v>
      </c>
      <c r="O28" s="4">
        <v>0.1754</v>
      </c>
      <c r="P28" s="10">
        <v>8.0000000000000004E-4</v>
      </c>
      <c r="Q28" s="11">
        <v>0.17</v>
      </c>
      <c r="R28" s="3">
        <v>8.9999999999999998E-4</v>
      </c>
      <c r="S28" s="4">
        <v>0.17019999999999999</v>
      </c>
      <c r="T28" s="10">
        <v>-1.34E-2</v>
      </c>
      <c r="U28" s="11">
        <v>0.1802</v>
      </c>
      <c r="V28" s="3">
        <v>1.1999999999999999E-3</v>
      </c>
      <c r="W28" s="4">
        <v>0.19389999999999999</v>
      </c>
      <c r="X28" s="10">
        <v>-1.37E-2</v>
      </c>
      <c r="Y28" s="11">
        <v>0.21210000000000001</v>
      </c>
    </row>
    <row r="29" spans="1:25" ht="15" x14ac:dyDescent="0.25">
      <c r="A29" s="61" t="s">
        <v>21</v>
      </c>
      <c r="B29" s="20">
        <f t="shared" ref="B29:G29" si="3">SUM(B27:B28)</f>
        <v>1.099E-2</v>
      </c>
      <c r="C29" s="6">
        <f t="shared" si="3"/>
        <v>1</v>
      </c>
      <c r="D29" s="12">
        <f t="shared" si="3"/>
        <v>-8.1300000000000001E-3</v>
      </c>
      <c r="E29" s="13">
        <f t="shared" si="3"/>
        <v>1</v>
      </c>
      <c r="F29" s="20">
        <f t="shared" si="3"/>
        <v>-8.9300000000000004E-3</v>
      </c>
      <c r="G29" s="6">
        <f t="shared" si="3"/>
        <v>1</v>
      </c>
      <c r="H29" s="12">
        <f>SUM(H27:H28)</f>
        <v>7.000000000000001E-3</v>
      </c>
      <c r="I29" s="13">
        <f>SUM(I27:I28)</f>
        <v>1</v>
      </c>
      <c r="J29" s="20">
        <f>SUM(J27:J28)</f>
        <v>8.3999999999999995E-3</v>
      </c>
      <c r="K29" s="20">
        <f>SUM(K27:K28)</f>
        <v>1</v>
      </c>
      <c r="L29" s="12">
        <f t="shared" ref="L29:Q29" si="4">SUM(L27:L28)</f>
        <v>-4.7000000000000002E-3</v>
      </c>
      <c r="M29" s="12">
        <f t="shared" si="4"/>
        <v>1</v>
      </c>
      <c r="N29" s="20">
        <f t="shared" si="4"/>
        <v>1.09E-2</v>
      </c>
      <c r="O29" s="20">
        <f t="shared" si="4"/>
        <v>1</v>
      </c>
      <c r="P29" s="12">
        <f t="shared" si="4"/>
        <v>1.23E-2</v>
      </c>
      <c r="Q29" s="12">
        <f t="shared" si="4"/>
        <v>1</v>
      </c>
      <c r="R29" s="20">
        <f t="shared" ref="R29:W29" si="5">SUM(R27:R28)</f>
        <v>0</v>
      </c>
      <c r="S29" s="20">
        <f t="shared" si="5"/>
        <v>1</v>
      </c>
      <c r="T29" s="12">
        <f t="shared" si="5"/>
        <v>-2.5300000000000003E-2</v>
      </c>
      <c r="U29" s="12">
        <f t="shared" si="5"/>
        <v>1</v>
      </c>
      <c r="V29" s="20">
        <f t="shared" si="5"/>
        <v>1.4E-3</v>
      </c>
      <c r="W29" s="20">
        <f t="shared" si="5"/>
        <v>1</v>
      </c>
      <c r="X29" s="12">
        <f>SUM(X27:X28)</f>
        <v>-2.7E-2</v>
      </c>
      <c r="Y29" s="12">
        <f>SUM(Y27:Y28)</f>
        <v>1</v>
      </c>
    </row>
    <row r="30" spans="1:25" ht="15" x14ac:dyDescent="0.25">
      <c r="A30" s="59" t="s">
        <v>24</v>
      </c>
      <c r="B30" s="18">
        <v>6.79E-3</v>
      </c>
      <c r="C30" s="19">
        <v>0.98709999999999998</v>
      </c>
      <c r="D30" s="22">
        <v>-7.8300000000000002E-3</v>
      </c>
      <c r="E30" s="23">
        <v>0.98960000000000004</v>
      </c>
      <c r="F30" s="18">
        <v>-5.5300000000000002E-3</v>
      </c>
      <c r="G30" s="19">
        <v>0.99019999999999997</v>
      </c>
      <c r="H30" s="22">
        <v>6.3E-3</v>
      </c>
      <c r="I30" s="23">
        <v>0.99129999999999996</v>
      </c>
      <c r="J30" s="18">
        <v>6.4000000000000003E-3</v>
      </c>
      <c r="K30" s="19">
        <v>0.98980000000000001</v>
      </c>
      <c r="L30" s="22">
        <v>-2.8E-3</v>
      </c>
      <c r="M30" s="23">
        <v>0.98570000000000002</v>
      </c>
      <c r="N30" s="18">
        <v>8.3000000000000001E-3</v>
      </c>
      <c r="O30" s="19">
        <v>0.98080000000000001</v>
      </c>
      <c r="P30" s="22">
        <v>9.7999999999999997E-3</v>
      </c>
      <c r="Q30" s="23">
        <v>0.97919999999999996</v>
      </c>
      <c r="R30" s="18">
        <v>-2.9999999999999997E-4</v>
      </c>
      <c r="S30" s="19">
        <v>0.96740000000000004</v>
      </c>
      <c r="T30" s="22">
        <v>-2.3900000000000001E-2</v>
      </c>
      <c r="U30" s="23">
        <v>0.96509999999999996</v>
      </c>
      <c r="V30" s="18">
        <v>1.8E-3</v>
      </c>
      <c r="W30" s="19">
        <v>0.96530000000000005</v>
      </c>
      <c r="X30" s="22">
        <v>-2.1299999999999999E-2</v>
      </c>
      <c r="Y30" s="23">
        <v>0.96279999999999999</v>
      </c>
    </row>
    <row r="31" spans="1:25" ht="15" x14ac:dyDescent="0.25">
      <c r="A31" s="60" t="s">
        <v>25</v>
      </c>
      <c r="B31" s="3">
        <v>4.1999999999999997E-3</v>
      </c>
      <c r="C31" s="4">
        <v>1.29E-2</v>
      </c>
      <c r="D31" s="10">
        <v>-2.9999999999999997E-4</v>
      </c>
      <c r="E31" s="11">
        <v>1.04E-2</v>
      </c>
      <c r="F31" s="3">
        <v>-3.3999999999999998E-3</v>
      </c>
      <c r="G31" s="4">
        <v>9.7999999999999997E-3</v>
      </c>
      <c r="H31" s="10">
        <v>7.000000000000001E-4</v>
      </c>
      <c r="I31" s="11">
        <v>8.6999999999999994E-3</v>
      </c>
      <c r="J31" s="3">
        <v>2E-3</v>
      </c>
      <c r="K31" s="4">
        <v>1.0200000000000001E-2</v>
      </c>
      <c r="L31" s="10">
        <v>-1.9E-3</v>
      </c>
      <c r="M31" s="11">
        <v>1.43E-2</v>
      </c>
      <c r="N31" s="3">
        <v>2.5999999999999999E-3</v>
      </c>
      <c r="O31" s="4">
        <v>1.9199999999999998E-2</v>
      </c>
      <c r="P31" s="10">
        <v>2.5000000000000001E-3</v>
      </c>
      <c r="Q31" s="11">
        <v>2.0799999999999999E-2</v>
      </c>
      <c r="R31" s="3">
        <v>2.9999999999999997E-4</v>
      </c>
      <c r="S31" s="4">
        <v>3.2599999999999997E-2</v>
      </c>
      <c r="T31" s="10">
        <v>-1.4E-3</v>
      </c>
      <c r="U31" s="11">
        <v>3.49E-2</v>
      </c>
      <c r="V31" s="3">
        <v>-4.0000000000000002E-4</v>
      </c>
      <c r="W31" s="4">
        <v>3.4700000000000002E-2</v>
      </c>
      <c r="X31" s="10">
        <v>-5.7000000000000002E-3</v>
      </c>
      <c r="Y31" s="11">
        <v>3.7199999999999997E-2</v>
      </c>
    </row>
    <row r="32" spans="1:25" ht="15" x14ac:dyDescent="0.25">
      <c r="A32" s="63" t="s">
        <v>21</v>
      </c>
      <c r="B32" s="64">
        <f t="shared" ref="B32:G32" si="6">SUM(B30:B31)</f>
        <v>1.099E-2</v>
      </c>
      <c r="C32" s="65">
        <f t="shared" si="6"/>
        <v>1</v>
      </c>
      <c r="D32" s="71">
        <f t="shared" si="6"/>
        <v>-8.1300000000000001E-3</v>
      </c>
      <c r="E32" s="72">
        <f t="shared" si="6"/>
        <v>1</v>
      </c>
      <c r="F32" s="64">
        <f t="shared" si="6"/>
        <v>-8.9300000000000004E-3</v>
      </c>
      <c r="G32" s="65">
        <f t="shared" si="6"/>
        <v>1</v>
      </c>
      <c r="H32" s="71">
        <f>SUM(H30:H31)</f>
        <v>7.0000000000000001E-3</v>
      </c>
      <c r="I32" s="72">
        <f>SUM(I30:I31)</f>
        <v>1</v>
      </c>
      <c r="J32" s="64">
        <f>SUM(J30:J31)</f>
        <v>8.4000000000000012E-3</v>
      </c>
      <c r="K32" s="64">
        <f>SUM(K30:K31)</f>
        <v>1</v>
      </c>
      <c r="L32" s="71">
        <f t="shared" ref="L32:Q32" si="7">SUM(L30:L31)</f>
        <v>-4.7000000000000002E-3</v>
      </c>
      <c r="M32" s="71">
        <f t="shared" si="7"/>
        <v>1</v>
      </c>
      <c r="N32" s="64">
        <f t="shared" si="7"/>
        <v>1.09E-2</v>
      </c>
      <c r="O32" s="64">
        <f t="shared" si="7"/>
        <v>1</v>
      </c>
      <c r="P32" s="71">
        <f t="shared" si="7"/>
        <v>1.23E-2</v>
      </c>
      <c r="Q32" s="71">
        <f t="shared" si="7"/>
        <v>1</v>
      </c>
      <c r="R32" s="64">
        <f t="shared" ref="R32:W32" si="8">SUM(R30:R31)</f>
        <v>0</v>
      </c>
      <c r="S32" s="64">
        <f t="shared" si="8"/>
        <v>1</v>
      </c>
      <c r="T32" s="71">
        <f t="shared" si="8"/>
        <v>-2.53E-2</v>
      </c>
      <c r="U32" s="71">
        <f t="shared" si="8"/>
        <v>1</v>
      </c>
      <c r="V32" s="64">
        <f t="shared" si="8"/>
        <v>1.4E-3</v>
      </c>
      <c r="W32" s="64">
        <f t="shared" si="8"/>
        <v>1</v>
      </c>
      <c r="X32" s="71">
        <f>SUM(X30:X31)</f>
        <v>-2.7E-2</v>
      </c>
      <c r="Y32" s="71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75" t="s">
        <v>1</v>
      </c>
    </row>
    <row r="36" spans="1:9" ht="15" x14ac:dyDescent="0.25">
      <c r="A36" s="59" t="s">
        <v>2</v>
      </c>
      <c r="B36" s="3">
        <v>-1.3999999999999999E-4</v>
      </c>
      <c r="C36" s="4">
        <v>5.2699999999999997E-2</v>
      </c>
      <c r="D36" s="10">
        <v>1.4999999999999999E-4</v>
      </c>
      <c r="E36" s="11">
        <v>5.8900000000000001E-2</v>
      </c>
      <c r="F36" s="3">
        <v>1.24E-3</v>
      </c>
      <c r="G36" s="4">
        <v>4.2799999999999998E-2</v>
      </c>
      <c r="H36" s="10">
        <v>2.9999999999999997E-4</v>
      </c>
      <c r="I36" s="11">
        <v>8.9999999999999993E-3</v>
      </c>
    </row>
    <row r="37" spans="1:9" ht="15" x14ac:dyDescent="0.25">
      <c r="A37" s="60" t="s">
        <v>3</v>
      </c>
      <c r="B37" s="3">
        <f>(1+B7)*(1+D7)*(1+F7)-1</f>
        <v>8.6364747820000254E-4</v>
      </c>
      <c r="C37" s="4">
        <v>0.48959999999999998</v>
      </c>
      <c r="D37" s="10">
        <v>-3.7399999999999998E-3</v>
      </c>
      <c r="E37" s="11">
        <v>0.49909999999999999</v>
      </c>
      <c r="F37" s="3">
        <f>D37+N7+P7+R7</f>
        <v>-1.5399999999999997E-3</v>
      </c>
      <c r="G37" s="4">
        <v>0.48089999999999999</v>
      </c>
      <c r="H37" s="10">
        <v>-7.2399999999999999E-3</v>
      </c>
      <c r="I37" s="11">
        <v>0.45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f>B38+H8+J8+L8</f>
        <v>0</v>
      </c>
      <c r="E38" s="11">
        <v>0</v>
      </c>
      <c r="F38" s="3">
        <f>D38+N8+P8+R8</f>
        <v>5.0000000000000004E-6</v>
      </c>
      <c r="G38" s="4">
        <v>0</v>
      </c>
      <c r="H38" s="10">
        <f>(1+F38)*(1+T8)*(1+V8)*(1+X8)-1</f>
        <v>1.0000025000067581E-5</v>
      </c>
      <c r="I38" s="11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f>B39+H9+J9+L9</f>
        <v>0</v>
      </c>
      <c r="E39" s="11">
        <v>0</v>
      </c>
      <c r="F39" s="3">
        <f>D39+N9+P9+R9</f>
        <v>5.0000000000000004E-6</v>
      </c>
      <c r="G39" s="4">
        <v>0</v>
      </c>
      <c r="H39" s="10">
        <f>(1+F39)*(1+T9)*(1+V9)*(1+X9)-1</f>
        <v>1.0000025000067581E-5</v>
      </c>
      <c r="I39" s="11">
        <v>0</v>
      </c>
    </row>
    <row r="40" spans="1:9" ht="15" x14ac:dyDescent="0.25">
      <c r="A40" s="60" t="s">
        <v>6</v>
      </c>
      <c r="B40" s="3">
        <f>(1+B10)*(1+D10)*(1+F10)-1</f>
        <v>7.9941007799999575E-4</v>
      </c>
      <c r="C40" s="4">
        <v>0.1883</v>
      </c>
      <c r="D40" s="10">
        <v>3.0400000000000002E-3</v>
      </c>
      <c r="E40" s="11">
        <v>0.1832</v>
      </c>
      <c r="F40" s="3">
        <v>5.0400000000000002E-3</v>
      </c>
      <c r="G40" s="4">
        <v>0.17180000000000001</v>
      </c>
      <c r="H40" s="10">
        <v>2.8500000000000001E-3</v>
      </c>
      <c r="I40" s="11">
        <v>0.1925</v>
      </c>
    </row>
    <row r="41" spans="1:9" ht="15" x14ac:dyDescent="0.25">
      <c r="A41" s="60" t="s">
        <v>7</v>
      </c>
      <c r="B41" s="3">
        <f>(1+B11)*(1+D11)*(1+F11)-1</f>
        <v>1.9951999999978653E-4</v>
      </c>
      <c r="C41" s="4">
        <v>9.7000000000000003E-3</v>
      </c>
      <c r="D41" s="10">
        <f t="shared" ref="D41:D47" si="9">B41+H11+J11+L11</f>
        <v>4.9951999999978645E-4</v>
      </c>
      <c r="E41" s="11">
        <v>1.38E-2</v>
      </c>
      <c r="F41" s="3">
        <v>1.24E-3</v>
      </c>
      <c r="G41" s="4">
        <v>2.63E-2</v>
      </c>
      <c r="H41" s="10">
        <v>-5.4000000000000001E-4</v>
      </c>
      <c r="I41" s="11">
        <v>2.9000000000000001E-2</v>
      </c>
    </row>
    <row r="42" spans="1:9" ht="15" x14ac:dyDescent="0.25">
      <c r="A42" s="60" t="s">
        <v>8</v>
      </c>
      <c r="B42" s="3">
        <v>-7.1399999999999996E-3</v>
      </c>
      <c r="C42" s="4">
        <v>0.17330000000000001</v>
      </c>
      <c r="D42" s="10">
        <f t="shared" si="9"/>
        <v>7.6000000000000058E-4</v>
      </c>
      <c r="E42" s="11">
        <v>0.19389999999999999</v>
      </c>
      <c r="F42" s="3">
        <v>1.3440000000000001E-2</v>
      </c>
      <c r="G42" s="4">
        <v>0.20449999999999999</v>
      </c>
      <c r="H42" s="10">
        <v>-1.12E-2</v>
      </c>
      <c r="I42" s="11">
        <v>0.22170000000000001</v>
      </c>
    </row>
    <row r="43" spans="1:9" ht="15" x14ac:dyDescent="0.25">
      <c r="A43" s="60" t="s">
        <v>9</v>
      </c>
      <c r="B43" s="3">
        <f>(1+B13)*(1+D13)*(1+F13)-1</f>
        <v>-7.0392590500001351E-4</v>
      </c>
      <c r="C43" s="4">
        <v>4.24E-2</v>
      </c>
      <c r="D43" s="10">
        <f t="shared" si="9"/>
        <v>2.0960740949999865E-3</v>
      </c>
      <c r="E43" s="11">
        <v>1.0500000000000001E-2</v>
      </c>
      <c r="F43" s="3">
        <v>3.2399999999999998E-3</v>
      </c>
      <c r="G43" s="4">
        <v>2.4799999999999999E-2</v>
      </c>
      <c r="H43" s="10">
        <v>-1.5399999999999999E-3</v>
      </c>
      <c r="I43" s="11">
        <v>4.58E-2</v>
      </c>
    </row>
    <row r="44" spans="1:9" ht="15" x14ac:dyDescent="0.25">
      <c r="A44" s="60" t="s">
        <v>10</v>
      </c>
      <c r="B44" s="3">
        <f>(1+B14)*(1+D14)*(1+F14)-1</f>
        <v>-7.0073006500015467E-4</v>
      </c>
      <c r="C44" s="4">
        <v>3.3599999999999998E-2</v>
      </c>
      <c r="D44" s="10">
        <f t="shared" si="9"/>
        <v>3.9926993499984524E-4</v>
      </c>
      <c r="E44" s="11">
        <v>3.2399999999999998E-2</v>
      </c>
      <c r="F44" s="3">
        <f t="shared" ref="F44:F54" si="10">D44+N14+P14+R14</f>
        <v>8.4926993499984506E-4</v>
      </c>
      <c r="G44" s="4">
        <v>2.9399999999999999E-2</v>
      </c>
      <c r="H44" s="10">
        <v>-2.4399999999999999E-3</v>
      </c>
      <c r="I44" s="11">
        <v>3.1800000000000002E-2</v>
      </c>
    </row>
    <row r="45" spans="1:9" ht="15" x14ac:dyDescent="0.25">
      <c r="A45" s="60" t="s">
        <v>11</v>
      </c>
      <c r="B45" s="3">
        <v>-8.1999999999999998E-4</v>
      </c>
      <c r="C45" s="4">
        <v>5.0000000000000001E-4</v>
      </c>
      <c r="D45" s="10">
        <f t="shared" si="9"/>
        <v>-1.2200000000000002E-3</v>
      </c>
      <c r="E45" s="11">
        <v>0</v>
      </c>
      <c r="F45" s="3">
        <f t="shared" si="10"/>
        <v>-1.2200000000000002E-3</v>
      </c>
      <c r="G45" s="4">
        <v>0</v>
      </c>
      <c r="H45" s="10">
        <v>-2.5400000000000002E-3</v>
      </c>
      <c r="I45" s="11">
        <v>2.3999999999999998E-3</v>
      </c>
    </row>
    <row r="46" spans="1:9" ht="15" x14ac:dyDescent="0.25">
      <c r="A46" s="60" t="s">
        <v>12</v>
      </c>
      <c r="B46" s="3">
        <f>(1+B16)*(1+D16)*(1+F16)-1</f>
        <v>2.9945999999991813E-4</v>
      </c>
      <c r="C46" s="4">
        <v>2.9999999999999997E-4</v>
      </c>
      <c r="D46" s="10">
        <f t="shared" si="9"/>
        <v>3.9945999999991817E-4</v>
      </c>
      <c r="E46" s="11">
        <v>1E-4</v>
      </c>
      <c r="F46" s="3">
        <f t="shared" si="10"/>
        <v>1.0994599999999181E-3</v>
      </c>
      <c r="G46" s="4">
        <v>2.0000000000000001E-4</v>
      </c>
      <c r="H46" s="10">
        <f>(1+F46)*(1+T16)*(1+V16)*(1+X16)-1</f>
        <v>-2.41700933368727E-4</v>
      </c>
      <c r="I46" s="11">
        <v>1E-4</v>
      </c>
    </row>
    <row r="47" spans="1:9" ht="15" x14ac:dyDescent="0.25">
      <c r="A47" s="60" t="s">
        <v>13</v>
      </c>
      <c r="B47" s="3">
        <v>-9.3999999999999997E-4</v>
      </c>
      <c r="C47" s="4">
        <v>9.5999999999999992E-3</v>
      </c>
      <c r="D47" s="10">
        <f t="shared" si="9"/>
        <v>-4.3999999999999996E-4</v>
      </c>
      <c r="E47" s="11">
        <v>7.6E-3</v>
      </c>
      <c r="F47" s="3">
        <f t="shared" si="10"/>
        <v>6.5999999999999989E-4</v>
      </c>
      <c r="G47" s="4">
        <v>1.35E-2</v>
      </c>
      <c r="H47" s="10">
        <v>-1.9400000000000001E-3</v>
      </c>
      <c r="I47" s="11">
        <v>1.2200000000000001E-2</v>
      </c>
    </row>
    <row r="48" spans="1:9" ht="15" x14ac:dyDescent="0.25">
      <c r="A48" s="60" t="s">
        <v>14</v>
      </c>
      <c r="B48" s="3">
        <f t="shared" ref="B48:B54" si="11">(1+B18)*(1+D18)*(1+F18)-1</f>
        <v>2.0983799999998443E-3</v>
      </c>
      <c r="C48" s="4">
        <v>0</v>
      </c>
      <c r="D48" s="10">
        <v>2.3500000000000001E-3</v>
      </c>
      <c r="E48" s="11">
        <v>-1E-4</v>
      </c>
      <c r="F48" s="3">
        <f t="shared" si="10"/>
        <v>2.9499999999999999E-3</v>
      </c>
      <c r="G48" s="4">
        <v>0</v>
      </c>
      <c r="H48" s="10">
        <v>6.4999999999999997E-4</v>
      </c>
      <c r="I48" s="11">
        <v>-6.9999999999999999E-4</v>
      </c>
    </row>
    <row r="49" spans="1:9" ht="15" x14ac:dyDescent="0.25">
      <c r="A49" s="60" t="s">
        <v>15</v>
      </c>
      <c r="B49" s="3">
        <f t="shared" si="11"/>
        <v>0</v>
      </c>
      <c r="C49" s="4">
        <v>0</v>
      </c>
      <c r="D49" s="10">
        <f t="shared" ref="D49:D54" si="12">B49+H19+J19+L19</f>
        <v>0</v>
      </c>
      <c r="E49" s="11">
        <v>0</v>
      </c>
      <c r="F49" s="3">
        <f t="shared" si="10"/>
        <v>0</v>
      </c>
      <c r="G49" s="4">
        <v>0</v>
      </c>
      <c r="H49" s="10">
        <f>(1+F49)*(1+T19)*(1+V19)*(1+X19)-1</f>
        <v>5.000000000032756E-6</v>
      </c>
      <c r="I49" s="11">
        <v>0</v>
      </c>
    </row>
    <row r="50" spans="1:9" ht="15" x14ac:dyDescent="0.25">
      <c r="A50" s="60" t="s">
        <v>16</v>
      </c>
      <c r="B50" s="3">
        <f t="shared" si="11"/>
        <v>0</v>
      </c>
      <c r="C50" s="4">
        <v>0</v>
      </c>
      <c r="D50" s="10">
        <f t="shared" si="12"/>
        <v>1.3000000000000002E-4</v>
      </c>
      <c r="E50" s="11">
        <v>5.9999999999999995E-4</v>
      </c>
      <c r="F50" s="3">
        <f t="shared" si="10"/>
        <v>8.3000000000000001E-4</v>
      </c>
      <c r="G50" s="4">
        <v>5.7999999999999996E-3</v>
      </c>
      <c r="H50" s="10">
        <v>-4.0000000000000003E-5</v>
      </c>
      <c r="I50" s="11">
        <v>6.1999999999999998E-3</v>
      </c>
    </row>
    <row r="51" spans="1:9" ht="15" x14ac:dyDescent="0.25">
      <c r="A51" s="60" t="s">
        <v>17</v>
      </c>
      <c r="B51" s="3">
        <f t="shared" si="11"/>
        <v>0</v>
      </c>
      <c r="C51" s="4">
        <v>0</v>
      </c>
      <c r="D51" s="10">
        <f t="shared" si="12"/>
        <v>0</v>
      </c>
      <c r="E51" s="11">
        <v>0</v>
      </c>
      <c r="F51" s="3">
        <f t="shared" si="10"/>
        <v>0</v>
      </c>
      <c r="G51" s="4">
        <v>0</v>
      </c>
      <c r="H51" s="10">
        <f>(1+F51)*(1+T21)*(1+V21)*(1+X21)-1</f>
        <v>5.000000000032756E-6</v>
      </c>
      <c r="I51" s="11">
        <v>0</v>
      </c>
    </row>
    <row r="52" spans="1:9" ht="15" x14ac:dyDescent="0.25">
      <c r="A52" s="60" t="s">
        <v>18</v>
      </c>
      <c r="B52" s="3">
        <f t="shared" si="11"/>
        <v>0</v>
      </c>
      <c r="C52" s="4">
        <v>0</v>
      </c>
      <c r="D52" s="10">
        <f t="shared" si="12"/>
        <v>0</v>
      </c>
      <c r="E52" s="11">
        <v>0</v>
      </c>
      <c r="F52" s="3">
        <f t="shared" si="10"/>
        <v>0</v>
      </c>
      <c r="G52" s="4">
        <v>0</v>
      </c>
      <c r="H52" s="10">
        <f>(1+F52)*(1+T22)*(1+V22)*(1+X22)-1</f>
        <v>5.000000000032756E-6</v>
      </c>
      <c r="I52" s="11">
        <v>0</v>
      </c>
    </row>
    <row r="53" spans="1:9" ht="15" x14ac:dyDescent="0.25">
      <c r="A53" s="60" t="s">
        <v>19</v>
      </c>
      <c r="B53" s="3">
        <f t="shared" si="11"/>
        <v>0</v>
      </c>
      <c r="C53" s="4">
        <v>0</v>
      </c>
      <c r="D53" s="10">
        <f t="shared" si="12"/>
        <v>0</v>
      </c>
      <c r="E53" s="11">
        <v>0</v>
      </c>
      <c r="F53" s="3">
        <f t="shared" si="10"/>
        <v>0</v>
      </c>
      <c r="G53" s="4">
        <v>0</v>
      </c>
      <c r="H53" s="10">
        <f>(1+F53)*(1+T23)*(1+V23)*(1+X23)-1</f>
        <v>5.000000000032756E-6</v>
      </c>
      <c r="I53" s="11">
        <v>0</v>
      </c>
    </row>
    <row r="54" spans="1:9" ht="15" x14ac:dyDescent="0.25">
      <c r="A54" s="60" t="s">
        <v>20</v>
      </c>
      <c r="B54" s="3">
        <f t="shared" si="11"/>
        <v>0</v>
      </c>
      <c r="C54" s="4">
        <v>0</v>
      </c>
      <c r="D54" s="10">
        <f t="shared" si="12"/>
        <v>0</v>
      </c>
      <c r="E54" s="11">
        <v>0</v>
      </c>
      <c r="F54" s="3">
        <f t="shared" si="10"/>
        <v>0</v>
      </c>
      <c r="G54" s="4">
        <v>0</v>
      </c>
      <c r="H54" s="10">
        <f>(1+F54)*(1+T24)*(1+V24)*(1+X24)-1</f>
        <v>5.000000000032756E-6</v>
      </c>
      <c r="I54" s="11">
        <v>0</v>
      </c>
    </row>
    <row r="55" spans="1:9" ht="15" x14ac:dyDescent="0.25">
      <c r="A55" s="61" t="s">
        <v>21</v>
      </c>
      <c r="B55" s="20">
        <f>SUM(B36:B54)</f>
        <v>-6.1842384138006204E-3</v>
      </c>
      <c r="C55" s="20">
        <v>1</v>
      </c>
      <c r="D55" s="12">
        <f>SUM(D36:D54)</f>
        <v>4.424324029999537E-3</v>
      </c>
      <c r="E55" s="12">
        <v>1</v>
      </c>
      <c r="F55" s="5">
        <f>SUM(F36:F54)</f>
        <v>2.7838729934999768E-2</v>
      </c>
      <c r="G55" s="56">
        <v>1</v>
      </c>
      <c r="H55" s="12">
        <f>SUM(H36:H54)</f>
        <v>-2.3876700883368428E-2</v>
      </c>
      <c r="I55" s="12">
        <f>SUM(I36:I54)</f>
        <v>0.99999999999999989</v>
      </c>
    </row>
    <row r="56" spans="1:9" ht="15" x14ac:dyDescent="0.25">
      <c r="A56" s="62" t="s">
        <v>28</v>
      </c>
      <c r="B56" s="8">
        <v>-14539.6</v>
      </c>
      <c r="C56" s="9"/>
      <c r="D56" s="14">
        <v>8731</v>
      </c>
      <c r="E56" s="9"/>
      <c r="F56" s="8">
        <v>73223</v>
      </c>
      <c r="G56" s="9"/>
      <c r="H56" s="14">
        <v>-75057.7</v>
      </c>
      <c r="I56" s="9"/>
    </row>
    <row r="57" spans="1:9" ht="15" x14ac:dyDescent="0.25">
      <c r="A57" s="59" t="s">
        <v>22</v>
      </c>
      <c r="B57" s="18">
        <v>-8.5400000000000007E-3</v>
      </c>
      <c r="C57" s="19">
        <v>0.86939999999999995</v>
      </c>
      <c r="D57" s="22">
        <v>-4.64E-3</v>
      </c>
      <c r="E57" s="23">
        <v>0.85650000000000004</v>
      </c>
      <c r="F57" s="18">
        <v>1.1440000000000001E-2</v>
      </c>
      <c r="G57" s="19">
        <v>0.82979999999999998</v>
      </c>
      <c r="H57" s="22">
        <v>-1.3899999999999999E-2</v>
      </c>
      <c r="I57" s="23">
        <v>0.78790000000000004</v>
      </c>
    </row>
    <row r="58" spans="1:9" ht="15" x14ac:dyDescent="0.25">
      <c r="A58" s="60" t="s">
        <v>23</v>
      </c>
      <c r="B58" s="3">
        <f>(1+B28)*(1+D28)*(1+F28)-1</f>
        <v>2.3626087999999434E-3</v>
      </c>
      <c r="C58" s="4">
        <v>0.13059999999999999</v>
      </c>
      <c r="D58" s="10">
        <v>9.0500000000000008E-3</v>
      </c>
      <c r="E58" s="11">
        <v>0.14349999999999999</v>
      </c>
      <c r="F58" s="3">
        <v>1.634E-2</v>
      </c>
      <c r="G58" s="4">
        <v>0.17019999999999999</v>
      </c>
      <c r="H58" s="10">
        <v>-0.01</v>
      </c>
      <c r="I58" s="11">
        <v>0.21210000000000001</v>
      </c>
    </row>
    <row r="59" spans="1:9" ht="15" x14ac:dyDescent="0.25">
      <c r="A59" s="61" t="s">
        <v>21</v>
      </c>
      <c r="B59" s="20">
        <f>SUM(B57:B58)</f>
        <v>-6.1773912000000573E-3</v>
      </c>
      <c r="C59" s="20">
        <v>1</v>
      </c>
      <c r="D59" s="12">
        <f>SUM(D57:D58)</f>
        <v>4.4100000000000007E-3</v>
      </c>
      <c r="E59" s="12">
        <v>1</v>
      </c>
      <c r="F59" s="20">
        <f>SUM(F57:F58)</f>
        <v>2.7779999999999999E-2</v>
      </c>
      <c r="G59" s="20">
        <v>1</v>
      </c>
      <c r="H59" s="12">
        <f>SUM(H57:H58)</f>
        <v>-2.3899999999999998E-2</v>
      </c>
      <c r="I59" s="12">
        <v>1</v>
      </c>
    </row>
    <row r="60" spans="1:9" ht="15" x14ac:dyDescent="0.25">
      <c r="A60" s="59" t="s">
        <v>24</v>
      </c>
      <c r="B60" s="18">
        <v>-6.6699999999999997E-3</v>
      </c>
      <c r="C60" s="19">
        <v>0.99019999999999997</v>
      </c>
      <c r="D60" s="22">
        <v>3.15E-3</v>
      </c>
      <c r="E60" s="23">
        <v>0.98570000000000002</v>
      </c>
      <c r="F60" s="18">
        <v>2.104E-2</v>
      </c>
      <c r="G60" s="19">
        <v>0.96740000000000004</v>
      </c>
      <c r="H60" s="22">
        <v>-2.3E-2</v>
      </c>
      <c r="I60" s="23">
        <v>0.96279999999999999</v>
      </c>
    </row>
    <row r="61" spans="1:9" ht="15" x14ac:dyDescent="0.25">
      <c r="A61" s="60" t="s">
        <v>25</v>
      </c>
      <c r="B61" s="3">
        <f>(1+B31)*(1+D31)*(1+F31)-1</f>
        <v>4.854842840000817E-4</v>
      </c>
      <c r="C61" s="4">
        <v>9.7999999999999997E-3</v>
      </c>
      <c r="D61" s="10">
        <f>B61+H31+J31+L31</f>
        <v>1.2854842840000818E-3</v>
      </c>
      <c r="E61" s="11">
        <v>1.43E-2</v>
      </c>
      <c r="F61" s="3">
        <v>6.7400000000000003E-3</v>
      </c>
      <c r="G61" s="4">
        <v>3.2599999999999997E-2</v>
      </c>
      <c r="H61" s="10">
        <v>-8.9999999999999998E-4</v>
      </c>
      <c r="I61" s="11">
        <v>3.7199999999999997E-2</v>
      </c>
    </row>
    <row r="62" spans="1:9" ht="15" x14ac:dyDescent="0.25">
      <c r="A62" s="63" t="s">
        <v>21</v>
      </c>
      <c r="B62" s="64">
        <f>SUM(B60:B61)</f>
        <v>-6.184515715999918E-3</v>
      </c>
      <c r="C62" s="64">
        <v>1</v>
      </c>
      <c r="D62" s="71">
        <f>SUM(D60:D61)</f>
        <v>4.4354842840000821E-3</v>
      </c>
      <c r="E62" s="71">
        <v>1</v>
      </c>
      <c r="F62" s="64">
        <f>SUM(F60:F61)</f>
        <v>2.7779999999999999E-2</v>
      </c>
      <c r="G62" s="64">
        <v>1</v>
      </c>
      <c r="H62" s="71">
        <f>SUM(H60:H61)</f>
        <v>-2.3900000000000001E-2</v>
      </c>
      <c r="I62" s="71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66"/>
    <pageSetUpPr fitToPage="1"/>
  </sheetPr>
  <dimension ref="A1:Y70"/>
  <sheetViews>
    <sheetView rightToLeft="1" topLeftCell="A4" workbookViewId="0">
      <pane xSplit="1" topLeftCell="B1" activePane="topRight" state="frozen"/>
      <selection pane="topRight" activeCell="A5" sqref="A5"/>
    </sheetView>
  </sheetViews>
  <sheetFormatPr defaultColWidth="0" defaultRowHeight="12.75" zeroHeight="1" x14ac:dyDescent="0.2"/>
  <cols>
    <col min="1" max="1" width="40" bestFit="1" customWidth="1"/>
    <col min="2" max="2" width="18" customWidth="1"/>
    <col min="3" max="3" width="18.140625" customWidth="1"/>
    <col min="4" max="4" width="16.85546875" customWidth="1"/>
    <col min="5" max="5" width="16.140625" customWidth="1"/>
    <col min="6" max="6" width="21" customWidth="1"/>
    <col min="7" max="7" width="21.140625" customWidth="1"/>
    <col min="8" max="8" width="18.42578125" customWidth="1"/>
    <col min="9" max="9" width="19.28515625" customWidth="1"/>
    <col min="10" max="10" width="10.85546875" customWidth="1"/>
    <col min="11" max="11" width="12.42578125" customWidth="1"/>
    <col min="12" max="14" width="10.85546875" customWidth="1"/>
    <col min="15" max="15" width="11.42578125" bestFit="1" customWidth="1"/>
    <col min="16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65</v>
      </c>
    </row>
    <row r="3" spans="1:25" s="2" customFormat="1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0</v>
      </c>
      <c r="E5" s="75" t="s">
        <v>1</v>
      </c>
      <c r="F5" s="67" t="s">
        <v>0</v>
      </c>
      <c r="G5" s="68" t="s">
        <v>1</v>
      </c>
      <c r="H5" s="74" t="s">
        <v>27</v>
      </c>
      <c r="I5" s="75" t="s">
        <v>1</v>
      </c>
      <c r="J5" s="67" t="s">
        <v>27</v>
      </c>
      <c r="K5" s="68" t="s">
        <v>1</v>
      </c>
      <c r="L5" s="74" t="s">
        <v>27</v>
      </c>
      <c r="M5" s="75" t="s">
        <v>1</v>
      </c>
      <c r="N5" s="67" t="s">
        <v>27</v>
      </c>
      <c r="O5" s="68" t="s">
        <v>1</v>
      </c>
      <c r="P5" s="74" t="s">
        <v>27</v>
      </c>
      <c r="Q5" s="75" t="s">
        <v>1</v>
      </c>
      <c r="R5" s="67" t="s">
        <v>27</v>
      </c>
      <c r="S5" s="68" t="s">
        <v>1</v>
      </c>
      <c r="T5" s="74" t="s">
        <v>27</v>
      </c>
      <c r="U5" s="75" t="s">
        <v>1</v>
      </c>
      <c r="V5" s="67" t="s">
        <v>27</v>
      </c>
      <c r="W5" s="68" t="s">
        <v>1</v>
      </c>
      <c r="X5" s="74" t="s">
        <v>27</v>
      </c>
      <c r="Y5" s="75" t="s">
        <v>1</v>
      </c>
    </row>
    <row r="6" spans="1:25" ht="15" x14ac:dyDescent="0.25">
      <c r="A6" s="59" t="s">
        <v>2</v>
      </c>
      <c r="B6" s="3">
        <v>-1E-4</v>
      </c>
      <c r="C6" s="4">
        <v>3.2340035209150901E-2</v>
      </c>
      <c r="D6" s="10">
        <v>6.8999999999999997E-4</v>
      </c>
      <c r="E6" s="11">
        <v>4.4459022483002798E-2</v>
      </c>
      <c r="F6" s="3">
        <v>-5.0000000000000002E-5</v>
      </c>
      <c r="G6" s="4">
        <v>3.9575057204681498E-2</v>
      </c>
      <c r="H6" s="10">
        <v>1E-4</v>
      </c>
      <c r="I6" s="11">
        <v>3.5221616086020299E-2</v>
      </c>
      <c r="J6" s="3">
        <v>-8.0000000000000004E-4</v>
      </c>
      <c r="K6" s="4">
        <v>5.6737076633250998E-2</v>
      </c>
      <c r="L6" s="10">
        <v>0</v>
      </c>
      <c r="M6" s="11">
        <v>4.9106325557830399E-2</v>
      </c>
      <c r="N6" s="3">
        <v>-5.0000000000000001E-4</v>
      </c>
      <c r="O6" s="4">
        <v>5.8934065891758293E-2</v>
      </c>
      <c r="P6" s="10">
        <v>0</v>
      </c>
      <c r="Q6" s="11">
        <v>6.8801113490943699E-2</v>
      </c>
      <c r="R6" s="3">
        <v>2.0000000000000001E-4</v>
      </c>
      <c r="S6" s="4">
        <v>3.3346566070313E-2</v>
      </c>
      <c r="T6" s="10">
        <v>0</v>
      </c>
      <c r="U6" s="11">
        <v>1.6674145533144499E-2</v>
      </c>
      <c r="V6" s="3">
        <v>2.0000000000000001E-4</v>
      </c>
      <c r="W6" s="4">
        <v>4.2465042153796401E-2</v>
      </c>
      <c r="X6" s="30">
        <v>0</v>
      </c>
      <c r="Y6" s="31">
        <v>4.7678336053628104E-2</v>
      </c>
    </row>
    <row r="7" spans="1:25" ht="15" x14ac:dyDescent="0.25">
      <c r="A7" s="60" t="s">
        <v>3</v>
      </c>
      <c r="B7" s="3">
        <v>2.1299999999999999E-3</v>
      </c>
      <c r="C7" s="4">
        <v>0.422692012145303</v>
      </c>
      <c r="D7" s="10">
        <v>-3.4000000000000002E-3</v>
      </c>
      <c r="E7" s="11">
        <v>0.41805228631678504</v>
      </c>
      <c r="F7" s="3">
        <v>2.5000000000000001E-3</v>
      </c>
      <c r="G7" s="4">
        <v>0.44883584977608104</v>
      </c>
      <c r="H7" s="10">
        <v>1E-4</v>
      </c>
      <c r="I7" s="11">
        <v>0.44508044483597897</v>
      </c>
      <c r="J7" s="3">
        <v>0</v>
      </c>
      <c r="K7" s="4">
        <v>0.432193980525025</v>
      </c>
      <c r="L7" s="10">
        <v>8.3000000000000001E-3</v>
      </c>
      <c r="M7" s="11">
        <v>0.44332824503477197</v>
      </c>
      <c r="N7" s="3">
        <v>1.0500000000000001E-2</v>
      </c>
      <c r="O7" s="4">
        <v>0.42421351768001797</v>
      </c>
      <c r="P7" s="10">
        <v>2.2000000000000001E-3</v>
      </c>
      <c r="Q7" s="11">
        <v>0.43070029503326096</v>
      </c>
      <c r="R7" s="3">
        <v>-3.3E-3</v>
      </c>
      <c r="S7" s="4">
        <v>0.42840812084419999</v>
      </c>
      <c r="T7" s="10">
        <v>-8.0000000000000004E-4</v>
      </c>
      <c r="U7" s="11">
        <v>0.40518567202413697</v>
      </c>
      <c r="V7" s="3">
        <v>-2.7000000000000001E-3</v>
      </c>
      <c r="W7" s="4">
        <v>0.38856601515932099</v>
      </c>
      <c r="X7" s="30">
        <v>1.2999999999999999E-3</v>
      </c>
      <c r="Y7" s="31">
        <v>0.39520988566771303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2.9999999999999997E-4</v>
      </c>
      <c r="C10" s="4">
        <v>0.123803900298595</v>
      </c>
      <c r="D10" s="10">
        <v>-5.0000000000000001E-4</v>
      </c>
      <c r="E10" s="11">
        <v>0.12294105811620999</v>
      </c>
      <c r="F10" s="3">
        <v>-2.9999999999999997E-4</v>
      </c>
      <c r="G10" s="4">
        <v>0.12068104634804801</v>
      </c>
      <c r="H10" s="10">
        <v>8.0000000000000004E-4</v>
      </c>
      <c r="I10" s="11">
        <v>0.119593969371457</v>
      </c>
      <c r="J10" s="3">
        <v>-7.000000000000001E-4</v>
      </c>
      <c r="K10" s="4">
        <v>0.12208715044014901</v>
      </c>
      <c r="L10" s="10">
        <v>-8.9999999999999998E-4</v>
      </c>
      <c r="M10" s="11">
        <v>0.124642022811285</v>
      </c>
      <c r="N10" s="3">
        <v>-4.0000000000000002E-4</v>
      </c>
      <c r="O10" s="4">
        <v>0.11806383975814799</v>
      </c>
      <c r="P10" s="10">
        <v>1.1999999999999999E-3</v>
      </c>
      <c r="Q10" s="11">
        <v>0.11188056200876301</v>
      </c>
      <c r="R10" s="3">
        <v>1E-4</v>
      </c>
      <c r="S10" s="4">
        <v>0.11325889433896399</v>
      </c>
      <c r="T10" s="10">
        <v>-1E-4</v>
      </c>
      <c r="U10" s="11">
        <v>0.121154181482996</v>
      </c>
      <c r="V10" s="3">
        <v>-2.0000000000000001E-4</v>
      </c>
      <c r="W10" s="4">
        <v>0.123465218022952</v>
      </c>
      <c r="X10" s="30">
        <v>-1.6000000000000001E-3</v>
      </c>
      <c r="Y10" s="31">
        <v>0.124017452830601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4.5999999999999999E-3</v>
      </c>
      <c r="K11" s="4">
        <v>5.3154382099874801E-3</v>
      </c>
      <c r="L11" s="10">
        <v>-8.0000000000000004E-4</v>
      </c>
      <c r="M11" s="11">
        <v>2.7728311655221099E-4</v>
      </c>
      <c r="N11" s="3">
        <v>-8.0000000000000004E-4</v>
      </c>
      <c r="O11" s="4">
        <v>1.04766374901459E-4</v>
      </c>
      <c r="P11" s="10">
        <v>0</v>
      </c>
      <c r="Q11" s="11">
        <v>9.9637592538591606E-5</v>
      </c>
      <c r="R11" s="3">
        <v>1E-4</v>
      </c>
      <c r="S11" s="4">
        <v>7.6075310220809498E-3</v>
      </c>
      <c r="T11" s="10">
        <v>-1E-4</v>
      </c>
      <c r="U11" s="11">
        <v>9.3841707652454302E-3</v>
      </c>
      <c r="V11" s="3">
        <v>1E-4</v>
      </c>
      <c r="W11" s="4">
        <v>9.2731426170497202E-3</v>
      </c>
      <c r="X11" s="30">
        <v>-2.9999999999999997E-4</v>
      </c>
      <c r="Y11" s="31">
        <v>9.5001888508087391E-3</v>
      </c>
    </row>
    <row r="12" spans="1:25" ht="15" x14ac:dyDescent="0.25">
      <c r="A12" s="60" t="s">
        <v>8</v>
      </c>
      <c r="B12" s="3">
        <v>5.6000000000000008E-3</v>
      </c>
      <c r="C12" s="4">
        <v>0.21446220890197998</v>
      </c>
      <c r="D12" s="10">
        <v>-6.1999999999999998E-3</v>
      </c>
      <c r="E12" s="11">
        <v>0.19747549758149399</v>
      </c>
      <c r="F12" s="3">
        <v>-4.3E-3</v>
      </c>
      <c r="G12" s="4">
        <v>0.19192643922306502</v>
      </c>
      <c r="H12" s="10">
        <v>5.9999999999999995E-4</v>
      </c>
      <c r="I12" s="11">
        <v>0.20394003634083402</v>
      </c>
      <c r="J12" s="3">
        <v>3.8E-3</v>
      </c>
      <c r="K12" s="4">
        <v>0.16254218266578602</v>
      </c>
      <c r="L12" s="10">
        <v>-3.8E-3</v>
      </c>
      <c r="M12" s="11">
        <v>0.18592205973423098</v>
      </c>
      <c r="N12" s="3">
        <v>4.1999999999999997E-3</v>
      </c>
      <c r="O12" s="4">
        <v>0.199064718152766</v>
      </c>
      <c r="P12" s="10">
        <v>6.0000000000000001E-3</v>
      </c>
      <c r="Q12" s="11">
        <v>0.18556043401153299</v>
      </c>
      <c r="R12" s="3">
        <v>1.2999999999999999E-3</v>
      </c>
      <c r="S12" s="4">
        <v>0.20409181064287998</v>
      </c>
      <c r="T12" s="10">
        <v>-1.0700000000000001E-2</v>
      </c>
      <c r="U12" s="11">
        <v>0.220017965123325</v>
      </c>
      <c r="V12" s="3">
        <v>5.0000000000000001E-3</v>
      </c>
      <c r="W12" s="4">
        <v>0.23100000000000001</v>
      </c>
      <c r="X12" s="30">
        <v>-1.55E-2</v>
      </c>
      <c r="Y12" s="31">
        <v>0.19883387019142401</v>
      </c>
    </row>
    <row r="13" spans="1:25" ht="15" x14ac:dyDescent="0.25">
      <c r="A13" s="60" t="s">
        <v>9</v>
      </c>
      <c r="B13" s="3">
        <v>6.5000000000000006E-3</v>
      </c>
      <c r="C13" s="4">
        <v>0.17907364286392302</v>
      </c>
      <c r="D13" s="10">
        <v>-1.1000000000000001E-3</v>
      </c>
      <c r="E13" s="11">
        <v>0.18439542918387</v>
      </c>
      <c r="F13" s="3">
        <v>-3.2000000000000002E-3</v>
      </c>
      <c r="G13" s="4">
        <v>0.170476586344432</v>
      </c>
      <c r="H13" s="10">
        <v>3.9000000000000003E-3</v>
      </c>
      <c r="I13" s="11">
        <v>0.16719646008935901</v>
      </c>
      <c r="J13" s="3">
        <v>-5.0000000000000001E-4</v>
      </c>
      <c r="K13" s="4">
        <v>0.193551495968944</v>
      </c>
      <c r="L13" s="10">
        <v>0</v>
      </c>
      <c r="M13" s="11">
        <v>0.153362238765684</v>
      </c>
      <c r="N13" s="3">
        <v>4.6999999999999993E-3</v>
      </c>
      <c r="O13" s="4">
        <v>0.14920494055634001</v>
      </c>
      <c r="P13" s="10">
        <v>-5.0000000000000001E-4</v>
      </c>
      <c r="Q13" s="11">
        <v>0.14785117983915</v>
      </c>
      <c r="R13" s="3">
        <v>-1.1000000000000001E-3</v>
      </c>
      <c r="S13" s="4">
        <v>0.159</v>
      </c>
      <c r="T13" s="10">
        <v>-7.1999999999999998E-3</v>
      </c>
      <c r="U13" s="11">
        <v>0.16676315039307699</v>
      </c>
      <c r="V13" s="3">
        <v>2.5999999999999999E-3</v>
      </c>
      <c r="W13" s="4">
        <v>0.13669999999999999</v>
      </c>
      <c r="X13" s="30">
        <v>-8.3000000000000001E-3</v>
      </c>
      <c r="Y13" s="31">
        <v>0.15277205380989201</v>
      </c>
    </row>
    <row r="14" spans="1:25" ht="15" x14ac:dyDescent="0.25">
      <c r="A14" s="60" t="s">
        <v>10</v>
      </c>
      <c r="B14" s="3">
        <v>2.9999999999999997E-4</v>
      </c>
      <c r="C14" s="4">
        <v>1.57512299273419E-2</v>
      </c>
      <c r="D14" s="10">
        <v>0</v>
      </c>
      <c r="E14" s="11">
        <v>1.5927740420958899E-2</v>
      </c>
      <c r="F14" s="3">
        <v>-2.9999999999999997E-4</v>
      </c>
      <c r="G14" s="4">
        <v>1.9202891630575002E-2</v>
      </c>
      <c r="H14" s="10">
        <v>5.9999999999999995E-4</v>
      </c>
      <c r="I14" s="11">
        <v>1.97543535708345E-2</v>
      </c>
      <c r="J14" s="3">
        <v>-5.0000000000000001E-4</v>
      </c>
      <c r="K14" s="4">
        <v>1.8050998268321503E-2</v>
      </c>
      <c r="L14" s="10">
        <v>-5.0000000000000001E-4</v>
      </c>
      <c r="M14" s="11">
        <v>1.4584489672290099E-2</v>
      </c>
      <c r="N14" s="3">
        <v>-8.0000000000000004E-4</v>
      </c>
      <c r="O14" s="4">
        <v>1.0789267584186499E-2</v>
      </c>
      <c r="P14" s="10">
        <v>-1E-4</v>
      </c>
      <c r="Q14" s="11">
        <v>2.4199999999999999E-2</v>
      </c>
      <c r="R14" s="3">
        <v>1E-4</v>
      </c>
      <c r="S14" s="4">
        <v>2.4400000000000002E-2</v>
      </c>
      <c r="T14" s="10">
        <v>-1.1999999999999999E-3</v>
      </c>
      <c r="U14" s="11">
        <v>1.4886338066972199E-2</v>
      </c>
      <c r="V14" s="3">
        <v>2.9999999999999997E-4</v>
      </c>
      <c r="W14" s="4">
        <v>1.48812137044171E-2</v>
      </c>
      <c r="X14" s="30">
        <v>-1.1999999999999999E-3</v>
      </c>
      <c r="Y14" s="31">
        <v>1.43018865923801E-2</v>
      </c>
    </row>
    <row r="15" spans="1:25" ht="15" x14ac:dyDescent="0.25">
      <c r="A15" s="60" t="s">
        <v>11</v>
      </c>
      <c r="B15" s="3">
        <v>-2.0000000000000001E-4</v>
      </c>
      <c r="C15" s="4">
        <v>8.16674676636364E-3</v>
      </c>
      <c r="D15" s="10">
        <v>2.0000000000000001E-4</v>
      </c>
      <c r="E15" s="11">
        <v>8.4610884558279191E-3</v>
      </c>
      <c r="F15" s="3">
        <v>2.9999999999999997E-4</v>
      </c>
      <c r="G15" s="4">
        <v>9.5947842618957103E-3</v>
      </c>
      <c r="H15" s="10">
        <v>2.0000000000000001E-4</v>
      </c>
      <c r="I15" s="11">
        <v>9.4629685432601404E-3</v>
      </c>
      <c r="J15" s="3">
        <v>-5.0000000000000001E-4</v>
      </c>
      <c r="K15" s="4">
        <v>1.0420088155530201E-2</v>
      </c>
      <c r="L15" s="10">
        <v>-4.0000000000000002E-4</v>
      </c>
      <c r="M15" s="11">
        <v>1.0597036186886699E-2</v>
      </c>
      <c r="N15" s="3">
        <v>-8.0000000000000004E-4</v>
      </c>
      <c r="O15" s="4">
        <v>1.91832876976929E-2</v>
      </c>
      <c r="P15" s="10">
        <v>0</v>
      </c>
      <c r="Q15" s="11">
        <v>1.5800000000000002E-2</v>
      </c>
      <c r="R15" s="3">
        <v>1E-4</v>
      </c>
      <c r="S15" s="4">
        <v>1.5900000000000001E-2</v>
      </c>
      <c r="T15" s="10">
        <v>5.9999999999999995E-4</v>
      </c>
      <c r="U15" s="11">
        <v>2.7790752356729499E-2</v>
      </c>
      <c r="V15" s="3">
        <v>0</v>
      </c>
      <c r="W15" s="4">
        <v>3.7829623072956002E-2</v>
      </c>
      <c r="X15" s="30">
        <v>2.9999999999999997E-4</v>
      </c>
      <c r="Y15" s="31">
        <v>3.8351724282747204E-2</v>
      </c>
    </row>
    <row r="16" spans="1:25" ht="15" x14ac:dyDescent="0.25">
      <c r="A16" s="60" t="s">
        <v>12</v>
      </c>
      <c r="B16" s="3">
        <v>-1E-4</v>
      </c>
      <c r="C16" s="4">
        <v>1.9094764918610799E-5</v>
      </c>
      <c r="D16" s="10">
        <v>0</v>
      </c>
      <c r="E16" s="11">
        <v>1.69910107307956E-5</v>
      </c>
      <c r="F16" s="3">
        <v>1E-4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-8.9999999999999998E-4</v>
      </c>
      <c r="O16" s="4">
        <v>2.79808956301323E-4</v>
      </c>
      <c r="P16" s="10">
        <v>-2.0000000000000001E-4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-2.9999999999999997E-4</v>
      </c>
      <c r="C17" s="4">
        <v>-4.4108043980674701E-4</v>
      </c>
      <c r="D17" s="10">
        <v>-1.5E-3</v>
      </c>
      <c r="E17" s="11">
        <v>-1.91930944531476E-3</v>
      </c>
      <c r="F17" s="3">
        <v>-8.0000000000000004E-4</v>
      </c>
      <c r="G17" s="4">
        <v>-1.7557223687331999E-3</v>
      </c>
      <c r="H17" s="10">
        <v>-1.1999999999999999E-3</v>
      </c>
      <c r="I17" s="11">
        <v>-2.9530148017530701E-3</v>
      </c>
      <c r="J17" s="3">
        <v>8.9999999999999998E-4</v>
      </c>
      <c r="K17" s="4">
        <v>-1.65446154396102E-3</v>
      </c>
      <c r="L17" s="10">
        <v>-2.9999999999999997E-4</v>
      </c>
      <c r="M17" s="11">
        <v>-1.1596422812775501E-3</v>
      </c>
      <c r="N17" s="3">
        <v>-1.4000000000000002E-3</v>
      </c>
      <c r="O17" s="4">
        <v>-1.7384945380881701E-3</v>
      </c>
      <c r="P17" s="10">
        <v>2.7000000000000001E-3</v>
      </c>
      <c r="Q17" s="11">
        <v>2.5632182286913999E-3</v>
      </c>
      <c r="R17" s="3">
        <v>2.9999999999999997E-4</v>
      </c>
      <c r="S17" s="4">
        <v>1.6519729090659898E-3</v>
      </c>
      <c r="T17" s="10">
        <v>-5.0000000000000001E-4</v>
      </c>
      <c r="U17" s="11">
        <v>-5.6022093307574801E-5</v>
      </c>
      <c r="V17" s="3">
        <v>1E-4</v>
      </c>
      <c r="W17" s="4">
        <v>7.2733421857460205E-4</v>
      </c>
      <c r="X17" s="30">
        <v>-3.5999999999999999E-3</v>
      </c>
      <c r="Y17" s="31">
        <v>2.0006683791977801E-3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5.9999999999999995E-4</v>
      </c>
      <c r="G18" s="4">
        <v>8.4941553535408101E-4</v>
      </c>
      <c r="H18" s="10">
        <v>-1.1000000000000001E-3</v>
      </c>
      <c r="I18" s="11">
        <v>1.6769562035388698E-3</v>
      </c>
      <c r="J18" s="3">
        <v>-1.8E-3</v>
      </c>
      <c r="K18" s="4">
        <v>2.7138313132339003E-4</v>
      </c>
      <c r="L18" s="10">
        <v>-5.9999999999999995E-4</v>
      </c>
      <c r="M18" s="11">
        <v>7.5260793142257294E-4</v>
      </c>
      <c r="N18" s="3">
        <v>-1.5E-3</v>
      </c>
      <c r="O18" s="4">
        <v>0</v>
      </c>
      <c r="P18" s="10">
        <v>5.0000000000000001E-4</v>
      </c>
      <c r="Q18" s="11">
        <v>4.6559544000170496E-4</v>
      </c>
      <c r="R18" s="3">
        <v>-8.0000000000000004E-4</v>
      </c>
      <c r="S18" s="4">
        <v>2.6134092674215197E-4</v>
      </c>
      <c r="T18" s="10">
        <v>2.0000000000000001E-4</v>
      </c>
      <c r="U18" s="11">
        <v>1.16895528438864E-3</v>
      </c>
      <c r="V18" s="3">
        <v>0</v>
      </c>
      <c r="W18" s="4">
        <v>0</v>
      </c>
      <c r="X18" s="30">
        <v>-1E-4</v>
      </c>
      <c r="Y18" s="31">
        <v>2.45799959837873E-3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-1.02348685082632E-18</v>
      </c>
      <c r="C20" s="4">
        <v>4.1322095622305498E-3</v>
      </c>
      <c r="D20" s="10">
        <v>-2.9999999999999997E-4</v>
      </c>
      <c r="E20" s="11">
        <v>1.0190195876436601E-2</v>
      </c>
      <c r="F20" s="3">
        <v>1.21430643318376E-19</v>
      </c>
      <c r="G20" s="4">
        <v>6.1365204460096703E-4</v>
      </c>
      <c r="H20" s="10">
        <v>4.7704895589362201E-20</v>
      </c>
      <c r="I20" s="11">
        <v>1.02620976047072E-3</v>
      </c>
      <c r="J20" s="3">
        <v>-5.0000000000000099E-4</v>
      </c>
      <c r="K20" s="4">
        <v>4.8466754564342599E-4</v>
      </c>
      <c r="L20" s="10">
        <v>-8.99999999999999E-4</v>
      </c>
      <c r="M20" s="11">
        <v>1.85873334703235E-2</v>
      </c>
      <c r="N20" s="3">
        <v>-8.9999999999999998E-4</v>
      </c>
      <c r="O20" s="4">
        <v>2.19002818859763E-2</v>
      </c>
      <c r="P20" s="10">
        <v>9.9999999999999395E-5</v>
      </c>
      <c r="Q20" s="11">
        <v>1.21E-2</v>
      </c>
      <c r="R20" s="3">
        <v>1.0000000000000101E-4</v>
      </c>
      <c r="S20" s="4">
        <v>1.21E-2</v>
      </c>
      <c r="T20" s="10">
        <v>9.19403442267708E-19</v>
      </c>
      <c r="U20" s="11">
        <v>1.70306910632913E-2</v>
      </c>
      <c r="V20" s="3">
        <v>6.2450045135165101E-19</v>
      </c>
      <c r="W20" s="4">
        <v>1.5100000000000001E-2</v>
      </c>
      <c r="X20" s="30">
        <v>-7.0000000000000205E-4</v>
      </c>
      <c r="Y20" s="31">
        <v>1.4875933743230102E-2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>SUM(B6:B24)</f>
        <v>1.413E-2</v>
      </c>
      <c r="C25" s="6">
        <v>1</v>
      </c>
      <c r="D25" s="12">
        <f>SUM(D6:D24)</f>
        <v>-1.2109999999999999E-2</v>
      </c>
      <c r="E25" s="13">
        <f>SUM(E6:E24)</f>
        <v>1.0000000000000013</v>
      </c>
      <c r="F25" s="5">
        <f t="shared" ref="F25:M25" si="0">SUM(F6:F24)</f>
        <v>-5.4500000000000009E-3</v>
      </c>
      <c r="G25" s="6">
        <f t="shared" si="0"/>
        <v>1.0000000000000002</v>
      </c>
      <c r="H25" s="12">
        <v>3.9999999999999992E-3</v>
      </c>
      <c r="I25" s="13">
        <v>1.0000000000000007</v>
      </c>
      <c r="J25" s="5">
        <f>SUM(J6:J24)</f>
        <v>3.9999999999999975E-3</v>
      </c>
      <c r="K25" s="5">
        <f>SUM(K6:K24)</f>
        <v>1</v>
      </c>
      <c r="L25" s="12">
        <f t="shared" si="0"/>
        <v>1.0000000000000102E-4</v>
      </c>
      <c r="M25" s="13">
        <f t="shared" si="0"/>
        <v>0.99999999999999978</v>
      </c>
      <c r="N25" s="5">
        <v>1.1400000000000004E-2</v>
      </c>
      <c r="O25" s="5">
        <v>1.0000000000000007</v>
      </c>
      <c r="P25" s="12">
        <f>SUM(P6:P24)</f>
        <v>1.1900000000000001E-2</v>
      </c>
      <c r="Q25" s="12">
        <f>SUM(Q6:Q24)</f>
        <v>1.0000220356448826</v>
      </c>
      <c r="R25" s="5">
        <f>SUM(R6:R24)</f>
        <v>-2.8999999999999994E-3</v>
      </c>
      <c r="S25" s="5">
        <f>SUM(S6:S24)</f>
        <v>1.0000262367542461</v>
      </c>
      <c r="T25" s="12">
        <f t="shared" ref="T25:Y25" si="1">SUM(T6:T24)</f>
        <v>-1.9800000000000002E-2</v>
      </c>
      <c r="U25" s="12">
        <f t="shared" si="1"/>
        <v>0.99999999999999878</v>
      </c>
      <c r="V25" s="5">
        <v>5.4000000000000003E-3</v>
      </c>
      <c r="W25" s="5">
        <f>SUM(W6:W24)</f>
        <v>1.0000075889490667</v>
      </c>
      <c r="X25" s="38">
        <f t="shared" si="1"/>
        <v>-2.9699999999999997E-2</v>
      </c>
      <c r="Y25" s="38">
        <f t="shared" si="1"/>
        <v>1.0000000000000007</v>
      </c>
    </row>
    <row r="26" spans="1:25" ht="15" x14ac:dyDescent="0.25">
      <c r="A26" s="62" t="s">
        <v>28</v>
      </c>
      <c r="B26" s="8">
        <v>942</v>
      </c>
      <c r="C26" s="9"/>
      <c r="D26" s="14">
        <v>-810</v>
      </c>
      <c r="E26" s="9"/>
      <c r="F26" s="8">
        <v>-364</v>
      </c>
      <c r="G26" s="9"/>
      <c r="H26" s="14">
        <v>266</v>
      </c>
      <c r="I26" s="9"/>
      <c r="J26" s="8">
        <v>273</v>
      </c>
      <c r="K26" s="9"/>
      <c r="L26" s="14">
        <v>10</v>
      </c>
      <c r="M26" s="9"/>
      <c r="N26" s="8">
        <v>771</v>
      </c>
      <c r="O26" s="9"/>
      <c r="P26" s="14">
        <v>798</v>
      </c>
      <c r="Q26" s="9"/>
      <c r="R26" s="8">
        <v>-192</v>
      </c>
      <c r="S26" s="9"/>
      <c r="T26" s="14">
        <v>-1321</v>
      </c>
      <c r="U26" s="9"/>
      <c r="V26" s="8">
        <v>356</v>
      </c>
      <c r="W26" s="9"/>
      <c r="X26" s="39">
        <v>-1942</v>
      </c>
      <c r="Y26" s="40"/>
    </row>
    <row r="27" spans="1:25" ht="15" x14ac:dyDescent="0.25">
      <c r="A27" s="59" t="s">
        <v>22</v>
      </c>
      <c r="B27" s="18">
        <v>6.6299999999999996E-3</v>
      </c>
      <c r="C27" s="19">
        <v>0.80300486034790097</v>
      </c>
      <c r="D27" s="22">
        <v>-1.511E-2</v>
      </c>
      <c r="E27" s="23">
        <v>0.8020584438503241</v>
      </c>
      <c r="F27" s="18">
        <v>-3.5500000000000002E-3</v>
      </c>
      <c r="G27" s="19">
        <v>0.78220105180586397</v>
      </c>
      <c r="H27" s="22">
        <v>-1.2999999999999999E-3</v>
      </c>
      <c r="I27" s="23">
        <v>0.78917977816348495</v>
      </c>
      <c r="J27" s="18">
        <v>4.6999999999999993E-3</v>
      </c>
      <c r="K27" s="19">
        <v>0.78107942868289792</v>
      </c>
      <c r="L27" s="22">
        <v>1E-4</v>
      </c>
      <c r="M27" s="23">
        <v>0.791493432713259</v>
      </c>
      <c r="N27" s="18">
        <v>7.3000000000000001E-3</v>
      </c>
      <c r="O27" s="19">
        <v>0.79935004908262597</v>
      </c>
      <c r="P27" s="22">
        <v>1.0700000000000001E-2</v>
      </c>
      <c r="Q27" s="23">
        <v>0.81081578121587394</v>
      </c>
      <c r="R27" s="18">
        <v>-3.2000000000000002E-3</v>
      </c>
      <c r="S27" s="19">
        <v>0.79619437729384801</v>
      </c>
      <c r="T27" s="22">
        <v>-9.300000000000001E-3</v>
      </c>
      <c r="U27" s="23">
        <v>0.77036959410293504</v>
      </c>
      <c r="V27" s="18">
        <v>-6.8999999999999999E-3</v>
      </c>
      <c r="W27" s="19">
        <v>0.74144018074673401</v>
      </c>
      <c r="X27" s="41">
        <v>-1.4200000000000001E-2</v>
      </c>
      <c r="Y27" s="42">
        <v>0.76856109980367604</v>
      </c>
    </row>
    <row r="28" spans="1:25" ht="15" x14ac:dyDescent="0.25">
      <c r="A28" s="60" t="s">
        <v>23</v>
      </c>
      <c r="B28" s="3">
        <v>7.4999999999999997E-3</v>
      </c>
      <c r="C28" s="4">
        <v>0.196995139652099</v>
      </c>
      <c r="D28" s="10">
        <v>3.0000000000000001E-3</v>
      </c>
      <c r="E28" s="11">
        <v>0.19794155614967601</v>
      </c>
      <c r="F28" s="3">
        <v>-1.9E-3</v>
      </c>
      <c r="G28" s="4">
        <v>0.21779894819413501</v>
      </c>
      <c r="H28" s="10">
        <v>5.3E-3</v>
      </c>
      <c r="I28" s="11">
        <v>0.210820221836515</v>
      </c>
      <c r="J28" s="3">
        <v>-7.000000000000001E-4</v>
      </c>
      <c r="K28" s="4">
        <v>0.21892057131710199</v>
      </c>
      <c r="L28" s="10">
        <v>0</v>
      </c>
      <c r="M28" s="11">
        <v>0.208506567286741</v>
      </c>
      <c r="N28" s="3">
        <v>4.0999999999999995E-3</v>
      </c>
      <c r="O28" s="4">
        <v>0.200649950917374</v>
      </c>
      <c r="P28" s="10">
        <v>1.1999999999999999E-3</v>
      </c>
      <c r="Q28" s="11">
        <v>0.18918421878412497</v>
      </c>
      <c r="R28" s="3">
        <v>2.9999999999999997E-4</v>
      </c>
      <c r="S28" s="4">
        <v>0.20380562270615202</v>
      </c>
      <c r="T28" s="10">
        <v>-1.0500000000000001E-2</v>
      </c>
      <c r="U28" s="11">
        <v>0.22963040589706502</v>
      </c>
      <c r="V28" s="3">
        <v>1.23E-2</v>
      </c>
      <c r="W28" s="4">
        <v>0.25855981925326599</v>
      </c>
      <c r="X28" s="30">
        <v>-1.55E-2</v>
      </c>
      <c r="Y28" s="31">
        <v>0.23143890019632402</v>
      </c>
    </row>
    <row r="29" spans="1:25" ht="15" x14ac:dyDescent="0.25">
      <c r="A29" s="61" t="s">
        <v>21</v>
      </c>
      <c r="B29" s="20">
        <f>SUM(B27:B28)</f>
        <v>1.413E-2</v>
      </c>
      <c r="C29" s="6">
        <v>1</v>
      </c>
      <c r="D29" s="12">
        <f>SUM(D27:D28)</f>
        <v>-1.2109999999999999E-2</v>
      </c>
      <c r="E29" s="13">
        <f>SUM(E27:E28)</f>
        <v>1</v>
      </c>
      <c r="F29" s="20">
        <f>SUM(F27:F28)</f>
        <v>-5.45E-3</v>
      </c>
      <c r="G29" s="6">
        <f>SUM(G27:G28)</f>
        <v>0.999999999999999</v>
      </c>
      <c r="H29" s="12">
        <v>4.0000000000000001E-3</v>
      </c>
      <c r="I29" s="13">
        <v>1</v>
      </c>
      <c r="J29" s="20">
        <f>SUM(J27:J28)</f>
        <v>3.9999999999999992E-3</v>
      </c>
      <c r="K29" s="20">
        <f>SUM(K27:K28)</f>
        <v>0.99999999999999989</v>
      </c>
      <c r="L29" s="12">
        <f>SUM(L27:L28)</f>
        <v>1E-4</v>
      </c>
      <c r="M29" s="12">
        <f>SUM(M27:M28)</f>
        <v>1</v>
      </c>
      <c r="N29" s="20">
        <v>1.14E-2</v>
      </c>
      <c r="O29" s="20">
        <v>1</v>
      </c>
      <c r="P29" s="12">
        <f>SUM(P27:P28)</f>
        <v>1.1900000000000001E-2</v>
      </c>
      <c r="Q29" s="12">
        <f>SUM(Q27:Q28)</f>
        <v>0.99999999999999889</v>
      </c>
      <c r="R29" s="20">
        <f>SUM(R27:R28)</f>
        <v>-2.9000000000000002E-3</v>
      </c>
      <c r="S29" s="20">
        <f>SUM(S27:S28)</f>
        <v>1</v>
      </c>
      <c r="T29" s="12">
        <f t="shared" ref="T29:Y29" si="2">SUM(T27:T28)</f>
        <v>-1.9800000000000002E-2</v>
      </c>
      <c r="U29" s="12">
        <f t="shared" si="2"/>
        <v>1</v>
      </c>
      <c r="V29" s="20">
        <v>5.4000000000000003E-3</v>
      </c>
      <c r="W29" s="20">
        <v>1</v>
      </c>
      <c r="X29" s="38">
        <f t="shared" si="2"/>
        <v>-2.9700000000000001E-2</v>
      </c>
      <c r="Y29" s="38">
        <f t="shared" si="2"/>
        <v>1</v>
      </c>
    </row>
    <row r="30" spans="1:25" ht="15" x14ac:dyDescent="0.25">
      <c r="A30" s="59" t="s">
        <v>24</v>
      </c>
      <c r="B30" s="18">
        <v>1.093E-2</v>
      </c>
      <c r="C30" s="19">
        <v>0.62416073970260699</v>
      </c>
      <c r="D30" s="22">
        <v>-1.051E-2</v>
      </c>
      <c r="E30" s="23">
        <v>0.61803088323252997</v>
      </c>
      <c r="F30" s="18">
        <v>-7.45E-3</v>
      </c>
      <c r="G30" s="19">
        <v>0.62198248585184601</v>
      </c>
      <c r="H30" s="22">
        <v>5.6000000000000008E-3</v>
      </c>
      <c r="I30" s="23">
        <v>0.62438446674307302</v>
      </c>
      <c r="J30" s="18">
        <v>2.3999999999999998E-3</v>
      </c>
      <c r="K30" s="19">
        <v>0.61838545243572707</v>
      </c>
      <c r="L30" s="22">
        <v>1E-4</v>
      </c>
      <c r="M30" s="23">
        <v>0.58181914555324499</v>
      </c>
      <c r="N30" s="18">
        <v>8.0000000000000004E-4</v>
      </c>
      <c r="O30" s="19">
        <v>0.57908051583929898</v>
      </c>
      <c r="P30" s="22">
        <v>6.0999999999999995E-3</v>
      </c>
      <c r="Q30" s="23">
        <v>0.57786722553860803</v>
      </c>
      <c r="R30" s="18">
        <v>2.0000000000000001E-4</v>
      </c>
      <c r="S30" s="19">
        <v>0.57221317519225301</v>
      </c>
      <c r="T30" s="22">
        <v>-1.9400000000000001E-2</v>
      </c>
      <c r="U30" s="23">
        <v>0.56235561258862798</v>
      </c>
      <c r="V30" s="18">
        <v>1.1999999999999999E-3</v>
      </c>
      <c r="W30" s="19">
        <v>0.54131771443906107</v>
      </c>
      <c r="X30" s="41">
        <v>-2.86E-2</v>
      </c>
      <c r="Y30" s="42">
        <v>0.550164698391159</v>
      </c>
    </row>
    <row r="31" spans="1:25" ht="15" x14ac:dyDescent="0.25">
      <c r="A31" s="60" t="s">
        <v>25</v>
      </c>
      <c r="B31" s="3">
        <v>3.2000000000000002E-3</v>
      </c>
      <c r="C31" s="4">
        <v>0.37583926029739301</v>
      </c>
      <c r="D31" s="10">
        <v>-1.6000000000000001E-3</v>
      </c>
      <c r="E31" s="11">
        <v>0.38196911676746997</v>
      </c>
      <c r="F31" s="3">
        <v>2E-3</v>
      </c>
      <c r="G31" s="4">
        <v>0.37801751414815399</v>
      </c>
      <c r="H31" s="10">
        <v>-1.6000000000000001E-3</v>
      </c>
      <c r="I31" s="11">
        <v>0.37561553325692698</v>
      </c>
      <c r="J31" s="3">
        <v>1.6000000000000001E-3</v>
      </c>
      <c r="K31" s="4">
        <v>0.38161454756427299</v>
      </c>
      <c r="L31" s="10">
        <v>0</v>
      </c>
      <c r="M31" s="11">
        <v>0.41818085444675501</v>
      </c>
      <c r="N31" s="3">
        <v>1.06E-2</v>
      </c>
      <c r="O31" s="4">
        <v>0.42091948416070102</v>
      </c>
      <c r="P31" s="10">
        <v>5.7999999999999996E-3</v>
      </c>
      <c r="Q31" s="11">
        <v>0.42213277446139202</v>
      </c>
      <c r="R31" s="3">
        <v>-3.0999999999999999E-3</v>
      </c>
      <c r="S31" s="4">
        <v>0.42778682480774699</v>
      </c>
      <c r="T31" s="10">
        <v>-4.0000000000000002E-4</v>
      </c>
      <c r="U31" s="11">
        <v>0.43764438741137196</v>
      </c>
      <c r="V31" s="3">
        <v>4.1999999999999997E-3</v>
      </c>
      <c r="W31" s="4">
        <v>0.45868228556093898</v>
      </c>
      <c r="X31" s="30">
        <v>-1.1000000000000001E-3</v>
      </c>
      <c r="Y31" s="31">
        <v>0.449835301608841</v>
      </c>
    </row>
    <row r="32" spans="1:25" ht="15" x14ac:dyDescent="0.25">
      <c r="A32" s="63" t="s">
        <v>21</v>
      </c>
      <c r="B32" s="64">
        <f>SUM(B30:B31)</f>
        <v>1.413E-2</v>
      </c>
      <c r="C32" s="65">
        <v>1</v>
      </c>
      <c r="D32" s="71">
        <f>SUM(D30:D31)</f>
        <v>-1.2110000000000001E-2</v>
      </c>
      <c r="E32" s="72">
        <f>SUM(E30:E31)</f>
        <v>1</v>
      </c>
      <c r="F32" s="64">
        <f>SUM(F30:F31)</f>
        <v>-5.45E-3</v>
      </c>
      <c r="G32" s="65">
        <f>SUM(G30:G31)</f>
        <v>1</v>
      </c>
      <c r="H32" s="71">
        <v>4.000000000000001E-3</v>
      </c>
      <c r="I32" s="72">
        <v>1</v>
      </c>
      <c r="J32" s="64">
        <f>SUM(J30:J31)</f>
        <v>4.0000000000000001E-3</v>
      </c>
      <c r="K32" s="64">
        <f>SUM(K30:K31)</f>
        <v>1</v>
      </c>
      <c r="L32" s="71">
        <f>SUM(L30:L31)</f>
        <v>1E-4</v>
      </c>
      <c r="M32" s="71">
        <f>SUM(M30:M31)</f>
        <v>1</v>
      </c>
      <c r="N32" s="65">
        <v>1.14E-2</v>
      </c>
      <c r="O32" s="65">
        <v>1</v>
      </c>
      <c r="P32" s="71">
        <f>SUM(P30:P31)</f>
        <v>1.1899999999999999E-2</v>
      </c>
      <c r="Q32" s="71">
        <f>SUM(Q30:Q31)</f>
        <v>1</v>
      </c>
      <c r="R32" s="65">
        <f>SUM(R30:R31)</f>
        <v>-2.8999999999999998E-3</v>
      </c>
      <c r="S32" s="65">
        <f>SUM(S30:S31)</f>
        <v>1</v>
      </c>
      <c r="T32" s="71">
        <f t="shared" ref="T32:Y32" si="3">SUM(T30:T31)</f>
        <v>-1.9800000000000002E-2</v>
      </c>
      <c r="U32" s="71">
        <f t="shared" si="3"/>
        <v>1</v>
      </c>
      <c r="V32" s="65">
        <v>5.3999999999999994E-3</v>
      </c>
      <c r="W32" s="65">
        <v>1</v>
      </c>
      <c r="X32" s="73">
        <f t="shared" si="3"/>
        <v>-2.9700000000000001E-2</v>
      </c>
      <c r="Y32" s="73">
        <f t="shared" si="3"/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75" t="s">
        <v>1</v>
      </c>
    </row>
    <row r="36" spans="1:9" ht="15" x14ac:dyDescent="0.25">
      <c r="A36" s="59" t="s">
        <v>2</v>
      </c>
      <c r="B36" s="3">
        <v>4.4999999999999999E-4</v>
      </c>
      <c r="C36" s="4">
        <v>3.9575057204681498E-2</v>
      </c>
      <c r="D36" s="10">
        <v>-1.4999999999999999E-4</v>
      </c>
      <c r="E36" s="11">
        <v>4.9106325557830399E-2</v>
      </c>
      <c r="F36" s="3">
        <f>D36+N6+P6+R6</f>
        <v>-4.4999999999999999E-4</v>
      </c>
      <c r="G36" s="4">
        <v>3.3346566070313E-2</v>
      </c>
      <c r="H36" s="10">
        <v>-4.4000000000000002E-4</v>
      </c>
      <c r="I36" s="11">
        <v>4.7678336053628104E-2</v>
      </c>
    </row>
    <row r="37" spans="1:9" ht="15" x14ac:dyDescent="0.25">
      <c r="A37" s="60" t="s">
        <v>3</v>
      </c>
      <c r="B37" s="3">
        <v>1.15E-3</v>
      </c>
      <c r="C37" s="4">
        <v>0.44883584977608104</v>
      </c>
      <c r="D37" s="10">
        <v>9.5499999999999995E-3</v>
      </c>
      <c r="E37" s="11">
        <v>0.44332824503477197</v>
      </c>
      <c r="F37" s="3">
        <v>1.9040000000000001E-2</v>
      </c>
      <c r="G37" s="4">
        <v>0.42840812084419999</v>
      </c>
      <c r="H37" s="10">
        <v>1.6750000000000001E-2</v>
      </c>
      <c r="I37" s="11">
        <v>0.39520988566771303</v>
      </c>
    </row>
    <row r="38" spans="1:9" ht="15" x14ac:dyDescent="0.25">
      <c r="A38" s="60" t="s">
        <v>4</v>
      </c>
      <c r="B38" s="3">
        <f>B8+D8+F8</f>
        <v>0</v>
      </c>
      <c r="C38" s="4">
        <v>0</v>
      </c>
      <c r="D38" s="10">
        <f>B8+D8+F8+H8+J8+L8</f>
        <v>0</v>
      </c>
      <c r="E38" s="11">
        <v>0</v>
      </c>
      <c r="F38" s="3">
        <f>D38+N8+P8+R8</f>
        <v>0</v>
      </c>
      <c r="G38" s="4">
        <v>0</v>
      </c>
      <c r="H38" s="10">
        <f>F38+T8+V8+X8</f>
        <v>0</v>
      </c>
      <c r="I38" s="11">
        <v>0</v>
      </c>
    </row>
    <row r="39" spans="1:9" ht="15" x14ac:dyDescent="0.25">
      <c r="A39" s="60" t="s">
        <v>5</v>
      </c>
      <c r="B39" s="3">
        <f>B9+D9+F9</f>
        <v>0</v>
      </c>
      <c r="C39" s="4">
        <v>0</v>
      </c>
      <c r="D39" s="10">
        <f>B9+D9+F9+H9+J9+L9</f>
        <v>0</v>
      </c>
      <c r="E39" s="11">
        <v>0</v>
      </c>
      <c r="F39" s="3">
        <f>D39+N9+P9+R9</f>
        <v>0</v>
      </c>
      <c r="G39" s="4">
        <v>0</v>
      </c>
      <c r="H39" s="10">
        <f>F39+T9+V9+X9</f>
        <v>0</v>
      </c>
      <c r="I39" s="11">
        <v>0</v>
      </c>
    </row>
    <row r="40" spans="1:9" ht="15" x14ac:dyDescent="0.25">
      <c r="A40" s="60" t="s">
        <v>6</v>
      </c>
      <c r="B40" s="3">
        <f>B10+D10+F10</f>
        <v>-5.0000000000000001E-4</v>
      </c>
      <c r="C40" s="4">
        <v>0.12068104634804801</v>
      </c>
      <c r="D40" s="10">
        <f>B10+D10+F10+H10+J10+L10</f>
        <v>-1.2999999999999999E-3</v>
      </c>
      <c r="E40" s="11">
        <v>0.124642022811285</v>
      </c>
      <c r="F40" s="3">
        <f>D40+N10+P10+R10</f>
        <v>-4.0000000000000002E-4</v>
      </c>
      <c r="G40" s="4">
        <v>0.11325889433896399</v>
      </c>
      <c r="H40" s="10">
        <v>-2.3400000000000001E-3</v>
      </c>
      <c r="I40" s="11">
        <v>0.124017452830601</v>
      </c>
    </row>
    <row r="41" spans="1:9" ht="15" x14ac:dyDescent="0.25">
      <c r="A41" s="60" t="s">
        <v>7</v>
      </c>
      <c r="B41" s="3">
        <f>B11+D11+F11</f>
        <v>0</v>
      </c>
      <c r="C41" s="4">
        <v>0</v>
      </c>
      <c r="D41" s="10">
        <v>3.7499999999999999E-3</v>
      </c>
      <c r="E41" s="11">
        <v>2.7728311655221099E-4</v>
      </c>
      <c r="F41" s="3">
        <v>3.14E-3</v>
      </c>
      <c r="G41" s="4">
        <v>7.6075310220809498E-3</v>
      </c>
      <c r="H41" s="10">
        <v>2.7499999999999998E-3</v>
      </c>
      <c r="I41" s="11">
        <v>9.5001888508087391E-3</v>
      </c>
    </row>
    <row r="42" spans="1:9" ht="15" x14ac:dyDescent="0.25">
      <c r="A42" s="60" t="s">
        <v>8</v>
      </c>
      <c r="B42" s="3">
        <f>B12+D12+F12</f>
        <v>-4.899999999999999E-3</v>
      </c>
      <c r="C42" s="4">
        <v>0.19192643922306502</v>
      </c>
      <c r="D42" s="10">
        <f>B12+D12+F12+H12+J12+L12</f>
        <v>-4.2999999999999991E-3</v>
      </c>
      <c r="E42" s="11">
        <v>0.18592205973423098</v>
      </c>
      <c r="F42" s="3">
        <v>7.2399999999999999E-3</v>
      </c>
      <c r="G42" s="4">
        <v>0.20409181064287998</v>
      </c>
      <c r="H42" s="10">
        <v>-1.404E-2</v>
      </c>
      <c r="I42" s="11">
        <v>0.19883387019142401</v>
      </c>
    </row>
    <row r="43" spans="1:9" ht="15" x14ac:dyDescent="0.25">
      <c r="A43" s="60" t="s">
        <v>9</v>
      </c>
      <c r="B43" s="3">
        <v>2.1900000000000001E-3</v>
      </c>
      <c r="C43" s="4">
        <v>0.170476586344432</v>
      </c>
      <c r="D43" s="10">
        <v>5.5500000000000002E-3</v>
      </c>
      <c r="E43" s="11">
        <v>0.153362238765684</v>
      </c>
      <c r="F43" s="3">
        <v>8.7399999999999995E-3</v>
      </c>
      <c r="G43" s="4">
        <v>0.159</v>
      </c>
      <c r="H43" s="10">
        <v>-4.2399999999999998E-3</v>
      </c>
      <c r="I43" s="11">
        <v>0.15277205380989201</v>
      </c>
    </row>
    <row r="44" spans="1:9" ht="15" x14ac:dyDescent="0.25">
      <c r="A44" s="60" t="s">
        <v>10</v>
      </c>
      <c r="B44" s="3">
        <f t="shared" ref="B44:B54" si="4">B14+D14+F14</f>
        <v>0</v>
      </c>
      <c r="C44" s="4">
        <v>1.9202891630575002E-2</v>
      </c>
      <c r="D44" s="10">
        <f t="shared" ref="D44:D54" si="5">B14+D14+F14+H14+J14+L14</f>
        <v>-4.0000000000000007E-4</v>
      </c>
      <c r="E44" s="11">
        <v>1.4584489672290099E-2</v>
      </c>
      <c r="F44" s="3">
        <f t="shared" ref="F44:F54" si="6">D44+N14+P14+R14</f>
        <v>-1.2000000000000001E-3</v>
      </c>
      <c r="G44" s="4">
        <v>2.4400000000000002E-2</v>
      </c>
      <c r="H44" s="10">
        <v>-3.3400000000000001E-3</v>
      </c>
      <c r="I44" s="11">
        <v>1.43018865923801E-2</v>
      </c>
    </row>
    <row r="45" spans="1:9" ht="15" x14ac:dyDescent="0.25">
      <c r="A45" s="60" t="s">
        <v>11</v>
      </c>
      <c r="B45" s="3">
        <f t="shared" si="4"/>
        <v>2.9999999999999997E-4</v>
      </c>
      <c r="C45" s="4">
        <v>9.5947842618957103E-3</v>
      </c>
      <c r="D45" s="10">
        <f t="shared" si="5"/>
        <v>-4.0000000000000002E-4</v>
      </c>
      <c r="E45" s="11">
        <v>1.0597036186886699E-2</v>
      </c>
      <c r="F45" s="3">
        <f t="shared" si="6"/>
        <v>-1.1000000000000001E-3</v>
      </c>
      <c r="G45" s="4">
        <v>1.5900000000000001E-2</v>
      </c>
      <c r="H45" s="10">
        <v>-2.4000000000000001E-4</v>
      </c>
      <c r="I45" s="11">
        <v>3.8351724282747204E-2</v>
      </c>
    </row>
    <row r="46" spans="1:9" ht="15" x14ac:dyDescent="0.25">
      <c r="A46" s="60" t="s">
        <v>12</v>
      </c>
      <c r="B46" s="3">
        <f t="shared" si="4"/>
        <v>0</v>
      </c>
      <c r="C46" s="4">
        <v>0</v>
      </c>
      <c r="D46" s="10">
        <f t="shared" si="5"/>
        <v>0</v>
      </c>
      <c r="E46" s="11">
        <v>0</v>
      </c>
      <c r="F46" s="3">
        <f t="shared" si="6"/>
        <v>-1.1000000000000001E-3</v>
      </c>
      <c r="G46" s="4">
        <v>0</v>
      </c>
      <c r="H46" s="10">
        <v>-1.14E-3</v>
      </c>
      <c r="I46" s="11">
        <v>0</v>
      </c>
    </row>
    <row r="47" spans="1:9" ht="15" x14ac:dyDescent="0.25">
      <c r="A47" s="60" t="s">
        <v>13</v>
      </c>
      <c r="B47" s="3">
        <f t="shared" si="4"/>
        <v>-2.5999999999999999E-3</v>
      </c>
      <c r="C47" s="4">
        <v>-1.7557223687331999E-3</v>
      </c>
      <c r="D47" s="10">
        <f t="shared" si="5"/>
        <v>-3.1999999999999997E-3</v>
      </c>
      <c r="E47" s="11">
        <v>-1.1596422812775501E-3</v>
      </c>
      <c r="F47" s="3">
        <f t="shared" si="6"/>
        <v>-1.5999999999999999E-3</v>
      </c>
      <c r="G47" s="4">
        <v>1.6519729090659898E-3</v>
      </c>
      <c r="H47" s="10">
        <v>-5.64E-3</v>
      </c>
      <c r="I47" s="11">
        <v>2.0006683791977801E-3</v>
      </c>
    </row>
    <row r="48" spans="1:9" ht="15" x14ac:dyDescent="0.25">
      <c r="A48" s="60" t="s">
        <v>14</v>
      </c>
      <c r="B48" s="3">
        <f t="shared" si="4"/>
        <v>5.9999999999999995E-4</v>
      </c>
      <c r="C48" s="4">
        <v>8.4941553535408101E-4</v>
      </c>
      <c r="D48" s="10">
        <f t="shared" si="5"/>
        <v>-2.8999999999999998E-3</v>
      </c>
      <c r="E48" s="11">
        <v>7.5260793142257294E-4</v>
      </c>
      <c r="F48" s="3">
        <f t="shared" si="6"/>
        <v>-4.6999999999999993E-3</v>
      </c>
      <c r="G48" s="4">
        <v>2.6134092674215197E-4</v>
      </c>
      <c r="H48" s="10">
        <v>-4.64E-3</v>
      </c>
      <c r="I48" s="11">
        <v>2.45799959837873E-3</v>
      </c>
    </row>
    <row r="49" spans="1:9" ht="15" x14ac:dyDescent="0.25">
      <c r="A49" s="60" t="s">
        <v>15</v>
      </c>
      <c r="B49" s="3">
        <f t="shared" si="4"/>
        <v>0</v>
      </c>
      <c r="C49" s="4">
        <v>0</v>
      </c>
      <c r="D49" s="10">
        <f t="shared" si="5"/>
        <v>0</v>
      </c>
      <c r="E49" s="11">
        <v>0</v>
      </c>
      <c r="F49" s="3">
        <f t="shared" si="6"/>
        <v>0</v>
      </c>
      <c r="G49" s="4">
        <v>0</v>
      </c>
      <c r="H49" s="10">
        <f>F49+T19+V19+X19</f>
        <v>0</v>
      </c>
      <c r="I49" s="11">
        <v>0</v>
      </c>
    </row>
    <row r="50" spans="1:9" ht="15" x14ac:dyDescent="0.25">
      <c r="A50" s="60" t="s">
        <v>16</v>
      </c>
      <c r="B50" s="3">
        <f t="shared" si="4"/>
        <v>-3.000000000000009E-4</v>
      </c>
      <c r="C50" s="4">
        <v>6.1365204460096703E-4</v>
      </c>
      <c r="D50" s="10">
        <f t="shared" si="5"/>
        <v>-1.700000000000001E-3</v>
      </c>
      <c r="E50" s="11">
        <v>1.85873334703235E-2</v>
      </c>
      <c r="F50" s="3">
        <f t="shared" si="6"/>
        <v>-2.4000000000000002E-3</v>
      </c>
      <c r="G50" s="4">
        <v>1.21E-2</v>
      </c>
      <c r="H50" s="10">
        <v>-3.14E-3</v>
      </c>
      <c r="I50" s="11">
        <v>1.4875933743230102E-2</v>
      </c>
    </row>
    <row r="51" spans="1:9" ht="15" x14ac:dyDescent="0.25">
      <c r="A51" s="60" t="s">
        <v>17</v>
      </c>
      <c r="B51" s="3">
        <f t="shared" si="4"/>
        <v>0</v>
      </c>
      <c r="C51" s="4">
        <v>0</v>
      </c>
      <c r="D51" s="10">
        <f t="shared" si="5"/>
        <v>0</v>
      </c>
      <c r="E51" s="11">
        <v>0</v>
      </c>
      <c r="F51" s="3">
        <f t="shared" si="6"/>
        <v>0</v>
      </c>
      <c r="G51" s="4">
        <v>0</v>
      </c>
      <c r="H51" s="10">
        <f>F51+T21+V21+X21</f>
        <v>0</v>
      </c>
      <c r="I51" s="11">
        <v>0</v>
      </c>
    </row>
    <row r="52" spans="1:9" ht="15" x14ac:dyDescent="0.25">
      <c r="A52" s="60" t="s">
        <v>18</v>
      </c>
      <c r="B52" s="3">
        <f t="shared" si="4"/>
        <v>0</v>
      </c>
      <c r="C52" s="4">
        <v>0</v>
      </c>
      <c r="D52" s="10">
        <f t="shared" si="5"/>
        <v>0</v>
      </c>
      <c r="E52" s="11">
        <v>0</v>
      </c>
      <c r="F52" s="3">
        <f t="shared" si="6"/>
        <v>0</v>
      </c>
      <c r="G52" s="4">
        <v>0</v>
      </c>
      <c r="H52" s="10">
        <f>F52+T22+V22+X22</f>
        <v>0</v>
      </c>
      <c r="I52" s="11">
        <v>0</v>
      </c>
    </row>
    <row r="53" spans="1:9" ht="15" x14ac:dyDescent="0.25">
      <c r="A53" s="60" t="s">
        <v>19</v>
      </c>
      <c r="B53" s="3">
        <f t="shared" si="4"/>
        <v>0</v>
      </c>
      <c r="C53" s="4">
        <v>0</v>
      </c>
      <c r="D53" s="10">
        <f t="shared" si="5"/>
        <v>0</v>
      </c>
      <c r="E53" s="11">
        <v>0</v>
      </c>
      <c r="F53" s="3">
        <f t="shared" si="6"/>
        <v>0</v>
      </c>
      <c r="G53" s="4">
        <v>0</v>
      </c>
      <c r="H53" s="10">
        <f>F53+T23+V23+X23</f>
        <v>0</v>
      </c>
      <c r="I53" s="11">
        <v>0</v>
      </c>
    </row>
    <row r="54" spans="1:9" ht="15" x14ac:dyDescent="0.25">
      <c r="A54" s="60" t="s">
        <v>20</v>
      </c>
      <c r="B54" s="3">
        <f t="shared" si="4"/>
        <v>0</v>
      </c>
      <c r="C54" s="4">
        <v>0</v>
      </c>
      <c r="D54" s="10">
        <f t="shared" si="5"/>
        <v>0</v>
      </c>
      <c r="E54" s="11">
        <v>0</v>
      </c>
      <c r="F54" s="3">
        <f t="shared" si="6"/>
        <v>0</v>
      </c>
      <c r="G54" s="4">
        <v>0</v>
      </c>
      <c r="H54" s="10">
        <f>F54+T24+V24+X24</f>
        <v>0</v>
      </c>
      <c r="I54" s="11">
        <v>0</v>
      </c>
    </row>
    <row r="55" spans="1:9" ht="15" x14ac:dyDescent="0.25">
      <c r="A55" s="61" t="s">
        <v>21</v>
      </c>
      <c r="B55" s="20">
        <f>SUM(B36:B54)</f>
        <v>-3.6099999999999995E-3</v>
      </c>
      <c r="C55" s="6">
        <v>1.0000000000000002</v>
      </c>
      <c r="D55" s="12">
        <f>SUM(D36:D54)</f>
        <v>4.5000000000000014E-3</v>
      </c>
      <c r="E55" s="13">
        <v>0.99999999999999978</v>
      </c>
      <c r="F55" s="20">
        <f>SUM(F36:F54)</f>
        <v>2.5210000000000014E-2</v>
      </c>
      <c r="G55" s="6">
        <v>1.0000262367542461</v>
      </c>
      <c r="H55" s="12">
        <f>SUM(H36:H54)</f>
        <v>-1.9699999999999999E-2</v>
      </c>
      <c r="I55" s="12">
        <v>1.0000000000000007</v>
      </c>
    </row>
    <row r="56" spans="1:9" ht="15" x14ac:dyDescent="0.25">
      <c r="A56" s="62" t="s">
        <v>28</v>
      </c>
      <c r="B56" s="8">
        <v>-232</v>
      </c>
      <c r="C56" s="9"/>
      <c r="D56" s="14">
        <v>318</v>
      </c>
      <c r="E56" s="9"/>
      <c r="F56" s="8">
        <v>1695</v>
      </c>
      <c r="G56" s="9"/>
      <c r="H56" s="14">
        <v>-1213</v>
      </c>
      <c r="I56" s="9"/>
    </row>
    <row r="57" spans="1:9" ht="15" x14ac:dyDescent="0.25">
      <c r="A57" s="59" t="s">
        <v>22</v>
      </c>
      <c r="B57" s="18">
        <v>-1.214E-2</v>
      </c>
      <c r="C57" s="19">
        <v>0.78220105180586397</v>
      </c>
      <c r="D57" s="22">
        <v>-8.6E-3</v>
      </c>
      <c r="E57" s="23">
        <v>0.791493432713259</v>
      </c>
      <c r="F57" s="18">
        <v>6.3E-3</v>
      </c>
      <c r="G57" s="19">
        <v>0.79619437729384801</v>
      </c>
      <c r="H57" s="22">
        <v>-2.47E-2</v>
      </c>
      <c r="I57" s="23">
        <v>0.76856109980367604</v>
      </c>
    </row>
    <row r="58" spans="1:9" ht="15" x14ac:dyDescent="0.25">
      <c r="A58" s="60" t="s">
        <v>23</v>
      </c>
      <c r="B58" s="18">
        <v>8.5299999999999994E-3</v>
      </c>
      <c r="C58" s="4">
        <v>0.21779894819413501</v>
      </c>
      <c r="D58" s="10">
        <v>1.3140000000000001E-2</v>
      </c>
      <c r="E58" s="11">
        <v>0.208506567286741</v>
      </c>
      <c r="F58" s="3">
        <v>1.89E-2</v>
      </c>
      <c r="G58" s="4">
        <v>0.20380562270615202</v>
      </c>
      <c r="H58" s="10">
        <v>5.0000000000000001E-3</v>
      </c>
      <c r="I58" s="11">
        <v>0.23143890019632402</v>
      </c>
    </row>
    <row r="59" spans="1:9" ht="15" x14ac:dyDescent="0.25">
      <c r="A59" s="61" t="s">
        <v>21</v>
      </c>
      <c r="B59" s="20">
        <f>SUM(B57:B58)</f>
        <v>-3.6100000000000004E-3</v>
      </c>
      <c r="C59" s="6">
        <v>0.999999999999999</v>
      </c>
      <c r="D59" s="12">
        <f>SUM(D57:D58)</f>
        <v>4.5400000000000006E-3</v>
      </c>
      <c r="E59" s="13">
        <v>1</v>
      </c>
      <c r="F59" s="20">
        <f>SUM(F57:F58)</f>
        <v>2.52E-2</v>
      </c>
      <c r="G59" s="6">
        <v>1</v>
      </c>
      <c r="H59" s="12">
        <f>SUM(H57:H58)</f>
        <v>-1.9699999999999999E-2</v>
      </c>
      <c r="I59" s="12">
        <v>1</v>
      </c>
    </row>
    <row r="60" spans="1:9" ht="15" x14ac:dyDescent="0.25">
      <c r="A60" s="59" t="s">
        <v>24</v>
      </c>
      <c r="B60" s="18">
        <v>-7.1000000000000004E-3</v>
      </c>
      <c r="C60" s="19">
        <v>0.62198248585184601</v>
      </c>
      <c r="D60" s="22">
        <v>1.0499999999999999E-3</v>
      </c>
      <c r="E60" s="23">
        <v>0.58181914555324499</v>
      </c>
      <c r="F60" s="18">
        <v>8.3400000000000002E-3</v>
      </c>
      <c r="G60" s="19">
        <v>0.57221317519225301</v>
      </c>
      <c r="H60" s="22">
        <v>-3.8899999999999997E-2</v>
      </c>
      <c r="I60" s="23">
        <v>0.550164698391159</v>
      </c>
    </row>
    <row r="61" spans="1:9" ht="15" x14ac:dyDescent="0.25">
      <c r="A61" s="60" t="s">
        <v>25</v>
      </c>
      <c r="B61" s="18">
        <v>3.49E-3</v>
      </c>
      <c r="C61" s="4">
        <v>0.37801751414815399</v>
      </c>
      <c r="D61" s="10">
        <v>3.4399999999999999E-3</v>
      </c>
      <c r="E61" s="11">
        <v>0.41818085444675501</v>
      </c>
      <c r="F61" s="18">
        <v>1.6840000000000001E-2</v>
      </c>
      <c r="G61" s="4">
        <v>0.42778682480774699</v>
      </c>
      <c r="H61" s="10">
        <v>1.9199999999999998E-2</v>
      </c>
      <c r="I61" s="11">
        <v>0.449835301608841</v>
      </c>
    </row>
    <row r="62" spans="1:9" ht="15" x14ac:dyDescent="0.25">
      <c r="A62" s="63" t="s">
        <v>21</v>
      </c>
      <c r="B62" s="64">
        <f>SUM(B60:B61)</f>
        <v>-3.6100000000000004E-3</v>
      </c>
      <c r="C62" s="65">
        <v>1</v>
      </c>
      <c r="D62" s="71">
        <f>SUM(D60:D61)</f>
        <v>4.4900000000000001E-3</v>
      </c>
      <c r="E62" s="72">
        <v>1</v>
      </c>
      <c r="F62" s="64">
        <f>SUM(F60:F61)</f>
        <v>2.5180000000000001E-2</v>
      </c>
      <c r="G62" s="65">
        <v>1</v>
      </c>
      <c r="H62" s="71">
        <f>SUM(H60:H61)</f>
        <v>-1.9699999999999999E-2</v>
      </c>
      <c r="I62" s="71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4" sqref="A4"/>
    </sheetView>
  </sheetViews>
  <sheetFormatPr defaultColWidth="0" defaultRowHeight="12.75" zeroHeight="1" x14ac:dyDescent="0.2"/>
  <cols>
    <col min="1" max="1" width="56.140625" customWidth="1"/>
    <col min="2" max="2" width="19.140625" customWidth="1"/>
    <col min="3" max="5" width="18.28515625" customWidth="1"/>
    <col min="6" max="6" width="22.5703125" customWidth="1"/>
    <col min="7" max="7" width="20.42578125" customWidth="1"/>
    <col min="8" max="8" width="18.85546875" customWidth="1"/>
    <col min="9" max="9" width="20.1406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49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6.9999999999999994E-5</v>
      </c>
      <c r="C6" s="4">
        <v>3.9199999999999999E-2</v>
      </c>
      <c r="D6" s="10">
        <v>-1E-4</v>
      </c>
      <c r="E6" s="11">
        <v>3.9899999999999998E-2</v>
      </c>
      <c r="F6" s="3">
        <v>-1.2999999999999999E-4</v>
      </c>
      <c r="G6" s="4">
        <v>3.6200000000000003E-2</v>
      </c>
      <c r="H6" s="10">
        <v>2.0000000000000001E-4</v>
      </c>
      <c r="I6" s="11">
        <v>4.5900000000000003E-2</v>
      </c>
      <c r="J6" s="3">
        <v>-1E-4</v>
      </c>
      <c r="K6" s="4">
        <v>3.3799999999999997E-2</v>
      </c>
      <c r="L6" s="10">
        <v>-1E-4</v>
      </c>
      <c r="M6" s="11">
        <v>2.0799999999999999E-2</v>
      </c>
      <c r="N6" s="3">
        <v>2.0000000000000001E-4</v>
      </c>
      <c r="O6" s="4">
        <v>2.2200000000000001E-2</v>
      </c>
      <c r="P6" s="10">
        <v>0</v>
      </c>
      <c r="Q6" s="11">
        <v>2.3099999999999999E-2</v>
      </c>
      <c r="R6" s="3">
        <v>2.9999999999999997E-4</v>
      </c>
      <c r="S6" s="4">
        <v>2.4E-2</v>
      </c>
      <c r="T6" s="10">
        <v>5.0000000000000001E-4</v>
      </c>
      <c r="U6" s="11">
        <v>2.35E-2</v>
      </c>
      <c r="V6" s="3">
        <v>-2.9999999999999997E-4</v>
      </c>
      <c r="W6" s="4">
        <v>3.8399999999999997E-2</v>
      </c>
      <c r="X6" s="30">
        <v>-2.0000000000000001E-4</v>
      </c>
      <c r="Y6" s="31">
        <v>2.3400000000000001E-2</v>
      </c>
    </row>
    <row r="7" spans="1:25" ht="15" x14ac:dyDescent="0.25">
      <c r="A7" s="60" t="s">
        <v>3</v>
      </c>
      <c r="B7" s="3">
        <v>8.9999999999999998E-4</v>
      </c>
      <c r="C7" s="4">
        <v>0.76700000000000002</v>
      </c>
      <c r="D7" s="10">
        <v>-3.2499999999999999E-3</v>
      </c>
      <c r="E7" s="11">
        <v>0.7722</v>
      </c>
      <c r="F7" s="3">
        <v>3.3E-3</v>
      </c>
      <c r="G7" s="4">
        <v>0.77910000000000001</v>
      </c>
      <c r="H7" s="10">
        <v>-3.3E-3</v>
      </c>
      <c r="I7" s="11">
        <v>0.7702</v>
      </c>
      <c r="J7" s="3">
        <v>2.3E-3</v>
      </c>
      <c r="K7" s="4">
        <v>0.76770000000000005</v>
      </c>
      <c r="L7" s="10">
        <v>-4.4999999999999997E-3</v>
      </c>
      <c r="M7" s="11">
        <v>0.77100000000000002</v>
      </c>
      <c r="N7" s="3">
        <v>1E-3</v>
      </c>
      <c r="O7" s="4">
        <v>0.76890000000000003</v>
      </c>
      <c r="P7" s="10">
        <v>1.6999999999999999E-3</v>
      </c>
      <c r="Q7" s="11">
        <v>0.77080000000000004</v>
      </c>
      <c r="R7" s="3">
        <v>-6.9999999999999999E-4</v>
      </c>
      <c r="S7" s="4">
        <v>0.76949999999999996</v>
      </c>
      <c r="T7" s="10">
        <v>-5.4999999999999997E-3</v>
      </c>
      <c r="U7" s="11">
        <v>0.76970000000000005</v>
      </c>
      <c r="V7" s="3">
        <v>-3.3999999999999998E-3</v>
      </c>
      <c r="W7" s="4">
        <v>0.76370000000000005</v>
      </c>
      <c r="X7" s="30">
        <v>8.9999999999999998E-4</v>
      </c>
      <c r="Y7" s="31">
        <v>0.76970000000000005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-5.0000000000000001E-4</v>
      </c>
      <c r="C10" s="4">
        <v>0.14360000000000001</v>
      </c>
      <c r="D10" s="10">
        <v>0</v>
      </c>
      <c r="E10" s="11">
        <v>0.13789999999999999</v>
      </c>
      <c r="F10" s="3">
        <v>-2.0000000000000001E-4</v>
      </c>
      <c r="G10" s="4">
        <v>0.13650000000000001</v>
      </c>
      <c r="H10" s="10">
        <v>1.5E-3</v>
      </c>
      <c r="I10" s="11">
        <v>0.13419999999999999</v>
      </c>
      <c r="J10" s="3">
        <v>-1.4E-3</v>
      </c>
      <c r="K10" s="4">
        <v>0.1487</v>
      </c>
      <c r="L10" s="10">
        <v>1.6999999999999999E-3</v>
      </c>
      <c r="M10" s="11">
        <v>0.15129999999999999</v>
      </c>
      <c r="N10" s="3">
        <v>1.5E-3</v>
      </c>
      <c r="O10" s="4">
        <v>0.14829999999999999</v>
      </c>
      <c r="P10" s="10">
        <v>-5.0000000000000001E-4</v>
      </c>
      <c r="Q10" s="11">
        <v>0.14610000000000001</v>
      </c>
      <c r="R10" s="3">
        <v>4.0000000000000002E-4</v>
      </c>
      <c r="S10" s="4">
        <v>0.13370000000000001</v>
      </c>
      <c r="T10" s="10">
        <v>-2.0000000000000001E-4</v>
      </c>
      <c r="U10" s="11">
        <v>0.13189999999999999</v>
      </c>
      <c r="V10" s="3">
        <v>-8.9999999999999998E-4</v>
      </c>
      <c r="W10" s="4">
        <v>0.127</v>
      </c>
      <c r="X10" s="30">
        <v>-2.4000000000000001E-4</v>
      </c>
      <c r="Y10" s="31">
        <v>0.13539999999999999</v>
      </c>
    </row>
    <row r="11" spans="1:25" ht="15" x14ac:dyDescent="0.25">
      <c r="A11" s="60" t="s">
        <v>7</v>
      </c>
      <c r="B11" s="3">
        <v>1E-4</v>
      </c>
      <c r="C11" s="4">
        <v>1.15E-2</v>
      </c>
      <c r="D11" s="10">
        <v>-1E-4</v>
      </c>
      <c r="E11" s="11">
        <v>1.11E-2</v>
      </c>
      <c r="F11" s="3">
        <v>-1E-4</v>
      </c>
      <c r="G11" s="4">
        <v>1.0699999999999999E-2</v>
      </c>
      <c r="H11" s="10">
        <v>2.0000000000000001E-4</v>
      </c>
      <c r="I11" s="11">
        <v>1.04E-2</v>
      </c>
      <c r="J11" s="3">
        <v>-1E-4</v>
      </c>
      <c r="K11" s="4">
        <v>1.21E-2</v>
      </c>
      <c r="L11" s="10">
        <v>-1E-4</v>
      </c>
      <c r="M11" s="11">
        <v>1.9099999999999999E-2</v>
      </c>
      <c r="N11" s="3">
        <v>0</v>
      </c>
      <c r="O11" s="4">
        <v>2.06E-2</v>
      </c>
      <c r="P11" s="10">
        <v>-1E-4</v>
      </c>
      <c r="Q11" s="11">
        <v>2.1600000000000001E-2</v>
      </c>
      <c r="R11" s="3">
        <v>5.9999999999999995E-4</v>
      </c>
      <c r="S11" s="4">
        <v>3.2500000000000001E-2</v>
      </c>
      <c r="T11" s="10">
        <v>0</v>
      </c>
      <c r="U11" s="11">
        <v>3.2599999999999997E-2</v>
      </c>
      <c r="V11" s="3">
        <v>-2.9999999999999997E-4</v>
      </c>
      <c r="W11" s="4">
        <v>3.2199999999999999E-2</v>
      </c>
      <c r="X11" s="30">
        <v>-8.4000000000000003E-4</v>
      </c>
      <c r="Y11" s="31">
        <v>2.4400000000000002E-2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1">
        <v>0</v>
      </c>
      <c r="V12" s="3">
        <v>0</v>
      </c>
      <c r="W12" s="4">
        <v>0</v>
      </c>
      <c r="X12" s="30">
        <v>0</v>
      </c>
      <c r="Y12" s="31">
        <v>0</v>
      </c>
    </row>
    <row r="13" spans="1:25" ht="15" x14ac:dyDescent="0.25">
      <c r="A13" s="60" t="s">
        <v>9</v>
      </c>
      <c r="B13" s="3">
        <v>0</v>
      </c>
      <c r="C13" s="4">
        <v>0</v>
      </c>
      <c r="D13" s="10">
        <v>0</v>
      </c>
      <c r="E13" s="11">
        <v>0</v>
      </c>
      <c r="F13" s="3">
        <v>0</v>
      </c>
      <c r="G13" s="4">
        <v>0</v>
      </c>
      <c r="H13" s="10">
        <v>0</v>
      </c>
      <c r="I13" s="11">
        <v>0</v>
      </c>
      <c r="J13" s="3">
        <v>0</v>
      </c>
      <c r="K13" s="4">
        <v>0</v>
      </c>
      <c r="L13" s="10">
        <v>0</v>
      </c>
      <c r="M13" s="11">
        <v>0</v>
      </c>
      <c r="N13" s="3">
        <v>0</v>
      </c>
      <c r="O13" s="4">
        <v>0</v>
      </c>
      <c r="P13" s="10">
        <v>0</v>
      </c>
      <c r="Q13" s="11">
        <v>0</v>
      </c>
      <c r="R13" s="3">
        <v>0</v>
      </c>
      <c r="S13" s="4">
        <v>0</v>
      </c>
      <c r="T13" s="10">
        <v>0</v>
      </c>
      <c r="U13" s="11">
        <v>0</v>
      </c>
      <c r="V13" s="3">
        <v>0</v>
      </c>
      <c r="W13" s="4">
        <v>0</v>
      </c>
      <c r="X13" s="30">
        <v>-4.4000000000000002E-4</v>
      </c>
      <c r="Y13" s="31">
        <v>1.15E-2</v>
      </c>
    </row>
    <row r="14" spans="1:25" ht="15" x14ac:dyDescent="0.25">
      <c r="A14" s="60" t="s">
        <v>10</v>
      </c>
      <c r="B14" s="3">
        <v>-5.0000000000000001E-4</v>
      </c>
      <c r="C14" s="4">
        <v>3.8699999999999998E-2</v>
      </c>
      <c r="D14" s="10">
        <v>0</v>
      </c>
      <c r="E14" s="11">
        <v>3.78E-2</v>
      </c>
      <c r="F14" s="3">
        <v>-2.0000000000000001E-4</v>
      </c>
      <c r="G14" s="4">
        <v>3.6700000000000003E-2</v>
      </c>
      <c r="H14" s="10">
        <v>4.0000000000000002E-4</v>
      </c>
      <c r="I14" s="11">
        <v>3.56E-2</v>
      </c>
      <c r="J14" s="3">
        <v>-1E-4</v>
      </c>
      <c r="K14" s="4">
        <v>3.49E-2</v>
      </c>
      <c r="L14" s="10">
        <v>2.0000000000000001E-4</v>
      </c>
      <c r="M14" s="11">
        <v>3.5099999999999999E-2</v>
      </c>
      <c r="N14" s="3">
        <v>4.0000000000000002E-4</v>
      </c>
      <c r="O14" s="4">
        <v>3.44E-2</v>
      </c>
      <c r="P14" s="10">
        <v>-2.9999999999999997E-4</v>
      </c>
      <c r="Q14" s="11">
        <v>3.39E-2</v>
      </c>
      <c r="R14" s="3">
        <v>0</v>
      </c>
      <c r="S14" s="4">
        <v>3.3500000000000002E-2</v>
      </c>
      <c r="T14" s="10">
        <v>6.9999999999999999E-4</v>
      </c>
      <c r="U14" s="11">
        <v>3.4500000000000003E-2</v>
      </c>
      <c r="V14" s="3">
        <v>-4.0000000000000002E-4</v>
      </c>
      <c r="W14" s="4">
        <v>3.4099999999999998E-2</v>
      </c>
      <c r="X14" s="30">
        <v>-3.4000000000000002E-4</v>
      </c>
      <c r="Y14" s="31">
        <v>2.9000000000000001E-2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0</v>
      </c>
      <c r="E17" s="11">
        <v>1.1000000000000001E-3</v>
      </c>
      <c r="F17" s="3">
        <v>-4.0000000000000002E-4</v>
      </c>
      <c r="G17" s="4">
        <v>8.0000000000000004E-4</v>
      </c>
      <c r="H17" s="10">
        <v>1E-3</v>
      </c>
      <c r="I17" s="11">
        <v>3.7000000000000002E-3</v>
      </c>
      <c r="J17" s="3">
        <v>-2.9999999999999997E-4</v>
      </c>
      <c r="K17" s="4">
        <v>2.2000000000000001E-3</v>
      </c>
      <c r="L17" s="10">
        <v>-2.0000000000000001E-4</v>
      </c>
      <c r="M17" s="11">
        <v>2.0999999999999999E-3</v>
      </c>
      <c r="N17" s="3">
        <v>2.0000000000000001E-4</v>
      </c>
      <c r="O17" s="4">
        <v>4.4000000000000003E-3</v>
      </c>
      <c r="P17" s="10">
        <v>-2.0000000000000001E-4</v>
      </c>
      <c r="Q17" s="11">
        <v>3.0000000000000001E-3</v>
      </c>
      <c r="R17" s="3">
        <v>2.9999999999999997E-4</v>
      </c>
      <c r="S17" s="4">
        <v>5.3E-3</v>
      </c>
      <c r="T17" s="10">
        <v>-4.0000000000000002E-4</v>
      </c>
      <c r="U17" s="11">
        <v>6.4999999999999997E-3</v>
      </c>
      <c r="V17" s="3">
        <v>5.9999999999999995E-4</v>
      </c>
      <c r="W17" s="4">
        <v>2.5000000000000001E-3</v>
      </c>
      <c r="X17" s="30">
        <v>-9.3999999999999997E-4</v>
      </c>
      <c r="Y17" s="31">
        <v>4.4000000000000003E-3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-1E-4</v>
      </c>
      <c r="K18" s="4">
        <v>0</v>
      </c>
      <c r="L18" s="10">
        <v>-1E-4</v>
      </c>
      <c r="M18" s="11">
        <v>0</v>
      </c>
      <c r="N18" s="3">
        <v>2.0000000000000001E-4</v>
      </c>
      <c r="O18" s="4">
        <v>0</v>
      </c>
      <c r="P18" s="10">
        <v>-2.0000000000000001E-4</v>
      </c>
      <c r="Q18" s="11">
        <v>0</v>
      </c>
      <c r="R18" s="3">
        <v>2.9999999999999997E-4</v>
      </c>
      <c r="S18" s="4">
        <v>0</v>
      </c>
      <c r="T18" s="10">
        <v>2.9999999999999997E-4</v>
      </c>
      <c r="U18" s="10">
        <v>0</v>
      </c>
      <c r="V18" s="3">
        <v>-2.9999999999999997E-4</v>
      </c>
      <c r="W18" s="4">
        <v>0</v>
      </c>
      <c r="X18" s="30">
        <v>-5.4000000000000001E-4</v>
      </c>
      <c r="Y18" s="30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5.9999999999999995E-4</v>
      </c>
      <c r="L20" s="10">
        <v>-1E-4</v>
      </c>
      <c r="M20" s="11">
        <v>5.9999999999999995E-4</v>
      </c>
      <c r="N20" s="3">
        <v>2.0000000000000001E-4</v>
      </c>
      <c r="O20" s="4">
        <v>1.1999999999999999E-3</v>
      </c>
      <c r="P20" s="10">
        <v>-2.9999999999999997E-4</v>
      </c>
      <c r="Q20" s="11">
        <v>1.5E-3</v>
      </c>
      <c r="R20" s="3">
        <v>2.9999999999999997E-4</v>
      </c>
      <c r="S20" s="4">
        <v>1.5E-3</v>
      </c>
      <c r="T20" s="10">
        <v>4.0000000000000002E-4</v>
      </c>
      <c r="U20" s="10">
        <v>1.2999999999999999E-3</v>
      </c>
      <c r="V20" s="3">
        <v>-2.0000000000000001E-4</v>
      </c>
      <c r="W20" s="4">
        <v>2.0999999999999999E-3</v>
      </c>
      <c r="X20" s="30">
        <v>-4.4000000000000002E-4</v>
      </c>
      <c r="Y20" s="30">
        <v>2.2000000000000001E-3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K25" si="0">SUM(B6:B24)</f>
        <v>6.9999999999999967E-5</v>
      </c>
      <c r="C25" s="6">
        <f t="shared" si="0"/>
        <v>0.99999999999999989</v>
      </c>
      <c r="D25" s="12">
        <f t="shared" si="0"/>
        <v>-3.4499999999999995E-3</v>
      </c>
      <c r="E25" s="13">
        <f t="shared" si="0"/>
        <v>1.0000000000000002</v>
      </c>
      <c r="F25" s="5">
        <f t="shared" si="0"/>
        <v>2.2699999999999999E-3</v>
      </c>
      <c r="G25" s="6">
        <f t="shared" si="0"/>
        <v>1</v>
      </c>
      <c r="H25" s="12">
        <f>SUM(H6:H24)</f>
        <v>2.1684043449710089E-19</v>
      </c>
      <c r="I25" s="13">
        <f>SUM(I6:I24)</f>
        <v>1</v>
      </c>
      <c r="J25" s="5">
        <f t="shared" si="0"/>
        <v>2.0000000000000009E-4</v>
      </c>
      <c r="K25" s="6">
        <f t="shared" si="0"/>
        <v>1.0000000000000002</v>
      </c>
      <c r="L25" s="12">
        <f t="shared" ref="L25:Q25" si="1">SUM(L6:L24)</f>
        <v>-3.1999999999999993E-3</v>
      </c>
      <c r="M25" s="12">
        <f t="shared" si="1"/>
        <v>1</v>
      </c>
      <c r="N25" s="5">
        <f t="shared" si="1"/>
        <v>3.7000000000000006E-3</v>
      </c>
      <c r="O25" s="5">
        <f t="shared" si="1"/>
        <v>0.99999999999999989</v>
      </c>
      <c r="P25" s="12">
        <f t="shared" si="1"/>
        <v>9.9999999999999991E-5</v>
      </c>
      <c r="Q25" s="12">
        <f t="shared" si="1"/>
        <v>1</v>
      </c>
      <c r="R25" s="5">
        <f t="shared" ref="R25:W25" si="2">SUM(R6:R24)</f>
        <v>1.4999999999999998E-3</v>
      </c>
      <c r="S25" s="5">
        <f t="shared" si="2"/>
        <v>0.99999999999999989</v>
      </c>
      <c r="T25" s="12">
        <f t="shared" si="2"/>
        <v>-4.1999999999999989E-3</v>
      </c>
      <c r="U25" s="12">
        <f t="shared" si="2"/>
        <v>0.99999999999999989</v>
      </c>
      <c r="V25" s="5">
        <f t="shared" si="2"/>
        <v>-5.1999999999999998E-3</v>
      </c>
      <c r="W25" s="5">
        <f t="shared" si="2"/>
        <v>1</v>
      </c>
      <c r="X25" s="38">
        <f>SUM(X6:X24)</f>
        <v>-3.0799999999999998E-3</v>
      </c>
      <c r="Y25" s="38">
        <f>SUM(Y6:Y24)</f>
        <v>0.99999999999999989</v>
      </c>
    </row>
    <row r="26" spans="1:25" ht="15" x14ac:dyDescent="0.25">
      <c r="A26" s="62" t="s">
        <v>28</v>
      </c>
      <c r="B26" s="8">
        <v>39</v>
      </c>
      <c r="C26" s="9"/>
      <c r="D26" s="14">
        <v>-1518.2</v>
      </c>
      <c r="E26" s="9"/>
      <c r="F26" s="8">
        <v>1076.9000000000001</v>
      </c>
      <c r="G26" s="9"/>
      <c r="H26" s="14">
        <v>36</v>
      </c>
      <c r="I26" s="9"/>
      <c r="J26" s="8">
        <v>135.4</v>
      </c>
      <c r="K26" s="9"/>
      <c r="L26" s="14">
        <v>-1636</v>
      </c>
      <c r="M26" s="9"/>
      <c r="N26" s="8">
        <v>1923.4</v>
      </c>
      <c r="O26" s="9"/>
      <c r="P26" s="14">
        <v>61.8</v>
      </c>
      <c r="Q26" s="9"/>
      <c r="R26" s="8">
        <v>763</v>
      </c>
      <c r="S26" s="9"/>
      <c r="T26" s="14">
        <v>-2182</v>
      </c>
      <c r="U26" s="9"/>
      <c r="V26" s="8">
        <v>-2671</v>
      </c>
      <c r="W26" s="9"/>
      <c r="X26" s="39">
        <v>-1608.6</v>
      </c>
      <c r="Y26" s="40"/>
    </row>
    <row r="27" spans="1:25" ht="15" x14ac:dyDescent="0.25">
      <c r="A27" s="59" t="s">
        <v>22</v>
      </c>
      <c r="B27" s="18">
        <v>5.6999999999999998E-4</v>
      </c>
      <c r="C27" s="19">
        <v>0.97360000000000002</v>
      </c>
      <c r="D27" s="22">
        <v>-3.5500000000000002E-3</v>
      </c>
      <c r="E27" s="23">
        <v>0.97309999999999997</v>
      </c>
      <c r="F27" s="18">
        <v>2.7699999999999999E-3</v>
      </c>
      <c r="G27" s="19">
        <v>0.97009999999999996</v>
      </c>
      <c r="H27" s="22">
        <v>-1.8E-3</v>
      </c>
      <c r="I27" s="23">
        <v>0.96450000000000002</v>
      </c>
      <c r="J27" s="18">
        <v>1.9E-3</v>
      </c>
      <c r="K27" s="19">
        <v>0.95230000000000004</v>
      </c>
      <c r="L27" s="22">
        <v>-3.8999999999999998E-3</v>
      </c>
      <c r="M27" s="23">
        <v>0.95140000000000002</v>
      </c>
      <c r="N27" s="18">
        <v>1.9E-3</v>
      </c>
      <c r="O27" s="19">
        <v>0.9496</v>
      </c>
      <c r="P27" s="22">
        <v>2.2000000000000001E-3</v>
      </c>
      <c r="Q27" s="23">
        <v>0.95279999999999998</v>
      </c>
      <c r="R27" s="18">
        <v>0</v>
      </c>
      <c r="S27" s="19">
        <v>0.95030000000000003</v>
      </c>
      <c r="T27" s="22">
        <v>-5.1999999999999998E-3</v>
      </c>
      <c r="U27" s="23">
        <v>0.94810000000000005</v>
      </c>
      <c r="V27" s="18">
        <v>-4.4999999999999997E-3</v>
      </c>
      <c r="W27" s="19">
        <v>0.95309999999999995</v>
      </c>
      <c r="X27" s="41">
        <v>-1.5E-3</v>
      </c>
      <c r="Y27" s="42">
        <v>0.93779999999999997</v>
      </c>
    </row>
    <row r="28" spans="1:25" ht="15" x14ac:dyDescent="0.25">
      <c r="A28" s="60" t="s">
        <v>23</v>
      </c>
      <c r="B28" s="3">
        <v>-5.0000000000000001E-4</v>
      </c>
      <c r="C28" s="4">
        <v>2.64E-2</v>
      </c>
      <c r="D28" s="10">
        <v>1E-4</v>
      </c>
      <c r="E28" s="11">
        <v>2.69E-2</v>
      </c>
      <c r="F28" s="3">
        <v>-5.0000000000000001E-4</v>
      </c>
      <c r="G28" s="4">
        <v>2.9899999999999999E-2</v>
      </c>
      <c r="H28" s="10">
        <v>1.8E-3</v>
      </c>
      <c r="I28" s="11">
        <v>3.5499999999999997E-2</v>
      </c>
      <c r="J28" s="3">
        <v>-1.6999999999999999E-3</v>
      </c>
      <c r="K28" s="4">
        <v>4.7699999999999999E-2</v>
      </c>
      <c r="L28" s="10">
        <v>6.9999999999999999E-4</v>
      </c>
      <c r="M28" s="11">
        <v>4.8599999999999997E-2</v>
      </c>
      <c r="N28" s="3">
        <v>1.8E-3</v>
      </c>
      <c r="O28" s="4">
        <v>5.04E-2</v>
      </c>
      <c r="P28" s="10">
        <v>-2.0999999999999999E-3</v>
      </c>
      <c r="Q28" s="11">
        <v>4.7199999999999999E-2</v>
      </c>
      <c r="R28" s="3">
        <v>1.5E-3</v>
      </c>
      <c r="S28" s="4">
        <v>4.9700000000000001E-2</v>
      </c>
      <c r="T28" s="10">
        <v>1E-3</v>
      </c>
      <c r="U28" s="11">
        <v>5.1900000000000002E-2</v>
      </c>
      <c r="V28" s="3">
        <v>-6.9999999999999999E-4</v>
      </c>
      <c r="W28" s="4">
        <v>4.6899999999999997E-2</v>
      </c>
      <c r="X28" s="30">
        <v>-1.6000000000000001E-3</v>
      </c>
      <c r="Y28" s="31">
        <v>6.2199999999999998E-2</v>
      </c>
    </row>
    <row r="29" spans="1:25" ht="15" x14ac:dyDescent="0.25">
      <c r="A29" s="61" t="s">
        <v>21</v>
      </c>
      <c r="B29" s="20">
        <f t="shared" ref="B29:G29" si="3">SUM(B27:B28)</f>
        <v>6.9999999999999967E-5</v>
      </c>
      <c r="C29" s="6">
        <f t="shared" si="3"/>
        <v>1</v>
      </c>
      <c r="D29" s="12">
        <f t="shared" si="3"/>
        <v>-3.4500000000000004E-3</v>
      </c>
      <c r="E29" s="13">
        <f t="shared" si="3"/>
        <v>1</v>
      </c>
      <c r="F29" s="20">
        <f t="shared" si="3"/>
        <v>2.2699999999999999E-3</v>
      </c>
      <c r="G29" s="6">
        <f t="shared" si="3"/>
        <v>1</v>
      </c>
      <c r="H29" s="12">
        <f>SUM(H27:H28)</f>
        <v>0</v>
      </c>
      <c r="I29" s="13">
        <f>SUM(I27:I28)</f>
        <v>1</v>
      </c>
      <c r="J29" s="20">
        <f>SUM(J27:J28)</f>
        <v>2.0000000000000009E-4</v>
      </c>
      <c r="K29" s="20">
        <f>SUM(K27:K28)</f>
        <v>1</v>
      </c>
      <c r="L29" s="12">
        <f t="shared" ref="L29:Q29" si="4">SUM(L27:L28)</f>
        <v>-3.1999999999999997E-3</v>
      </c>
      <c r="M29" s="12">
        <f t="shared" si="4"/>
        <v>1</v>
      </c>
      <c r="N29" s="20">
        <f t="shared" si="4"/>
        <v>3.7000000000000002E-3</v>
      </c>
      <c r="O29" s="20">
        <f t="shared" si="4"/>
        <v>1</v>
      </c>
      <c r="P29" s="12">
        <f t="shared" si="4"/>
        <v>1.0000000000000026E-4</v>
      </c>
      <c r="Q29" s="12">
        <f t="shared" si="4"/>
        <v>1</v>
      </c>
      <c r="R29" s="20">
        <f t="shared" ref="R29:W29" si="5">SUM(R27:R28)</f>
        <v>1.5E-3</v>
      </c>
      <c r="S29" s="20">
        <f t="shared" si="5"/>
        <v>1</v>
      </c>
      <c r="T29" s="12">
        <f t="shared" si="5"/>
        <v>-4.1999999999999997E-3</v>
      </c>
      <c r="U29" s="12">
        <f t="shared" si="5"/>
        <v>1</v>
      </c>
      <c r="V29" s="20">
        <f t="shared" si="5"/>
        <v>-5.1999999999999998E-3</v>
      </c>
      <c r="W29" s="20">
        <f t="shared" si="5"/>
        <v>1</v>
      </c>
      <c r="X29" s="38">
        <f>SUM(X27:X28)</f>
        <v>-3.1000000000000003E-3</v>
      </c>
      <c r="Y29" s="38">
        <f>SUM(Y27:Y28)</f>
        <v>1</v>
      </c>
    </row>
    <row r="30" spans="1:25" ht="15" x14ac:dyDescent="0.25">
      <c r="A30" s="59" t="s">
        <v>24</v>
      </c>
      <c r="B30" s="18">
        <v>0</v>
      </c>
      <c r="C30" s="19">
        <v>0.98850000000000005</v>
      </c>
      <c r="D30" s="22">
        <v>-3.15E-3</v>
      </c>
      <c r="E30" s="23">
        <v>0.9889</v>
      </c>
      <c r="F30" s="18">
        <v>2.6700000000000001E-3</v>
      </c>
      <c r="G30" s="19">
        <v>0.98929999999999996</v>
      </c>
      <c r="H30" s="22">
        <v>-5.9999999999999995E-4</v>
      </c>
      <c r="I30" s="23">
        <v>0.98959999999999992</v>
      </c>
      <c r="J30" s="18">
        <v>2.9999999999999997E-4</v>
      </c>
      <c r="K30" s="19">
        <v>0.98709999999999998</v>
      </c>
      <c r="L30" s="22">
        <v>-2.5999999999999999E-3</v>
      </c>
      <c r="M30" s="23">
        <v>0.98029999999999995</v>
      </c>
      <c r="N30" s="18">
        <v>3.3E-3</v>
      </c>
      <c r="O30" s="19">
        <v>0.97829999999999995</v>
      </c>
      <c r="P30" s="22">
        <v>5.0000000000000001E-4</v>
      </c>
      <c r="Q30" s="23">
        <v>0.97670000000000001</v>
      </c>
      <c r="R30" s="18">
        <v>1E-4</v>
      </c>
      <c r="S30" s="19">
        <v>0.96579999999999999</v>
      </c>
      <c r="T30" s="22">
        <v>-4.8999999999999998E-3</v>
      </c>
      <c r="U30" s="23">
        <v>0.96619999999999995</v>
      </c>
      <c r="V30" s="18">
        <v>-4.0000000000000001E-3</v>
      </c>
      <c r="W30" s="19">
        <v>0.9657</v>
      </c>
      <c r="X30" s="41">
        <v>-5.0000000000000001E-4</v>
      </c>
      <c r="Y30" s="42">
        <v>0.97370000000000001</v>
      </c>
    </row>
    <row r="31" spans="1:25" ht="15" x14ac:dyDescent="0.25">
      <c r="A31" s="60" t="s">
        <v>25</v>
      </c>
      <c r="B31" s="3">
        <v>6.9999999999999994E-5</v>
      </c>
      <c r="C31" s="4">
        <v>1.15E-2</v>
      </c>
      <c r="D31" s="10">
        <v>-2.9999999999999997E-4</v>
      </c>
      <c r="E31" s="11">
        <v>1.11E-2</v>
      </c>
      <c r="F31" s="3">
        <v>-4.0000000000000002E-4</v>
      </c>
      <c r="G31" s="4">
        <v>1.0699999999999999E-2</v>
      </c>
      <c r="H31" s="10">
        <v>5.9999999999999995E-4</v>
      </c>
      <c r="I31" s="11">
        <v>1.04E-2</v>
      </c>
      <c r="J31" s="3">
        <v>-1E-4</v>
      </c>
      <c r="K31" s="4">
        <v>1.29E-2</v>
      </c>
      <c r="L31" s="10">
        <v>-5.9999999999999995E-4</v>
      </c>
      <c r="M31" s="11">
        <v>1.9699999999999999E-2</v>
      </c>
      <c r="N31" s="3">
        <v>4.0000000000000002E-4</v>
      </c>
      <c r="O31" s="4">
        <v>2.1700000000000001E-2</v>
      </c>
      <c r="P31" s="10">
        <v>-4.0000000000000002E-4</v>
      </c>
      <c r="Q31" s="11">
        <v>2.3300000000000001E-2</v>
      </c>
      <c r="R31" s="3">
        <v>1.4E-3</v>
      </c>
      <c r="S31" s="4">
        <v>3.4200000000000001E-2</v>
      </c>
      <c r="T31" s="10">
        <v>6.9999999999999999E-4</v>
      </c>
      <c r="U31" s="11">
        <v>3.3799999999999997E-2</v>
      </c>
      <c r="V31" s="3">
        <v>-1.1999999999999999E-3</v>
      </c>
      <c r="W31" s="4">
        <v>3.4299999999999997E-2</v>
      </c>
      <c r="X31" s="30">
        <v>-2.5999999999999999E-3</v>
      </c>
      <c r="Y31" s="31">
        <v>2.63E-2</v>
      </c>
    </row>
    <row r="32" spans="1:25" ht="15.75" customHeight="1" x14ac:dyDescent="0.25">
      <c r="A32" s="63" t="s">
        <v>21</v>
      </c>
      <c r="B32" s="64">
        <f t="shared" ref="B32:G32" si="6">SUM(B30:B31)</f>
        <v>6.9999999999999994E-5</v>
      </c>
      <c r="C32" s="65">
        <f t="shared" si="6"/>
        <v>1</v>
      </c>
      <c r="D32" s="71">
        <f t="shared" si="6"/>
        <v>-3.4499999999999999E-3</v>
      </c>
      <c r="E32" s="72">
        <f t="shared" si="6"/>
        <v>1</v>
      </c>
      <c r="F32" s="64">
        <f t="shared" si="6"/>
        <v>2.2699999999999999E-3</v>
      </c>
      <c r="G32" s="65">
        <f t="shared" si="6"/>
        <v>1</v>
      </c>
      <c r="H32" s="71">
        <f>SUM(H30:H31)</f>
        <v>0</v>
      </c>
      <c r="I32" s="72">
        <f>SUM(I30:I31)</f>
        <v>0.99999999999999989</v>
      </c>
      <c r="J32" s="64">
        <f>SUM(J30:J31)</f>
        <v>1.9999999999999998E-4</v>
      </c>
      <c r="K32" s="64">
        <f>SUM(K30:K31)</f>
        <v>1</v>
      </c>
      <c r="L32" s="71">
        <f t="shared" ref="L32:Q32" si="7">SUM(L30:L31)</f>
        <v>-3.1999999999999997E-3</v>
      </c>
      <c r="M32" s="71">
        <f t="shared" si="7"/>
        <v>1</v>
      </c>
      <c r="N32" s="64">
        <f t="shared" si="7"/>
        <v>3.7000000000000002E-3</v>
      </c>
      <c r="O32" s="64">
        <f t="shared" si="7"/>
        <v>1</v>
      </c>
      <c r="P32" s="71">
        <f t="shared" si="7"/>
        <v>9.9999999999999991E-5</v>
      </c>
      <c r="Q32" s="71">
        <f t="shared" si="7"/>
        <v>1</v>
      </c>
      <c r="R32" s="64">
        <f t="shared" ref="R32:W32" si="8">SUM(R30:R31)</f>
        <v>1.5E-3</v>
      </c>
      <c r="S32" s="64">
        <f t="shared" si="8"/>
        <v>1</v>
      </c>
      <c r="T32" s="71">
        <f t="shared" si="8"/>
        <v>-4.1999999999999997E-3</v>
      </c>
      <c r="U32" s="71">
        <f t="shared" si="8"/>
        <v>1</v>
      </c>
      <c r="V32" s="64">
        <f t="shared" si="8"/>
        <v>-5.1999999999999998E-3</v>
      </c>
      <c r="W32" s="64">
        <f t="shared" si="8"/>
        <v>1</v>
      </c>
      <c r="X32" s="73">
        <f>SUM(X30:X31)</f>
        <v>-3.0999999999999999E-3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75" t="s">
        <v>1</v>
      </c>
    </row>
    <row r="36" spans="1:9" ht="15" x14ac:dyDescent="0.25">
      <c r="A36" s="59" t="s">
        <v>2</v>
      </c>
      <c r="B36" s="3">
        <f t="shared" ref="B36:B54" si="9">(1+B6)*(1+D6)*(1+F6)-1</f>
        <v>-1.6000309908992261E-4</v>
      </c>
      <c r="C36" s="4">
        <v>3.6200000000000003E-2</v>
      </c>
      <c r="D36" s="10">
        <f t="shared" ref="D36:D54" si="10">B36+H6+J6+L6</f>
        <v>-1.6000309908992261E-4</v>
      </c>
      <c r="E36" s="11">
        <v>2.0799999999999999E-2</v>
      </c>
      <c r="F36" s="3">
        <f t="shared" ref="F36:F54" si="11">D36+N6+P6+R6</f>
        <v>3.399969009100774E-4</v>
      </c>
      <c r="G36" s="4">
        <v>2.4E-2</v>
      </c>
      <c r="H36" s="10">
        <v>4.4000000000000002E-4</v>
      </c>
      <c r="I36" s="11">
        <v>2.3400000000000001E-2</v>
      </c>
    </row>
    <row r="37" spans="1:9" ht="15" x14ac:dyDescent="0.25">
      <c r="A37" s="60" t="s">
        <v>3</v>
      </c>
      <c r="B37" s="3">
        <f t="shared" si="9"/>
        <v>9.3931034749994424E-4</v>
      </c>
      <c r="C37" s="4">
        <v>0.77910000000000001</v>
      </c>
      <c r="D37" s="10">
        <f t="shared" si="10"/>
        <v>-4.5606896525000554E-3</v>
      </c>
      <c r="E37" s="11">
        <v>0.77100000000000002</v>
      </c>
      <c r="F37" s="3">
        <f t="shared" si="11"/>
        <v>-2.5606896525000554E-3</v>
      </c>
      <c r="G37" s="4">
        <v>0.76949999999999996</v>
      </c>
      <c r="H37" s="10">
        <f t="shared" ref="H37:H54" si="12">F37+T7+V7+X7</f>
        <v>-1.0560689652500056E-2</v>
      </c>
      <c r="I37" s="11">
        <v>0.76970000000000005</v>
      </c>
    </row>
    <row r="38" spans="1:9" ht="15" x14ac:dyDescent="0.25">
      <c r="A38" s="60" t="s">
        <v>4</v>
      </c>
      <c r="B38" s="3">
        <f t="shared" si="9"/>
        <v>0</v>
      </c>
      <c r="C38" s="4">
        <v>0</v>
      </c>
      <c r="D38" s="10">
        <f t="shared" si="10"/>
        <v>0</v>
      </c>
      <c r="E38" s="11">
        <v>0</v>
      </c>
      <c r="F38" s="3">
        <f t="shared" si="11"/>
        <v>0</v>
      </c>
      <c r="G38" s="4">
        <v>0</v>
      </c>
      <c r="H38" s="10">
        <f t="shared" si="12"/>
        <v>0</v>
      </c>
      <c r="I38" s="11">
        <v>0</v>
      </c>
    </row>
    <row r="39" spans="1:9" ht="15" x14ac:dyDescent="0.25">
      <c r="A39" s="60" t="s">
        <v>5</v>
      </c>
      <c r="B39" s="3">
        <f t="shared" si="9"/>
        <v>0</v>
      </c>
      <c r="C39" s="4">
        <v>0</v>
      </c>
      <c r="D39" s="10">
        <f t="shared" si="10"/>
        <v>0</v>
      </c>
      <c r="E39" s="11">
        <v>0</v>
      </c>
      <c r="F39" s="3">
        <f t="shared" si="11"/>
        <v>0</v>
      </c>
      <c r="G39" s="4">
        <v>0</v>
      </c>
      <c r="H39" s="10">
        <f t="shared" si="12"/>
        <v>0</v>
      </c>
      <c r="I39" s="11">
        <v>0</v>
      </c>
    </row>
    <row r="40" spans="1:9" ht="15" x14ac:dyDescent="0.25">
      <c r="A40" s="60" t="s">
        <v>6</v>
      </c>
      <c r="B40" s="3">
        <f t="shared" si="9"/>
        <v>-6.9989999999997554E-4</v>
      </c>
      <c r="C40" s="4">
        <v>0.13650000000000001</v>
      </c>
      <c r="D40" s="10">
        <f t="shared" si="10"/>
        <v>1.1001000000000244E-3</v>
      </c>
      <c r="E40" s="11">
        <v>0.15129999999999999</v>
      </c>
      <c r="F40" s="3">
        <f t="shared" si="11"/>
        <v>2.5001000000000246E-3</v>
      </c>
      <c r="G40" s="4">
        <v>0.13370000000000001</v>
      </c>
      <c r="H40" s="10">
        <f t="shared" si="12"/>
        <v>1.1601000000000246E-3</v>
      </c>
      <c r="I40" s="11">
        <v>0.13539999999999999</v>
      </c>
    </row>
    <row r="41" spans="1:9" ht="15" x14ac:dyDescent="0.25">
      <c r="A41" s="60" t="s">
        <v>7</v>
      </c>
      <c r="B41" s="3">
        <f t="shared" si="9"/>
        <v>-1.0000999900006136E-4</v>
      </c>
      <c r="C41" s="4">
        <v>1.0699999999999999E-2</v>
      </c>
      <c r="D41" s="10">
        <f t="shared" si="10"/>
        <v>-1.0000999900006136E-4</v>
      </c>
      <c r="E41" s="11">
        <v>1.9099999999999999E-2</v>
      </c>
      <c r="F41" s="3">
        <f t="shared" si="11"/>
        <v>3.999900009999386E-4</v>
      </c>
      <c r="G41" s="4">
        <v>3.2500000000000001E-2</v>
      </c>
      <c r="H41" s="10">
        <f t="shared" si="12"/>
        <v>-7.4000999900006141E-4</v>
      </c>
      <c r="I41" s="11">
        <v>2.4400000000000002E-2</v>
      </c>
    </row>
    <row r="42" spans="1:9" ht="15" x14ac:dyDescent="0.25">
      <c r="A42" s="60" t="s">
        <v>8</v>
      </c>
      <c r="B42" s="3">
        <f t="shared" si="9"/>
        <v>0</v>
      </c>
      <c r="C42" s="4">
        <v>0</v>
      </c>
      <c r="D42" s="10">
        <f t="shared" si="10"/>
        <v>0</v>
      </c>
      <c r="E42" s="11">
        <v>0</v>
      </c>
      <c r="F42" s="3">
        <f t="shared" si="11"/>
        <v>0</v>
      </c>
      <c r="G42" s="4">
        <v>0</v>
      </c>
      <c r="H42" s="10">
        <f t="shared" si="12"/>
        <v>0</v>
      </c>
      <c r="I42" s="11">
        <v>0</v>
      </c>
    </row>
    <row r="43" spans="1:9" ht="15" x14ac:dyDescent="0.25">
      <c r="A43" s="60" t="s">
        <v>9</v>
      </c>
      <c r="B43" s="3">
        <f t="shared" si="9"/>
        <v>0</v>
      </c>
      <c r="C43" s="4">
        <v>0</v>
      </c>
      <c r="D43" s="10">
        <f t="shared" si="10"/>
        <v>0</v>
      </c>
      <c r="E43" s="11">
        <v>0</v>
      </c>
      <c r="F43" s="3">
        <f t="shared" si="11"/>
        <v>0</v>
      </c>
      <c r="G43" s="4">
        <v>0</v>
      </c>
      <c r="H43" s="10">
        <f t="shared" si="12"/>
        <v>-4.4000000000000002E-4</v>
      </c>
      <c r="I43" s="11">
        <v>1.15E-2</v>
      </c>
    </row>
    <row r="44" spans="1:9" ht="15" x14ac:dyDescent="0.25">
      <c r="A44" s="60" t="s">
        <v>10</v>
      </c>
      <c r="B44" s="3">
        <f t="shared" si="9"/>
        <v>-6.9989999999997554E-4</v>
      </c>
      <c r="C44" s="4">
        <v>3.6700000000000003E-2</v>
      </c>
      <c r="D44" s="10">
        <f t="shared" si="10"/>
        <v>-1.998999999999755E-4</v>
      </c>
      <c r="E44" s="11">
        <v>3.5099999999999999E-2</v>
      </c>
      <c r="F44" s="3">
        <f t="shared" si="11"/>
        <v>-9.9899999999975459E-5</v>
      </c>
      <c r="G44" s="4">
        <v>3.3500000000000002E-2</v>
      </c>
      <c r="H44" s="10">
        <f t="shared" si="12"/>
        <v>-1.3989999999997554E-4</v>
      </c>
      <c r="I44" s="11">
        <v>2.9000000000000001E-2</v>
      </c>
    </row>
    <row r="45" spans="1:9" ht="15" x14ac:dyDescent="0.25">
      <c r="A45" s="60" t="s">
        <v>11</v>
      </c>
      <c r="B45" s="3">
        <f t="shared" si="9"/>
        <v>0</v>
      </c>
      <c r="C45" s="4">
        <v>0</v>
      </c>
      <c r="D45" s="10">
        <f t="shared" si="10"/>
        <v>0</v>
      </c>
      <c r="E45" s="11">
        <v>0</v>
      </c>
      <c r="F45" s="3">
        <f t="shared" si="11"/>
        <v>0</v>
      </c>
      <c r="G45" s="4">
        <v>0</v>
      </c>
      <c r="H45" s="10">
        <f t="shared" si="12"/>
        <v>0</v>
      </c>
      <c r="I45" s="11">
        <v>0</v>
      </c>
    </row>
    <row r="46" spans="1:9" ht="15" x14ac:dyDescent="0.25">
      <c r="A46" s="60" t="s">
        <v>12</v>
      </c>
      <c r="B46" s="3">
        <f t="shared" si="9"/>
        <v>0</v>
      </c>
      <c r="C46" s="4">
        <v>0</v>
      </c>
      <c r="D46" s="10">
        <f t="shared" si="10"/>
        <v>0</v>
      </c>
      <c r="E46" s="11">
        <v>0</v>
      </c>
      <c r="F46" s="3">
        <f t="shared" si="11"/>
        <v>0</v>
      </c>
      <c r="G46" s="4">
        <v>0</v>
      </c>
      <c r="H46" s="10">
        <f t="shared" si="12"/>
        <v>0</v>
      </c>
      <c r="I46" s="11">
        <v>0</v>
      </c>
    </row>
    <row r="47" spans="1:9" ht="15" x14ac:dyDescent="0.25">
      <c r="A47" s="60" t="s">
        <v>13</v>
      </c>
      <c r="B47" s="3">
        <f t="shared" si="9"/>
        <v>-3.9999999999995595E-4</v>
      </c>
      <c r="C47" s="4">
        <v>8.0000000000000004E-4</v>
      </c>
      <c r="D47" s="10">
        <f t="shared" si="10"/>
        <v>1.0000000000004409E-4</v>
      </c>
      <c r="E47" s="11">
        <v>2.0999999999999999E-3</v>
      </c>
      <c r="F47" s="3">
        <f t="shared" si="11"/>
        <v>4.0000000000004409E-4</v>
      </c>
      <c r="G47" s="4">
        <v>5.3E-3</v>
      </c>
      <c r="H47" s="10">
        <f t="shared" si="12"/>
        <v>-3.399999999999559E-4</v>
      </c>
      <c r="I47" s="11">
        <v>4.4000000000000003E-3</v>
      </c>
    </row>
    <row r="48" spans="1:9" ht="15" x14ac:dyDescent="0.25">
      <c r="A48" s="60" t="s">
        <v>14</v>
      </c>
      <c r="B48" s="3">
        <f t="shared" si="9"/>
        <v>0</v>
      </c>
      <c r="C48" s="4">
        <v>0</v>
      </c>
      <c r="D48" s="10">
        <f t="shared" si="10"/>
        <v>-2.0000000000000001E-4</v>
      </c>
      <c r="E48" s="11">
        <v>0</v>
      </c>
      <c r="F48" s="3">
        <f t="shared" si="11"/>
        <v>9.9999999999999964E-5</v>
      </c>
      <c r="G48" s="4">
        <v>0</v>
      </c>
      <c r="H48" s="10">
        <f t="shared" si="12"/>
        <v>-4.4000000000000002E-4</v>
      </c>
      <c r="I48" s="11">
        <v>0</v>
      </c>
    </row>
    <row r="49" spans="1:9" ht="15" x14ac:dyDescent="0.25">
      <c r="A49" s="60" t="s">
        <v>15</v>
      </c>
      <c r="B49" s="3">
        <f t="shared" si="9"/>
        <v>0</v>
      </c>
      <c r="C49" s="4">
        <v>0</v>
      </c>
      <c r="D49" s="10">
        <f t="shared" si="10"/>
        <v>0</v>
      </c>
      <c r="E49" s="11">
        <v>0</v>
      </c>
      <c r="F49" s="3">
        <f t="shared" si="11"/>
        <v>0</v>
      </c>
      <c r="G49" s="4">
        <v>0</v>
      </c>
      <c r="H49" s="10">
        <f t="shared" si="12"/>
        <v>0</v>
      </c>
      <c r="I49" s="11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f t="shared" si="10"/>
        <v>-1E-4</v>
      </c>
      <c r="E50" s="11">
        <v>5.9999999999999995E-4</v>
      </c>
      <c r="F50" s="3">
        <f t="shared" si="11"/>
        <v>9.9999999999999991E-5</v>
      </c>
      <c r="G50" s="4">
        <v>1.5E-3</v>
      </c>
      <c r="H50" s="10">
        <f t="shared" si="12"/>
        <v>-1.3999999999999999E-4</v>
      </c>
      <c r="I50" s="11">
        <v>2.2000000000000001E-3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f t="shared" si="10"/>
        <v>0</v>
      </c>
      <c r="E51" s="11">
        <v>0</v>
      </c>
      <c r="F51" s="3">
        <f t="shared" si="11"/>
        <v>0</v>
      </c>
      <c r="G51" s="4">
        <v>0</v>
      </c>
      <c r="H51" s="10">
        <f t="shared" si="12"/>
        <v>0</v>
      </c>
      <c r="I51" s="11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f t="shared" si="10"/>
        <v>0</v>
      </c>
      <c r="E52" s="11">
        <v>0</v>
      </c>
      <c r="F52" s="3">
        <f t="shared" si="11"/>
        <v>0</v>
      </c>
      <c r="G52" s="4">
        <v>0</v>
      </c>
      <c r="H52" s="10">
        <f t="shared" si="12"/>
        <v>0</v>
      </c>
      <c r="I52" s="11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f t="shared" si="10"/>
        <v>0</v>
      </c>
      <c r="E53" s="11">
        <v>0</v>
      </c>
      <c r="F53" s="3">
        <f t="shared" si="11"/>
        <v>0</v>
      </c>
      <c r="G53" s="4">
        <v>0</v>
      </c>
      <c r="H53" s="10">
        <f t="shared" si="12"/>
        <v>0</v>
      </c>
      <c r="I53" s="11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f t="shared" si="10"/>
        <v>0</v>
      </c>
      <c r="E54" s="11">
        <v>0</v>
      </c>
      <c r="F54" s="3">
        <f t="shared" si="11"/>
        <v>0</v>
      </c>
      <c r="G54" s="4">
        <v>0</v>
      </c>
      <c r="H54" s="10">
        <f t="shared" si="12"/>
        <v>0</v>
      </c>
      <c r="I54" s="11">
        <v>0</v>
      </c>
    </row>
    <row r="55" spans="1:9" ht="15" x14ac:dyDescent="0.25">
      <c r="A55" s="61" t="s">
        <v>21</v>
      </c>
      <c r="B55" s="20">
        <f t="shared" ref="B55:H55" si="13">SUM(B36:B54)</f>
        <v>-1.1205027505899467E-3</v>
      </c>
      <c r="C55" s="6">
        <v>1</v>
      </c>
      <c r="D55" s="12">
        <f t="shared" si="13"/>
        <v>-4.1205027505899468E-3</v>
      </c>
      <c r="E55" s="12">
        <f>SUM(E36:E54)</f>
        <v>1</v>
      </c>
      <c r="F55" s="20">
        <f t="shared" si="13"/>
        <v>1.1794972494100541E-3</v>
      </c>
      <c r="G55" s="6">
        <v>0.99999999999999989</v>
      </c>
      <c r="H55" s="12">
        <f t="shared" si="13"/>
        <v>-1.1200499651500023E-2</v>
      </c>
      <c r="I55" s="12">
        <v>0.99999999999999989</v>
      </c>
    </row>
    <row r="56" spans="1:9" ht="15" x14ac:dyDescent="0.25">
      <c r="A56" s="62" t="s">
        <v>28</v>
      </c>
      <c r="B56" s="8">
        <v>-402.7</v>
      </c>
      <c r="C56" s="9"/>
      <c r="D56" s="14">
        <v>-1867</v>
      </c>
      <c r="E56" s="9"/>
      <c r="F56" s="8">
        <v>881</v>
      </c>
      <c r="G56" s="9"/>
      <c r="H56" s="14">
        <v>-5580.4</v>
      </c>
      <c r="I56" s="9"/>
    </row>
    <row r="57" spans="1:9" ht="15" x14ac:dyDescent="0.25">
      <c r="A57" s="59" t="s">
        <v>22</v>
      </c>
      <c r="B57" s="18">
        <f>(1+B27)*(1+D27)*(1+F27)-1</f>
        <v>-2.2028370509519224E-4</v>
      </c>
      <c r="C57" s="19">
        <v>0.97009999999999996</v>
      </c>
      <c r="D57" s="22">
        <f>B57+H27+J27+L27</f>
        <v>-4.0202837050951918E-3</v>
      </c>
      <c r="E57" s="23">
        <v>0.95140000000000002</v>
      </c>
      <c r="F57" s="18">
        <f>D57+N27+P27+R27</f>
        <v>7.9716294904808114E-5</v>
      </c>
      <c r="G57" s="19">
        <v>0.95030000000000003</v>
      </c>
      <c r="H57" s="22">
        <v>-1.1050000000000001E-2</v>
      </c>
      <c r="I57" s="23">
        <v>0.93779999999999997</v>
      </c>
    </row>
    <row r="58" spans="1:9" ht="15" x14ac:dyDescent="0.25">
      <c r="A58" s="60" t="s">
        <v>23</v>
      </c>
      <c r="B58" s="18">
        <f>(1+B28)*(1+D28)*(1+F28)-1</f>
        <v>-8.9984997499992225E-4</v>
      </c>
      <c r="C58" s="4">
        <v>2.9899999999999999E-2</v>
      </c>
      <c r="D58" s="10">
        <f>B58+H28+J28+L28</f>
        <v>-9.9849974999922215E-5</v>
      </c>
      <c r="E58" s="11">
        <v>4.8599999999999997E-2</v>
      </c>
      <c r="F58" s="18">
        <f>D58+N28+P28+R28</f>
        <v>1.1001500250000778E-3</v>
      </c>
      <c r="G58" s="4">
        <v>4.9700000000000001E-2</v>
      </c>
      <c r="H58" s="10">
        <f>F58+T28+V28+X28</f>
        <v>-1.9984997499992237E-4</v>
      </c>
      <c r="I58" s="11">
        <v>6.2199999999999998E-2</v>
      </c>
    </row>
    <row r="59" spans="1:9" ht="15" x14ac:dyDescent="0.25">
      <c r="A59" s="61" t="s">
        <v>21</v>
      </c>
      <c r="B59" s="20">
        <f>SUM(B57:B58)</f>
        <v>-1.1201336800951145E-3</v>
      </c>
      <c r="C59" s="6">
        <v>1</v>
      </c>
      <c r="D59" s="12">
        <f>SUM(D57:D58)</f>
        <v>-4.1201336800951137E-3</v>
      </c>
      <c r="E59" s="12">
        <f>SUM(E57:E58)</f>
        <v>1</v>
      </c>
      <c r="F59" s="20">
        <f>SUM(F57:F58)</f>
        <v>1.1798663199048859E-3</v>
      </c>
      <c r="G59" s="6">
        <v>1</v>
      </c>
      <c r="H59" s="12">
        <f>SUM(H57:H58)</f>
        <v>-1.1249849974999924E-2</v>
      </c>
      <c r="I59" s="12">
        <v>1</v>
      </c>
    </row>
    <row r="60" spans="1:9" ht="15" x14ac:dyDescent="0.25">
      <c r="A60" s="59" t="s">
        <v>24</v>
      </c>
      <c r="B60" s="18">
        <f>(1+B30)*(1+D30)*(1+F30)-1</f>
        <v>-4.8841050000003605E-4</v>
      </c>
      <c r="C60" s="19">
        <v>0.98929999999999996</v>
      </c>
      <c r="D60" s="22">
        <f>B60+H30+J30+L30</f>
        <v>-3.3884105000000359E-3</v>
      </c>
      <c r="E60" s="23">
        <v>0.98029999999999995</v>
      </c>
      <c r="F60" s="18">
        <f>D60+N30+P30+R30</f>
        <v>5.1158949999996419E-4</v>
      </c>
      <c r="G60" s="19">
        <v>0.96579999999999999</v>
      </c>
      <c r="H60" s="22">
        <v>-8.8400000000000006E-3</v>
      </c>
      <c r="I60" s="23">
        <v>0.97370000000000001</v>
      </c>
    </row>
    <row r="61" spans="1:9" ht="15" x14ac:dyDescent="0.25">
      <c r="A61" s="60" t="s">
        <v>25</v>
      </c>
      <c r="B61" s="3">
        <f>(1+B31)*(1+D31)*(1+F31)-1</f>
        <v>-6.299289915998596E-4</v>
      </c>
      <c r="C61" s="4">
        <v>1.0699999999999999E-2</v>
      </c>
      <c r="D61" s="10">
        <f>B61+H31+J31+L31</f>
        <v>-7.2992899159985965E-4</v>
      </c>
      <c r="E61" s="11">
        <v>1.9699999999999999E-2</v>
      </c>
      <c r="F61" s="18">
        <f>D61+N31+P31+R31</f>
        <v>6.7007100840014034E-4</v>
      </c>
      <c r="G61" s="4">
        <v>3.4200000000000001E-2</v>
      </c>
      <c r="H61" s="10">
        <v>-2.3500000000000001E-3</v>
      </c>
      <c r="I61" s="11">
        <v>2.63E-2</v>
      </c>
    </row>
    <row r="62" spans="1:9" ht="15" x14ac:dyDescent="0.25">
      <c r="A62" s="63" t="s">
        <v>21</v>
      </c>
      <c r="B62" s="64">
        <f>SUM(B60:B61)</f>
        <v>-1.1183394915998957E-3</v>
      </c>
      <c r="C62" s="65">
        <v>1</v>
      </c>
      <c r="D62" s="71">
        <f>SUM(D60:D61)</f>
        <v>-4.1183394915998957E-3</v>
      </c>
      <c r="E62" s="71">
        <f>SUM(E60:E61)</f>
        <v>1</v>
      </c>
      <c r="F62" s="64">
        <f>SUM(F60:F61)</f>
        <v>1.1816605084001045E-3</v>
      </c>
      <c r="G62" s="65">
        <v>1</v>
      </c>
      <c r="H62" s="71">
        <f>SUM(H60:H61)</f>
        <v>-1.119E-2</v>
      </c>
      <c r="I62" s="71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45.42578125" customWidth="1"/>
    <col min="2" max="2" width="18.42578125" customWidth="1"/>
    <col min="3" max="3" width="17.7109375" customWidth="1"/>
    <col min="4" max="4" width="17.85546875" customWidth="1"/>
    <col min="5" max="5" width="17.7109375" customWidth="1"/>
    <col min="6" max="6" width="21.85546875" customWidth="1"/>
    <col min="7" max="7" width="21" customWidth="1"/>
    <col min="8" max="8" width="20.140625" customWidth="1"/>
    <col min="9" max="9" width="19.7109375" customWidth="1"/>
    <col min="10" max="23" width="10.85546875" customWidth="1"/>
    <col min="24" max="24" width="11" bestFit="1" customWidth="1"/>
    <col min="25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50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1.8E-3</v>
      </c>
      <c r="C6" s="4">
        <v>0.1338</v>
      </c>
      <c r="D6" s="10">
        <v>-4.6000000000000001E-4</v>
      </c>
      <c r="E6" s="11">
        <v>6.8500000000000005E-2</v>
      </c>
      <c r="F6" s="3">
        <v>-8.5999999999999998E-4</v>
      </c>
      <c r="G6" s="4">
        <v>4.3999999999999997E-2</v>
      </c>
      <c r="H6" s="10">
        <v>4.0000000000000002E-4</v>
      </c>
      <c r="I6" s="11">
        <v>4.2999999999999997E-2</v>
      </c>
      <c r="J6" s="3">
        <v>2.9999999999999997E-4</v>
      </c>
      <c r="K6" s="4">
        <v>4.9799999999999997E-2</v>
      </c>
      <c r="L6" s="10">
        <v>-8.0000000000000004E-4</v>
      </c>
      <c r="M6" s="11">
        <v>0.1176</v>
      </c>
      <c r="N6" s="3">
        <v>5.0000000000000001E-4</v>
      </c>
      <c r="O6" s="4">
        <v>6.5799999999999997E-2</v>
      </c>
      <c r="P6" s="10">
        <v>1E-4</v>
      </c>
      <c r="Q6" s="11">
        <v>0.1079</v>
      </c>
      <c r="R6" s="3">
        <v>-4.0000000000000002E-4</v>
      </c>
      <c r="S6" s="4">
        <v>0.10050000000000001</v>
      </c>
      <c r="T6" s="10">
        <v>0</v>
      </c>
      <c r="U6" s="11">
        <v>5.2299999999999999E-2</v>
      </c>
      <c r="V6" s="3">
        <v>-2.0000000000000001E-4</v>
      </c>
      <c r="W6" s="4">
        <v>0.03</v>
      </c>
      <c r="X6" s="30">
        <v>0</v>
      </c>
      <c r="Y6" s="31">
        <v>6.5199999999999994E-2</v>
      </c>
    </row>
    <row r="7" spans="1:25" ht="15" x14ac:dyDescent="0.25">
      <c r="A7" s="60" t="s">
        <v>3</v>
      </c>
      <c r="B7" s="3">
        <v>1.1000000000000001E-3</v>
      </c>
      <c r="C7" s="4">
        <v>0.25879999999999997</v>
      </c>
      <c r="D7" s="10">
        <v>-1.2999999999999999E-3</v>
      </c>
      <c r="E7" s="11">
        <v>0.249</v>
      </c>
      <c r="F7" s="3">
        <v>2.9999999999999997E-4</v>
      </c>
      <c r="G7" s="4">
        <v>0.2462</v>
      </c>
      <c r="H7" s="10">
        <v>-1.1999999999999999E-3</v>
      </c>
      <c r="I7" s="11">
        <v>0.20449999999999999</v>
      </c>
      <c r="J7" s="3">
        <v>6.9999999999999999E-4</v>
      </c>
      <c r="K7" s="4">
        <v>0.1678</v>
      </c>
      <c r="L7" s="10">
        <v>-2.3999999999999998E-3</v>
      </c>
      <c r="M7" s="11">
        <v>0.2545</v>
      </c>
      <c r="N7" s="3">
        <v>8.9999999999999998E-4</v>
      </c>
      <c r="O7" s="4">
        <v>0.29709999999999998</v>
      </c>
      <c r="P7" s="10">
        <v>1.8E-3</v>
      </c>
      <c r="Q7" s="11">
        <v>0.25950000000000001</v>
      </c>
      <c r="R7" s="3">
        <v>-1E-4</v>
      </c>
      <c r="S7" s="4">
        <v>0.25459999999999999</v>
      </c>
      <c r="T7" s="10">
        <v>-3.7000000000000002E-3</v>
      </c>
      <c r="U7" s="11">
        <v>0.2535</v>
      </c>
      <c r="V7" s="3">
        <v>-4.0000000000000002E-4</v>
      </c>
      <c r="W7" s="4">
        <v>0.22819999999999999</v>
      </c>
      <c r="X7" s="30">
        <v>-1.6999999999999999E-3</v>
      </c>
      <c r="Y7" s="31">
        <v>0.18709999999999999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1.4E-3</v>
      </c>
      <c r="C10" s="4">
        <v>8.0000000000000004E-4</v>
      </c>
      <c r="D10" s="10">
        <v>-1.3599999999999999E-2</v>
      </c>
      <c r="E10" s="11">
        <v>0.44490000000000002</v>
      </c>
      <c r="F10" s="3">
        <v>0</v>
      </c>
      <c r="G10" s="4">
        <v>0</v>
      </c>
      <c r="H10" s="10">
        <v>0</v>
      </c>
      <c r="I10" s="11">
        <v>0</v>
      </c>
      <c r="J10" s="3">
        <v>0</v>
      </c>
      <c r="K10" s="4">
        <v>0</v>
      </c>
      <c r="L10" s="10">
        <v>0</v>
      </c>
      <c r="M10" s="11">
        <v>0</v>
      </c>
      <c r="N10" s="3">
        <v>0</v>
      </c>
      <c r="O10" s="4">
        <v>0</v>
      </c>
      <c r="P10" s="10">
        <v>0</v>
      </c>
      <c r="Q10" s="11">
        <v>0</v>
      </c>
      <c r="R10" s="3">
        <v>0</v>
      </c>
      <c r="S10" s="4">
        <v>0</v>
      </c>
      <c r="T10" s="10">
        <v>0</v>
      </c>
      <c r="U10" s="11">
        <v>0</v>
      </c>
      <c r="V10" s="3">
        <v>0</v>
      </c>
      <c r="W10" s="4">
        <v>0</v>
      </c>
      <c r="X10" s="30">
        <v>0</v>
      </c>
      <c r="Y10" s="31">
        <v>0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-1.9E-3</v>
      </c>
      <c r="M11" s="11">
        <v>0.51339999999999997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1">
        <v>0</v>
      </c>
      <c r="V11" s="3">
        <v>0</v>
      </c>
      <c r="W11" s="4">
        <v>0</v>
      </c>
      <c r="X11" s="30">
        <v>0</v>
      </c>
      <c r="Y11" s="31">
        <v>0</v>
      </c>
    </row>
    <row r="12" spans="1:25" ht="15" x14ac:dyDescent="0.25">
      <c r="A12" s="60" t="s">
        <v>8</v>
      </c>
      <c r="B12" s="3">
        <v>5.7999999999999996E-3</v>
      </c>
      <c r="C12" s="4">
        <v>0.46729999999999999</v>
      </c>
      <c r="D12" s="10">
        <v>5.0000000000000001E-4</v>
      </c>
      <c r="E12" s="11">
        <v>0.18440000000000001</v>
      </c>
      <c r="F12" s="3">
        <v>-1.0200000000000001E-2</v>
      </c>
      <c r="G12" s="4">
        <v>0.44479999999999997</v>
      </c>
      <c r="H12" s="10">
        <v>6.8999999999999999E-3</v>
      </c>
      <c r="I12" s="11">
        <v>0.47729999999999995</v>
      </c>
      <c r="J12" s="3">
        <v>1.5100000000000001E-2</v>
      </c>
      <c r="K12" s="4">
        <v>0.51600000000000001</v>
      </c>
      <c r="L12" s="10">
        <v>1.9E-3</v>
      </c>
      <c r="M12" s="11">
        <v>6.8500000000000005E-2</v>
      </c>
      <c r="N12" s="3">
        <v>1.26E-2</v>
      </c>
      <c r="O12" s="4">
        <v>0.53010000000000002</v>
      </c>
      <c r="P12" s="10">
        <v>2.1700000000000001E-2</v>
      </c>
      <c r="Q12" s="11">
        <v>0.51049999999999995</v>
      </c>
      <c r="R12" s="3">
        <v>-1E-4</v>
      </c>
      <c r="S12" s="4">
        <v>0.52390000000000003</v>
      </c>
      <c r="T12" s="10">
        <v>-3.2199999999999999E-2</v>
      </c>
      <c r="U12" s="11">
        <v>0.55030000000000001</v>
      </c>
      <c r="V12" s="3">
        <v>6.7000000000000002E-3</v>
      </c>
      <c r="W12" s="4">
        <v>0.58279999999999998</v>
      </c>
      <c r="X12" s="30">
        <v>-3.9800000000000002E-2</v>
      </c>
      <c r="Y12" s="31">
        <v>0.58389999999999997</v>
      </c>
    </row>
    <row r="13" spans="1:25" ht="15" x14ac:dyDescent="0.25">
      <c r="A13" s="60" t="s">
        <v>9</v>
      </c>
      <c r="B13" s="3">
        <v>5.8399999999999997E-3</v>
      </c>
      <c r="C13" s="4">
        <v>7.6700000000000004E-2</v>
      </c>
      <c r="D13" s="10">
        <v>-1.2999999999999999E-3</v>
      </c>
      <c r="E13" s="11">
        <v>2.5999999999999999E-2</v>
      </c>
      <c r="F13" s="3">
        <v>-8.5000000000000006E-3</v>
      </c>
      <c r="G13" s="4">
        <v>0.2208</v>
      </c>
      <c r="H13" s="10">
        <v>8.6E-3</v>
      </c>
      <c r="I13" s="11">
        <v>0.23190000000000002</v>
      </c>
      <c r="J13" s="3">
        <v>5.0000000000000001E-3</v>
      </c>
      <c r="K13" s="4">
        <v>0.22239999999999999</v>
      </c>
      <c r="L13" s="10">
        <v>-1.1999999999999999E-3</v>
      </c>
      <c r="M13" s="11">
        <v>3.1099999999999999E-2</v>
      </c>
      <c r="N13" s="3">
        <v>2.8E-3</v>
      </c>
      <c r="O13" s="4">
        <v>5.4899999999999997E-2</v>
      </c>
      <c r="P13" s="10">
        <v>-1.1000000000000001E-3</v>
      </c>
      <c r="Q13" s="11">
        <v>6.4100000000000004E-2</v>
      </c>
      <c r="R13" s="3">
        <v>1.6000000000000001E-3</v>
      </c>
      <c r="S13" s="4">
        <v>6.4699999999999994E-2</v>
      </c>
      <c r="T13" s="10">
        <v>-4.4999999999999997E-3</v>
      </c>
      <c r="U13" s="11">
        <v>9.5799999999999996E-2</v>
      </c>
      <c r="V13" s="3">
        <v>-6.9999999999999999E-4</v>
      </c>
      <c r="W13" s="4">
        <v>0.1075</v>
      </c>
      <c r="X13" s="30">
        <v>-8.3999999999999995E-3</v>
      </c>
      <c r="Y13" s="31">
        <v>0.1022</v>
      </c>
    </row>
    <row r="14" spans="1:25" ht="15" x14ac:dyDescent="0.25">
      <c r="A14" s="60" t="s">
        <v>10</v>
      </c>
      <c r="B14" s="3">
        <v>2.3E-3</v>
      </c>
      <c r="C14" s="4">
        <v>3.4000000000000002E-2</v>
      </c>
      <c r="D14" s="10">
        <v>0</v>
      </c>
      <c r="E14" s="11">
        <v>0</v>
      </c>
      <c r="F14" s="3">
        <v>-3.8999999999999998E-3</v>
      </c>
      <c r="G14" s="4">
        <v>2.53E-2</v>
      </c>
      <c r="H14" s="10">
        <v>4.0999999999999995E-3</v>
      </c>
      <c r="I14" s="11">
        <v>2.7300000000000001E-2</v>
      </c>
      <c r="J14" s="3">
        <v>-5.0000000000000001E-4</v>
      </c>
      <c r="K14" s="4">
        <v>2.5100000000000001E-2</v>
      </c>
      <c r="L14" s="10">
        <v>-6.9999999999999999E-4</v>
      </c>
      <c r="M14" s="11">
        <v>0</v>
      </c>
      <c r="N14" s="3">
        <v>2.7000000000000001E-3</v>
      </c>
      <c r="O14" s="4">
        <v>3.2899999999999999E-2</v>
      </c>
      <c r="P14" s="10">
        <v>2.9999999999999997E-4</v>
      </c>
      <c r="Q14" s="11">
        <v>2.98E-2</v>
      </c>
      <c r="R14" s="3">
        <v>-2.2000000000000001E-3</v>
      </c>
      <c r="S14" s="4">
        <v>2.9399999999999999E-2</v>
      </c>
      <c r="T14" s="10">
        <v>-3.8999999999999998E-3</v>
      </c>
      <c r="U14" s="11">
        <v>2.9600000000000001E-2</v>
      </c>
      <c r="V14" s="3">
        <v>1.5E-3</v>
      </c>
      <c r="W14" s="4">
        <v>3.0700000000000002E-2</v>
      </c>
      <c r="X14" s="30">
        <v>-2.8E-3</v>
      </c>
      <c r="Y14" s="31">
        <v>3.5000000000000003E-2</v>
      </c>
    </row>
    <row r="15" spans="1:25" ht="15" x14ac:dyDescent="0.25">
      <c r="A15" s="60" t="s">
        <v>11</v>
      </c>
      <c r="B15" s="3">
        <v>-2.9999999999999997E-4</v>
      </c>
      <c r="C15" s="4">
        <v>0</v>
      </c>
      <c r="D15" s="10">
        <v>0</v>
      </c>
      <c r="E15" s="11">
        <v>0</v>
      </c>
      <c r="F15" s="3">
        <v>-1E-3</v>
      </c>
      <c r="G15" s="4">
        <v>2.3999999999999998E-3</v>
      </c>
      <c r="H15" s="10">
        <v>-1.5E-3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2.9999999999999997E-4</v>
      </c>
      <c r="N16" s="3">
        <v>1.1000000000000001E-3</v>
      </c>
      <c r="O16" s="4">
        <v>2.0000000000000001E-4</v>
      </c>
      <c r="P16" s="10">
        <v>1.1000000000000001E-3</v>
      </c>
      <c r="Q16" s="11">
        <v>2.0000000000000001E-4</v>
      </c>
      <c r="R16" s="3">
        <v>-1E-4</v>
      </c>
      <c r="S16" s="4">
        <v>2.0000000000000001E-4</v>
      </c>
      <c r="T16" s="10">
        <v>-2.0999999999999999E-3</v>
      </c>
      <c r="U16" s="11">
        <v>1E-4</v>
      </c>
      <c r="V16" s="3">
        <v>2.0000000000000001E-4</v>
      </c>
      <c r="W16" s="4">
        <v>1E-4</v>
      </c>
      <c r="X16" s="30">
        <v>-2.3999999999999998E-3</v>
      </c>
      <c r="Y16" s="31">
        <v>0</v>
      </c>
    </row>
    <row r="17" spans="1:25" ht="15" x14ac:dyDescent="0.25">
      <c r="A17" s="60" t="s">
        <v>13</v>
      </c>
      <c r="B17" s="3">
        <v>3.2000000000000002E-3</v>
      </c>
      <c r="C17" s="4">
        <v>2.3400000000000001E-2</v>
      </c>
      <c r="D17" s="10">
        <v>-1E-3</v>
      </c>
      <c r="E17" s="11">
        <v>2.7199999999999998E-2</v>
      </c>
      <c r="F17" s="3">
        <v>-1.8E-3</v>
      </c>
      <c r="G17" s="4">
        <v>1.6500000000000001E-2</v>
      </c>
      <c r="H17" s="10">
        <v>5.0000000000000001E-4</v>
      </c>
      <c r="I17" s="11">
        <v>1.6E-2</v>
      </c>
      <c r="J17" s="3">
        <v>8.9999999999999998E-4</v>
      </c>
      <c r="K17" s="4">
        <v>1.89E-2</v>
      </c>
      <c r="L17" s="10">
        <v>-2.5999999999999999E-3</v>
      </c>
      <c r="M17" s="11">
        <v>1.49E-2</v>
      </c>
      <c r="N17" s="3">
        <v>8.9999999999999998E-4</v>
      </c>
      <c r="O17" s="4">
        <v>1.8700000000000001E-2</v>
      </c>
      <c r="P17" s="10">
        <v>4.5999999999999999E-3</v>
      </c>
      <c r="Q17" s="11">
        <v>2.7799999999999998E-2</v>
      </c>
      <c r="R17" s="3">
        <v>-5.0000000000000001E-4</v>
      </c>
      <c r="S17" s="4">
        <v>2.6700000000000002E-2</v>
      </c>
      <c r="T17" s="10">
        <v>-9.4000000000000004E-3</v>
      </c>
      <c r="U17" s="11">
        <v>1.9199999999999998E-2</v>
      </c>
      <c r="V17" s="3">
        <v>3.8999999999999998E-3</v>
      </c>
      <c r="W17" s="4">
        <v>2.2800000000000001E-2</v>
      </c>
      <c r="X17" s="30">
        <v>-7.4999999999999997E-3</v>
      </c>
      <c r="Y17" s="31">
        <v>2.8500000000000001E-2</v>
      </c>
    </row>
    <row r="18" spans="1:25" ht="15" x14ac:dyDescent="0.25">
      <c r="A18" s="60" t="s">
        <v>14</v>
      </c>
      <c r="B18" s="3">
        <v>7.6E-3</v>
      </c>
      <c r="C18" s="4">
        <v>5.1999999999999998E-3</v>
      </c>
      <c r="D18" s="10">
        <v>0</v>
      </c>
      <c r="E18" s="11">
        <v>0</v>
      </c>
      <c r="F18" s="3">
        <v>-1.2999999999999999E-3</v>
      </c>
      <c r="G18" s="4">
        <v>0</v>
      </c>
      <c r="H18" s="10">
        <v>8.0000000000000004E-4</v>
      </c>
      <c r="I18" s="11">
        <v>0</v>
      </c>
      <c r="J18" s="3">
        <v>1E-4</v>
      </c>
      <c r="K18" s="4">
        <v>0</v>
      </c>
      <c r="L18" s="10">
        <v>-4.0000000000000002E-4</v>
      </c>
      <c r="M18" s="11">
        <v>-2.9999999999999997E-4</v>
      </c>
      <c r="N18" s="3">
        <v>2.9999999999999997E-4</v>
      </c>
      <c r="O18" s="4">
        <v>2.9999999999999997E-4</v>
      </c>
      <c r="P18" s="10">
        <v>1.8E-3</v>
      </c>
      <c r="Q18" s="11">
        <v>2.0000000000000001E-4</v>
      </c>
      <c r="R18" s="3">
        <v>-1E-4</v>
      </c>
      <c r="S18" s="4">
        <v>0</v>
      </c>
      <c r="T18" s="10">
        <v>-2.5000000000000001E-3</v>
      </c>
      <c r="U18" s="11">
        <v>-8.0000000000000004E-4</v>
      </c>
      <c r="V18" s="3">
        <v>-2.0000000000000001E-4</v>
      </c>
      <c r="W18" s="4">
        <v>-2.0999999999999999E-3</v>
      </c>
      <c r="X18" s="30">
        <v>-4.4999999999999997E-3</v>
      </c>
      <c r="Y18" s="31">
        <v>-1.9E-3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1">
        <v>0</v>
      </c>
      <c r="V20" s="3">
        <v>0</v>
      </c>
      <c r="W20" s="4">
        <v>0</v>
      </c>
      <c r="X20" s="30">
        <v>0</v>
      </c>
      <c r="Y20" s="31">
        <v>0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 t="shared" ref="B25:G25" si="0">SUM(B6:B24)</f>
        <v>2.8739999999999998E-2</v>
      </c>
      <c r="C25" s="6">
        <f t="shared" si="0"/>
        <v>1</v>
      </c>
      <c r="D25" s="12">
        <f t="shared" si="0"/>
        <v>-1.7159999999999998E-2</v>
      </c>
      <c r="E25" s="13">
        <f t="shared" si="0"/>
        <v>1</v>
      </c>
      <c r="F25" s="5">
        <f t="shared" si="0"/>
        <v>-2.726E-2</v>
      </c>
      <c r="G25" s="6">
        <f t="shared" si="0"/>
        <v>0.99999999999999989</v>
      </c>
      <c r="H25" s="12">
        <f>SUM(H6:H24)</f>
        <v>1.8599999999999995E-2</v>
      </c>
      <c r="I25" s="13">
        <f>SUM(I6:I24)</f>
        <v>0.99999999999999989</v>
      </c>
      <c r="J25" s="5">
        <f>SUM(J6:J24)</f>
        <v>2.1600000000000001E-2</v>
      </c>
      <c r="K25" s="5">
        <f>SUM(K6:K24)</f>
        <v>1</v>
      </c>
      <c r="L25" s="12">
        <f t="shared" ref="L25:Q25" si="1">SUM(L6:L24)</f>
        <v>-8.0999999999999996E-3</v>
      </c>
      <c r="M25" s="12">
        <f t="shared" si="1"/>
        <v>1</v>
      </c>
      <c r="N25" s="5">
        <f t="shared" si="1"/>
        <v>2.1800000000000003E-2</v>
      </c>
      <c r="O25" s="5">
        <f t="shared" si="1"/>
        <v>1</v>
      </c>
      <c r="P25" s="12">
        <f t="shared" si="1"/>
        <v>3.0300000000000001E-2</v>
      </c>
      <c r="Q25" s="12">
        <f t="shared" si="1"/>
        <v>1</v>
      </c>
      <c r="R25" s="5">
        <f t="shared" ref="R25:W25" si="2">SUM(R6:R24)</f>
        <v>-1.9000000000000002E-3</v>
      </c>
      <c r="S25" s="5">
        <f t="shared" si="2"/>
        <v>1</v>
      </c>
      <c r="T25" s="12">
        <f t="shared" si="2"/>
        <v>-5.8299999999999998E-2</v>
      </c>
      <c r="U25" s="12">
        <f t="shared" si="2"/>
        <v>1.0000000000000002</v>
      </c>
      <c r="V25" s="5">
        <f t="shared" si="2"/>
        <v>1.0799999999999999E-2</v>
      </c>
      <c r="W25" s="5">
        <f t="shared" si="2"/>
        <v>1</v>
      </c>
      <c r="X25" s="38">
        <f>SUM(X6:X24)</f>
        <v>-6.7099999999999993E-2</v>
      </c>
      <c r="Y25" s="38">
        <f>SUM(Y6:Y24)</f>
        <v>1</v>
      </c>
    </row>
    <row r="26" spans="1:25" ht="15" x14ac:dyDescent="0.25">
      <c r="A26" s="62" t="s">
        <v>28</v>
      </c>
      <c r="B26" s="8">
        <v>7632</v>
      </c>
      <c r="C26" s="9"/>
      <c r="D26" s="14">
        <v>-4537.8999999999996</v>
      </c>
      <c r="E26" s="9"/>
      <c r="F26" s="8">
        <v>-8397.7999999999993</v>
      </c>
      <c r="G26" s="9"/>
      <c r="H26" s="14">
        <v>6088</v>
      </c>
      <c r="I26" s="9"/>
      <c r="J26" s="8">
        <v>7150.1</v>
      </c>
      <c r="K26" s="9"/>
      <c r="L26" s="14">
        <v>-3112</v>
      </c>
      <c r="M26" s="9"/>
      <c r="N26" s="8">
        <v>8343.2000000000007</v>
      </c>
      <c r="O26" s="9"/>
      <c r="P26" s="14">
        <v>12473.6</v>
      </c>
      <c r="Q26" s="9"/>
      <c r="R26" s="8">
        <v>-519</v>
      </c>
      <c r="S26" s="9"/>
      <c r="T26" s="14">
        <v>-25117</v>
      </c>
      <c r="U26" s="9"/>
      <c r="V26" s="8">
        <v>5077</v>
      </c>
      <c r="W26" s="9"/>
      <c r="X26" s="39">
        <v>-27470.6</v>
      </c>
      <c r="Y26" s="40"/>
    </row>
    <row r="27" spans="1:25" ht="15" x14ac:dyDescent="0.25">
      <c r="A27" s="59" t="s">
        <v>22</v>
      </c>
      <c r="B27" s="18">
        <v>9.0399999999999994E-3</v>
      </c>
      <c r="C27" s="19">
        <v>0.80249999999999999</v>
      </c>
      <c r="D27" s="22">
        <v>-1.026E-2</v>
      </c>
      <c r="E27" s="23">
        <v>0.7772</v>
      </c>
      <c r="F27" s="18">
        <v>-2.0160000000000001E-2</v>
      </c>
      <c r="G27" s="19">
        <v>0.77839999999999998</v>
      </c>
      <c r="H27" s="22">
        <v>5.8999999999999999E-3</v>
      </c>
      <c r="I27" s="23">
        <v>0.71879999999999999</v>
      </c>
      <c r="J27" s="18">
        <v>1.66E-2</v>
      </c>
      <c r="K27" s="19">
        <v>0.69199999999999995</v>
      </c>
      <c r="L27" s="22">
        <v>-6.6E-3</v>
      </c>
      <c r="M27" s="23">
        <v>0.70420000000000005</v>
      </c>
      <c r="N27" s="18">
        <v>1.3599999999999999E-2</v>
      </c>
      <c r="O27" s="19">
        <v>0.68179999999999996</v>
      </c>
      <c r="P27" s="22">
        <v>2.4E-2</v>
      </c>
      <c r="Q27" s="23">
        <v>0.68759999999999999</v>
      </c>
      <c r="R27" s="18">
        <v>-5.0000000000000001E-4</v>
      </c>
      <c r="S27" s="19">
        <v>0.68389999999999995</v>
      </c>
      <c r="T27" s="22">
        <v>-2.1999999999999999E-2</v>
      </c>
      <c r="U27" s="23">
        <v>0.64180000000000004</v>
      </c>
      <c r="V27" s="18">
        <v>7.3000000000000001E-3</v>
      </c>
      <c r="W27" s="19">
        <v>0.60399999999999998</v>
      </c>
      <c r="X27" s="41">
        <v>-3.0300000000000001E-2</v>
      </c>
      <c r="Y27" s="42">
        <v>0.59960000000000002</v>
      </c>
    </row>
    <row r="28" spans="1:25" ht="15" x14ac:dyDescent="0.25">
      <c r="A28" s="60" t="s">
        <v>23</v>
      </c>
      <c r="B28" s="3">
        <v>1.9699999999999999E-2</v>
      </c>
      <c r="C28" s="4">
        <v>0.19750000000000001</v>
      </c>
      <c r="D28" s="10">
        <v>-6.8999999999999999E-3</v>
      </c>
      <c r="E28" s="11">
        <v>0.2228</v>
      </c>
      <c r="F28" s="3">
        <v>-7.1000000000000004E-3</v>
      </c>
      <c r="G28" s="4">
        <v>0.22159999999999999</v>
      </c>
      <c r="H28" s="10">
        <v>1.2699999999999999E-2</v>
      </c>
      <c r="I28" s="11">
        <v>0.28120000000000001</v>
      </c>
      <c r="J28" s="3">
        <v>5.0000000000000001E-3</v>
      </c>
      <c r="K28" s="4">
        <v>0.308</v>
      </c>
      <c r="L28" s="10">
        <v>-1.5E-3</v>
      </c>
      <c r="M28" s="11">
        <v>0.29580000000000001</v>
      </c>
      <c r="N28" s="3">
        <v>8.2000000000000007E-3</v>
      </c>
      <c r="O28" s="4">
        <v>0.31819999999999998</v>
      </c>
      <c r="P28" s="10">
        <v>6.3E-3</v>
      </c>
      <c r="Q28" s="11">
        <v>0.31240000000000001</v>
      </c>
      <c r="R28" s="3">
        <v>-1.4E-3</v>
      </c>
      <c r="S28" s="4">
        <v>0.31609999999999999</v>
      </c>
      <c r="T28" s="10">
        <v>-3.6299999999999999E-2</v>
      </c>
      <c r="U28" s="11">
        <v>0.35820000000000002</v>
      </c>
      <c r="V28" s="3">
        <v>3.5000000000000001E-3</v>
      </c>
      <c r="W28" s="4">
        <v>0.39600000000000002</v>
      </c>
      <c r="X28" s="30">
        <v>-3.6799999999999999E-2</v>
      </c>
      <c r="Y28" s="31">
        <v>0.40039999999999998</v>
      </c>
    </row>
    <row r="29" spans="1:25" ht="15" x14ac:dyDescent="0.25">
      <c r="A29" s="61" t="s">
        <v>21</v>
      </c>
      <c r="B29" s="20">
        <f t="shared" ref="B29:G29" si="3">SUM(B27:B28)</f>
        <v>2.8739999999999998E-2</v>
      </c>
      <c r="C29" s="6">
        <f t="shared" si="3"/>
        <v>1</v>
      </c>
      <c r="D29" s="12">
        <f t="shared" si="3"/>
        <v>-1.7160000000000002E-2</v>
      </c>
      <c r="E29" s="13">
        <f t="shared" si="3"/>
        <v>1</v>
      </c>
      <c r="F29" s="20">
        <f t="shared" si="3"/>
        <v>-2.726E-2</v>
      </c>
      <c r="G29" s="6">
        <f t="shared" si="3"/>
        <v>1</v>
      </c>
      <c r="H29" s="12">
        <f>SUM(H27:H28)</f>
        <v>1.8599999999999998E-2</v>
      </c>
      <c r="I29" s="13">
        <f>SUM(I27:I28)</f>
        <v>1</v>
      </c>
      <c r="J29" s="20">
        <f>SUM(J27:J28)</f>
        <v>2.1600000000000001E-2</v>
      </c>
      <c r="K29" s="6">
        <f>SUM(K27:K28)</f>
        <v>1</v>
      </c>
      <c r="L29" s="12">
        <f t="shared" ref="L29:Q29" si="4">SUM(L27:L28)</f>
        <v>-8.0999999999999996E-3</v>
      </c>
      <c r="M29" s="12">
        <f t="shared" si="4"/>
        <v>1</v>
      </c>
      <c r="N29" s="20">
        <f t="shared" si="4"/>
        <v>2.18E-2</v>
      </c>
      <c r="O29" s="20">
        <f t="shared" si="4"/>
        <v>1</v>
      </c>
      <c r="P29" s="12">
        <f t="shared" si="4"/>
        <v>3.0300000000000001E-2</v>
      </c>
      <c r="Q29" s="12">
        <f t="shared" si="4"/>
        <v>1</v>
      </c>
      <c r="R29" s="20">
        <f t="shared" ref="R29:W29" si="5">SUM(R27:R28)</f>
        <v>-1.9E-3</v>
      </c>
      <c r="S29" s="20">
        <f t="shared" si="5"/>
        <v>1</v>
      </c>
      <c r="T29" s="12">
        <f t="shared" si="5"/>
        <v>-5.8299999999999998E-2</v>
      </c>
      <c r="U29" s="12">
        <f t="shared" si="5"/>
        <v>1</v>
      </c>
      <c r="V29" s="20">
        <f t="shared" si="5"/>
        <v>1.0800000000000001E-2</v>
      </c>
      <c r="W29" s="20">
        <f t="shared" si="5"/>
        <v>1</v>
      </c>
      <c r="X29" s="38">
        <f>SUM(X27:X28)</f>
        <v>-6.7099999999999993E-2</v>
      </c>
      <c r="Y29" s="38">
        <f>SUM(Y27:Y28)</f>
        <v>1</v>
      </c>
    </row>
    <row r="30" spans="1:25" ht="15" x14ac:dyDescent="0.25">
      <c r="A30" s="59" t="s">
        <v>24</v>
      </c>
      <c r="B30" s="18">
        <v>1.934E-2</v>
      </c>
      <c r="C30" s="19">
        <v>0.995</v>
      </c>
      <c r="D30" s="22">
        <v>-1.256E-2</v>
      </c>
      <c r="E30" s="23">
        <v>1.0004</v>
      </c>
      <c r="F30" s="18">
        <v>-2.366E-2</v>
      </c>
      <c r="G30" s="19">
        <v>0.999</v>
      </c>
      <c r="H30" s="22">
        <v>1.8799999999999997E-2</v>
      </c>
      <c r="I30" s="23">
        <v>1.0023</v>
      </c>
      <c r="J30" s="18">
        <v>1.9900000000000001E-2</v>
      </c>
      <c r="K30" s="19">
        <v>0.999</v>
      </c>
      <c r="L30" s="22">
        <v>-3.7000000000000002E-3</v>
      </c>
      <c r="M30" s="23">
        <v>1.0007999999999999</v>
      </c>
      <c r="N30" s="18">
        <v>1.83E-2</v>
      </c>
      <c r="O30" s="19">
        <v>1.0001</v>
      </c>
      <c r="P30" s="22">
        <v>2.4400000000000002E-2</v>
      </c>
      <c r="Q30" s="23">
        <v>0.99919999999999998</v>
      </c>
      <c r="R30" s="18">
        <v>-1E-3</v>
      </c>
      <c r="S30" s="19">
        <v>0.99939999999999996</v>
      </c>
      <c r="T30" s="22">
        <v>-4.9000000000000002E-2</v>
      </c>
      <c r="U30" s="23">
        <v>1.0003</v>
      </c>
      <c r="V30" s="18">
        <v>1.09E-2</v>
      </c>
      <c r="W30" s="19">
        <v>1.0021</v>
      </c>
      <c r="X30" s="41">
        <v>-5.6500000000000002E-2</v>
      </c>
      <c r="Y30" s="42">
        <v>1.0018</v>
      </c>
    </row>
    <row r="31" spans="1:25" ht="15" x14ac:dyDescent="0.25">
      <c r="A31" s="60" t="s">
        <v>25</v>
      </c>
      <c r="B31" s="3">
        <v>9.4000000000000004E-3</v>
      </c>
      <c r="C31" s="4">
        <v>5.0000000000000001E-3</v>
      </c>
      <c r="D31" s="10">
        <v>-4.5999999999999999E-3</v>
      </c>
      <c r="E31" s="11">
        <v>-4.0000000000000002E-4</v>
      </c>
      <c r="F31" s="3">
        <v>-3.5999999999999999E-3</v>
      </c>
      <c r="G31" s="4">
        <v>1E-3</v>
      </c>
      <c r="H31" s="10">
        <v>-2.0000000000000001E-4</v>
      </c>
      <c r="I31" s="11">
        <v>-2.3E-3</v>
      </c>
      <c r="J31" s="3">
        <v>1.6999999999999999E-3</v>
      </c>
      <c r="K31" s="4">
        <v>1E-3</v>
      </c>
      <c r="L31" s="10">
        <v>-4.4000000000000003E-3</v>
      </c>
      <c r="M31" s="11">
        <v>-8.0000000000000004E-4</v>
      </c>
      <c r="N31" s="3">
        <v>3.5000000000000001E-3</v>
      </c>
      <c r="O31" s="4">
        <v>-1E-4</v>
      </c>
      <c r="P31" s="10">
        <v>5.8999999999999999E-3</v>
      </c>
      <c r="Q31" s="11">
        <v>8.0000000000000004E-4</v>
      </c>
      <c r="R31" s="3">
        <v>-8.9999999999999998E-4</v>
      </c>
      <c r="S31" s="4">
        <v>5.9999999999999995E-4</v>
      </c>
      <c r="T31" s="10">
        <v>-9.2999999999999992E-3</v>
      </c>
      <c r="U31" s="11">
        <v>-2.9999999999999997E-4</v>
      </c>
      <c r="V31" s="3">
        <v>-1E-4</v>
      </c>
      <c r="W31" s="4">
        <v>-2.0999999999999999E-3</v>
      </c>
      <c r="X31" s="30">
        <v>-1.06E-2</v>
      </c>
      <c r="Y31" s="31">
        <v>-1.8E-3</v>
      </c>
    </row>
    <row r="32" spans="1:25" ht="15" x14ac:dyDescent="0.25">
      <c r="A32" s="63" t="s">
        <v>21</v>
      </c>
      <c r="B32" s="64">
        <f t="shared" ref="B32:G32" si="6">SUM(B30:B31)</f>
        <v>2.8740000000000002E-2</v>
      </c>
      <c r="C32" s="65">
        <f t="shared" si="6"/>
        <v>1</v>
      </c>
      <c r="D32" s="71">
        <f t="shared" si="6"/>
        <v>-1.7160000000000002E-2</v>
      </c>
      <c r="E32" s="72">
        <f t="shared" si="6"/>
        <v>1</v>
      </c>
      <c r="F32" s="64">
        <f t="shared" si="6"/>
        <v>-2.726E-2</v>
      </c>
      <c r="G32" s="65">
        <f t="shared" si="6"/>
        <v>1</v>
      </c>
      <c r="H32" s="71">
        <f>SUM(H30:H31)</f>
        <v>1.8599999999999998E-2</v>
      </c>
      <c r="I32" s="72">
        <f>SUM(I30:I31)</f>
        <v>1</v>
      </c>
      <c r="J32" s="64">
        <f>SUM(J30:J31)</f>
        <v>2.1600000000000001E-2</v>
      </c>
      <c r="K32" s="65">
        <f>SUM(K30:K31)</f>
        <v>1</v>
      </c>
      <c r="L32" s="71">
        <f t="shared" ref="L32:Q32" si="7">SUM(L30:L31)</f>
        <v>-8.0999999999999996E-3</v>
      </c>
      <c r="M32" s="71">
        <f t="shared" si="7"/>
        <v>0.99999999999999989</v>
      </c>
      <c r="N32" s="64">
        <f t="shared" si="7"/>
        <v>2.18E-2</v>
      </c>
      <c r="O32" s="64">
        <f t="shared" si="7"/>
        <v>1</v>
      </c>
      <c r="P32" s="71">
        <f t="shared" si="7"/>
        <v>3.0300000000000001E-2</v>
      </c>
      <c r="Q32" s="71">
        <f t="shared" si="7"/>
        <v>1</v>
      </c>
      <c r="R32" s="64">
        <f t="shared" ref="R32:W32" si="8">SUM(R30:R31)</f>
        <v>-1.9E-3</v>
      </c>
      <c r="S32" s="64">
        <f t="shared" si="8"/>
        <v>1</v>
      </c>
      <c r="T32" s="71">
        <f t="shared" si="8"/>
        <v>-5.8300000000000005E-2</v>
      </c>
      <c r="U32" s="71">
        <f t="shared" si="8"/>
        <v>1</v>
      </c>
      <c r="V32" s="64">
        <f t="shared" si="8"/>
        <v>1.0800000000000001E-2</v>
      </c>
      <c r="W32" s="64">
        <f t="shared" si="8"/>
        <v>1</v>
      </c>
      <c r="X32" s="73">
        <f>SUM(X30:X31)</f>
        <v>-6.7100000000000007E-2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3.1E-4</v>
      </c>
      <c r="C36" s="4">
        <v>4.3999999999999997E-2</v>
      </c>
      <c r="D36" s="10">
        <v>1.4999999999999999E-4</v>
      </c>
      <c r="E36" s="11">
        <v>0.1176</v>
      </c>
      <c r="F36" s="3">
        <v>4.0000000000000003E-5</v>
      </c>
      <c r="G36" s="4">
        <v>0.10050000000000001</v>
      </c>
      <c r="H36" s="10">
        <v>-4.0000000000000002E-4</v>
      </c>
      <c r="I36" s="80">
        <v>6.5199999999999994E-2</v>
      </c>
    </row>
    <row r="37" spans="1:9" ht="15" x14ac:dyDescent="0.25">
      <c r="A37" s="60" t="s">
        <v>3</v>
      </c>
      <c r="B37" s="3">
        <f>(1+B7)*(1+D7)*(1+F7)-1</f>
        <v>9.8509571000215956E-5</v>
      </c>
      <c r="C37" s="4">
        <v>0.2462</v>
      </c>
      <c r="D37" s="10">
        <v>-2.8400000000000001E-3</v>
      </c>
      <c r="E37" s="11">
        <v>0.2545</v>
      </c>
      <c r="F37" s="3">
        <v>-1.55E-4</v>
      </c>
      <c r="G37" s="4">
        <v>0.25459999999999999</v>
      </c>
      <c r="H37" s="10">
        <v>-6.0400000000000002E-3</v>
      </c>
      <c r="I37" s="80">
        <v>0.18709999999999999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v>-4.0000000000000003E-5</v>
      </c>
      <c r="E38" s="11">
        <v>0</v>
      </c>
      <c r="F38" s="3">
        <v>4.0000000000000003E-5</v>
      </c>
      <c r="G38" s="4">
        <v>0</v>
      </c>
      <c r="H38" s="10">
        <f>(1+F38)*(1+T8)*(1+V8)*(1+X8)-1</f>
        <v>4.0000000000040004E-5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v>-4.0000000000000003E-5</v>
      </c>
      <c r="E39" s="11">
        <v>0</v>
      </c>
      <c r="F39" s="3">
        <v>4.0000000000000003E-5</v>
      </c>
      <c r="G39" s="4">
        <v>0</v>
      </c>
      <c r="H39" s="10">
        <f>(1+F39)*(1+T9)*(1+V9)*(1+X9)-1</f>
        <v>4.0000000000040004E-5</v>
      </c>
      <c r="I39" s="80">
        <v>0</v>
      </c>
    </row>
    <row r="40" spans="1:9" ht="15" x14ac:dyDescent="0.25">
      <c r="A40" s="60" t="s">
        <v>6</v>
      </c>
      <c r="B40" s="3">
        <v>-1.234E-2</v>
      </c>
      <c r="C40" s="4">
        <v>0</v>
      </c>
      <c r="D40" s="10">
        <f>B40+H10+J10+L10</f>
        <v>-1.234E-2</v>
      </c>
      <c r="E40" s="11">
        <v>0</v>
      </c>
      <c r="F40" s="3">
        <v>-1.225E-2</v>
      </c>
      <c r="G40" s="4">
        <v>0</v>
      </c>
      <c r="H40" s="10">
        <v>-1.244E-2</v>
      </c>
      <c r="I40" s="80">
        <v>0</v>
      </c>
    </row>
    <row r="41" spans="1:9" ht="15" x14ac:dyDescent="0.25">
      <c r="A41" s="60" t="s">
        <v>7</v>
      </c>
      <c r="B41" s="3">
        <f>(1+B11)*(1+D11)*(1+F11)-1</f>
        <v>0</v>
      </c>
      <c r="C41" s="4">
        <v>0</v>
      </c>
      <c r="D41" s="10">
        <v>-1.9400000000000001E-3</v>
      </c>
      <c r="E41" s="11">
        <v>0.51339999999999997</v>
      </c>
      <c r="F41" s="3">
        <v>-1.8500000000000001E-3</v>
      </c>
      <c r="G41" s="4">
        <v>0</v>
      </c>
      <c r="H41" s="10">
        <v>-2.0400000000000001E-3</v>
      </c>
      <c r="I41" s="80">
        <v>0</v>
      </c>
    </row>
    <row r="42" spans="1:9" ht="15" x14ac:dyDescent="0.25">
      <c r="A42" s="60" t="s">
        <v>8</v>
      </c>
      <c r="B42" s="3">
        <v>-4.1000000000000003E-3</v>
      </c>
      <c r="C42" s="4">
        <v>0.44479999999999997</v>
      </c>
      <c r="D42" s="10">
        <f>B42+H12+J12+L12</f>
        <v>1.9799999999999998E-2</v>
      </c>
      <c r="E42" s="11">
        <v>6.8500000000000005E-2</v>
      </c>
      <c r="F42" s="3">
        <v>5.4140000000000001E-2</v>
      </c>
      <c r="G42" s="4">
        <v>0.52390000000000003</v>
      </c>
      <c r="H42" s="10">
        <v>-1.404E-2</v>
      </c>
      <c r="I42" s="80">
        <v>0.58389999999999997</v>
      </c>
    </row>
    <row r="43" spans="1:9" ht="15" x14ac:dyDescent="0.25">
      <c r="A43" s="60" t="s">
        <v>9</v>
      </c>
      <c r="B43" s="3">
        <v>-4.1000000000000003E-3</v>
      </c>
      <c r="C43" s="4">
        <v>0.2208</v>
      </c>
      <c r="D43" s="10">
        <f>B43+H13+J13+L13</f>
        <v>8.3000000000000001E-3</v>
      </c>
      <c r="E43" s="11">
        <v>3.1099999999999999E-2</v>
      </c>
      <c r="F43" s="3">
        <v>1.174E-2</v>
      </c>
      <c r="G43" s="4">
        <v>6.4699999999999994E-2</v>
      </c>
      <c r="H43" s="10">
        <v>-2.14E-3</v>
      </c>
      <c r="I43" s="80">
        <v>0.1022</v>
      </c>
    </row>
    <row r="44" spans="1:9" ht="15" x14ac:dyDescent="0.25">
      <c r="A44" s="60" t="s">
        <v>10</v>
      </c>
      <c r="B44" s="3">
        <v>-1.64E-3</v>
      </c>
      <c r="C44" s="4">
        <v>2.53E-2</v>
      </c>
      <c r="D44" s="10">
        <f>B44+H14+J14+L14</f>
        <v>1.2599999999999994E-3</v>
      </c>
      <c r="E44" s="11">
        <v>0</v>
      </c>
      <c r="F44" s="3">
        <v>2.2399999999999998E-3</v>
      </c>
      <c r="G44" s="4">
        <v>2.9399999999999999E-2</v>
      </c>
      <c r="H44" s="10">
        <v>-3.14E-3</v>
      </c>
      <c r="I44" s="80">
        <v>3.5000000000000003E-2</v>
      </c>
    </row>
    <row r="45" spans="1:9" ht="15" x14ac:dyDescent="0.25">
      <c r="A45" s="60" t="s">
        <v>11</v>
      </c>
      <c r="B45" s="3">
        <v>-1.34E-3</v>
      </c>
      <c r="C45" s="4">
        <v>2.3999999999999998E-3</v>
      </c>
      <c r="D45" s="10">
        <f>B45+H15+J15+L15</f>
        <v>-2.8400000000000001E-3</v>
      </c>
      <c r="E45" s="11">
        <v>0</v>
      </c>
      <c r="F45" s="3">
        <v>-2.7499999999999998E-3</v>
      </c>
      <c r="G45" s="4">
        <v>0</v>
      </c>
      <c r="H45" s="10">
        <v>-2.9399999999999999E-3</v>
      </c>
      <c r="I45" s="80">
        <v>0</v>
      </c>
    </row>
    <row r="46" spans="1:9" ht="15" x14ac:dyDescent="0.25">
      <c r="A46" s="60" t="s">
        <v>12</v>
      </c>
      <c r="B46" s="3">
        <f>(1+B16)*(1+D16)*(1+F16)-1</f>
        <v>0</v>
      </c>
      <c r="C46" s="4">
        <v>0</v>
      </c>
      <c r="D46" s="10">
        <v>-4.0000000000000003E-5</v>
      </c>
      <c r="E46" s="11">
        <v>2.9999999999999997E-4</v>
      </c>
      <c r="F46" s="3">
        <v>2.2399999999999998E-3</v>
      </c>
      <c r="G46" s="4">
        <v>2.0000000000000001E-4</v>
      </c>
      <c r="H46" s="10">
        <v>-2.2399999999999998E-3</v>
      </c>
      <c r="I46" s="80">
        <v>0</v>
      </c>
    </row>
    <row r="47" spans="1:9" ht="15" x14ac:dyDescent="0.25">
      <c r="A47" s="60" t="s">
        <v>13</v>
      </c>
      <c r="B47" s="3">
        <f>(1+B17)*(1+D17)*(1+F17)-1</f>
        <v>3.9284575999998239E-4</v>
      </c>
      <c r="C47" s="4">
        <v>1.6500000000000001E-2</v>
      </c>
      <c r="D47" s="10">
        <f>B47+H17+J17+L17</f>
        <v>-8.071542400000175E-4</v>
      </c>
      <c r="E47" s="11">
        <v>1.49E-2</v>
      </c>
      <c r="F47" s="3">
        <v>4.3400000000000001E-3</v>
      </c>
      <c r="G47" s="4">
        <v>2.6700000000000002E-2</v>
      </c>
      <c r="H47" s="10">
        <v>-8.8400000000000006E-3</v>
      </c>
      <c r="I47" s="80">
        <v>2.8500000000000001E-2</v>
      </c>
    </row>
    <row r="48" spans="1:9" ht="15" x14ac:dyDescent="0.25">
      <c r="A48" s="60" t="s">
        <v>14</v>
      </c>
      <c r="B48" s="3">
        <v>6.2399999999999999E-3</v>
      </c>
      <c r="C48" s="4">
        <v>0</v>
      </c>
      <c r="D48" s="10">
        <f>B48+H18+J18+L18</f>
        <v>6.7400000000000003E-3</v>
      </c>
      <c r="E48" s="11">
        <v>-2.9999999999999997E-4</v>
      </c>
      <c r="F48" s="3">
        <v>8.8400000000000006E-3</v>
      </c>
      <c r="G48" s="4">
        <v>0</v>
      </c>
      <c r="H48" s="10">
        <v>1.5E-3</v>
      </c>
      <c r="I48" s="80">
        <v>-1.9E-3</v>
      </c>
    </row>
    <row r="49" spans="1:9" ht="15" x14ac:dyDescent="0.25">
      <c r="A49" s="60" t="s">
        <v>15</v>
      </c>
      <c r="B49" s="3">
        <f t="shared" ref="B49:B54" si="9">(1+B19)*(1+D19)*(1+F19)-1</f>
        <v>0</v>
      </c>
      <c r="C49" s="4">
        <v>0</v>
      </c>
      <c r="D49" s="10">
        <v>-4.0000000000000003E-5</v>
      </c>
      <c r="E49" s="11">
        <v>0</v>
      </c>
      <c r="F49" s="3">
        <v>4.0000000000000003E-5</v>
      </c>
      <c r="G49" s="4">
        <v>0</v>
      </c>
      <c r="H49" s="10">
        <f t="shared" ref="H49:H54" si="10">(1+F49)*(1+T19)*(1+V19)*(1+X19)-1</f>
        <v>4.0000000000040004E-5</v>
      </c>
      <c r="I49" s="80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v>-4.0000000000000003E-5</v>
      </c>
      <c r="E50" s="11">
        <v>0</v>
      </c>
      <c r="F50" s="3">
        <v>4.0000000000000003E-5</v>
      </c>
      <c r="G50" s="4">
        <v>0</v>
      </c>
      <c r="H50" s="10">
        <f t="shared" si="10"/>
        <v>4.0000000000040004E-5</v>
      </c>
      <c r="I50" s="80">
        <v>0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v>-4.0000000000000003E-5</v>
      </c>
      <c r="E51" s="11">
        <v>0</v>
      </c>
      <c r="F51" s="3">
        <f>D51+N21+P21+R21</f>
        <v>-4.0000000000000003E-5</v>
      </c>
      <c r="G51" s="4">
        <v>0</v>
      </c>
      <c r="H51" s="10">
        <f t="shared" si="10"/>
        <v>-4.0000000000040004E-5</v>
      </c>
      <c r="I51" s="80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v>-4.0000000000000003E-5</v>
      </c>
      <c r="E52" s="11">
        <v>0</v>
      </c>
      <c r="F52" s="3">
        <f>D52+N22+P22+R22</f>
        <v>-4.0000000000000003E-5</v>
      </c>
      <c r="G52" s="4">
        <v>0</v>
      </c>
      <c r="H52" s="10">
        <f t="shared" si="10"/>
        <v>-4.0000000000040004E-5</v>
      </c>
      <c r="I52" s="80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v>-4.0000000000000003E-5</v>
      </c>
      <c r="E53" s="11">
        <v>0</v>
      </c>
      <c r="F53" s="3">
        <f>D53+N23+P23+R23</f>
        <v>-4.0000000000000003E-5</v>
      </c>
      <c r="G53" s="4">
        <v>0</v>
      </c>
      <c r="H53" s="10">
        <f t="shared" si="10"/>
        <v>-4.0000000000040004E-5</v>
      </c>
      <c r="I53" s="80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v>-4.0000000000000003E-5</v>
      </c>
      <c r="E54" s="11">
        <v>0</v>
      </c>
      <c r="F54" s="3">
        <f>D54+N24+P24+R24</f>
        <v>-4.0000000000000003E-5</v>
      </c>
      <c r="G54" s="4">
        <v>0</v>
      </c>
      <c r="H54" s="10">
        <f t="shared" si="10"/>
        <v>-4.0000000000040004E-5</v>
      </c>
      <c r="I54" s="80">
        <v>0</v>
      </c>
    </row>
    <row r="55" spans="1:9" ht="15" x14ac:dyDescent="0.25">
      <c r="A55" s="61" t="s">
        <v>21</v>
      </c>
      <c r="B55" s="20">
        <f t="shared" ref="B55:H55" si="11">SUM(B36:B54)</f>
        <v>-1.6478644668999804E-2</v>
      </c>
      <c r="C55" s="6">
        <v>0.99999999999999989</v>
      </c>
      <c r="D55" s="12">
        <f t="shared" si="11"/>
        <v>1.5122845759999979E-2</v>
      </c>
      <c r="E55" s="12">
        <v>1</v>
      </c>
      <c r="F55" s="20">
        <f t="shared" si="11"/>
        <v>6.6574999999999995E-2</v>
      </c>
      <c r="G55" s="6">
        <v>1</v>
      </c>
      <c r="H55" s="12">
        <f t="shared" si="11"/>
        <v>-5.2760000000000001E-2</v>
      </c>
      <c r="I55" s="81">
        <v>1</v>
      </c>
    </row>
    <row r="56" spans="1:9" ht="15" x14ac:dyDescent="0.25">
      <c r="A56" s="62" t="s">
        <v>28</v>
      </c>
      <c r="B56" s="8">
        <v>-5304.1</v>
      </c>
      <c r="C56" s="9"/>
      <c r="D56" s="14">
        <v>4822</v>
      </c>
      <c r="E56" s="9"/>
      <c r="F56" s="8">
        <v>25120</v>
      </c>
      <c r="G56" s="9"/>
      <c r="H56" s="14">
        <v>-22390.5</v>
      </c>
      <c r="I56" s="82"/>
    </row>
    <row r="57" spans="1:9" ht="15" x14ac:dyDescent="0.25">
      <c r="A57" s="59" t="s">
        <v>22</v>
      </c>
      <c r="B57" s="18">
        <v>-2.1749999999999999E-2</v>
      </c>
      <c r="C57" s="19">
        <v>0.77839999999999998</v>
      </c>
      <c r="D57" s="22">
        <v>-6.1000000000000004E-3</v>
      </c>
      <c r="E57" s="23">
        <v>0.70420000000000005</v>
      </c>
      <c r="F57" s="18">
        <v>3.1539999999999999E-2</v>
      </c>
      <c r="G57" s="19">
        <v>0.68389999999999995</v>
      </c>
      <c r="H57" s="10">
        <v>-1.4999999999999999E-2</v>
      </c>
      <c r="I57" s="83">
        <v>0.59960000000000002</v>
      </c>
    </row>
    <row r="58" spans="1:9" ht="15" x14ac:dyDescent="0.25">
      <c r="A58" s="60" t="s">
        <v>23</v>
      </c>
      <c r="B58" s="3">
        <v>5.2500000000000003E-3</v>
      </c>
      <c r="C58" s="4">
        <v>0.22159999999999999</v>
      </c>
      <c r="D58" s="10">
        <v>2.1239999999999998E-2</v>
      </c>
      <c r="E58" s="11">
        <v>0.29580000000000001</v>
      </c>
      <c r="F58" s="18">
        <v>3.5040000000000002E-2</v>
      </c>
      <c r="G58" s="4">
        <v>0.31609999999999999</v>
      </c>
      <c r="H58" s="10">
        <v>-3.78E-2</v>
      </c>
      <c r="I58" s="80">
        <v>0.40039999999999998</v>
      </c>
    </row>
    <row r="59" spans="1:9" ht="15" x14ac:dyDescent="0.25">
      <c r="A59" s="61" t="s">
        <v>21</v>
      </c>
      <c r="B59" s="20">
        <f>SUM(B57:B58)</f>
        <v>-1.6499999999999997E-2</v>
      </c>
      <c r="C59" s="6">
        <v>1</v>
      </c>
      <c r="D59" s="12">
        <f>SUM(D57:D58)</f>
        <v>1.5139999999999997E-2</v>
      </c>
      <c r="E59" s="13">
        <v>1</v>
      </c>
      <c r="F59" s="20">
        <f>SUM(F57:F58)</f>
        <v>6.658E-2</v>
      </c>
      <c r="G59" s="6">
        <v>1</v>
      </c>
      <c r="H59" s="12">
        <f>SUM(H57:H58)</f>
        <v>-5.28E-2</v>
      </c>
      <c r="I59" s="81">
        <v>1</v>
      </c>
    </row>
    <row r="60" spans="1:9" ht="15" x14ac:dyDescent="0.25">
      <c r="A60" s="59" t="s">
        <v>24</v>
      </c>
      <c r="B60" s="18">
        <v>-1.7600000000000001E-2</v>
      </c>
      <c r="C60" s="19">
        <v>0.999</v>
      </c>
      <c r="D60" s="22">
        <v>1.7149999999999999E-2</v>
      </c>
      <c r="E60" s="23">
        <v>1.0007999999999999</v>
      </c>
      <c r="F60" s="18">
        <v>5.96E-2</v>
      </c>
      <c r="G60" s="19">
        <v>0.99939999999999996</v>
      </c>
      <c r="H60" s="22">
        <v>-3.9E-2</v>
      </c>
      <c r="I60" s="83">
        <v>1.0018</v>
      </c>
    </row>
    <row r="61" spans="1:9" ht="15" x14ac:dyDescent="0.25">
      <c r="A61" s="60" t="s">
        <v>25</v>
      </c>
      <c r="B61" s="3">
        <f>(1+B31)*(1+D31)*(1+F31)-1</f>
        <v>1.1396356639998828E-3</v>
      </c>
      <c r="C61" s="4">
        <v>1E-3</v>
      </c>
      <c r="D61" s="10">
        <v>-2.0400000000000001E-3</v>
      </c>
      <c r="E61" s="11">
        <v>-8.0000000000000004E-4</v>
      </c>
      <c r="F61" s="18">
        <v>7.0000000000000001E-3</v>
      </c>
      <c r="G61" s="4">
        <v>5.9999999999999995E-4</v>
      </c>
      <c r="H61" s="10">
        <v>-1.38E-2</v>
      </c>
      <c r="I61" s="80">
        <v>-1.8E-3</v>
      </c>
    </row>
    <row r="62" spans="1:9" ht="15" x14ac:dyDescent="0.25">
      <c r="A62" s="63" t="s">
        <v>21</v>
      </c>
      <c r="B62" s="64">
        <f>SUM(B60:B61)</f>
        <v>-1.6460364336000118E-2</v>
      </c>
      <c r="C62" s="65">
        <v>1</v>
      </c>
      <c r="D62" s="71">
        <f>SUM(D60:D61)</f>
        <v>1.5109999999999998E-2</v>
      </c>
      <c r="E62" s="72">
        <v>0.99999999999999989</v>
      </c>
      <c r="F62" s="64">
        <f>SUM(F60:F61)</f>
        <v>6.6600000000000006E-2</v>
      </c>
      <c r="G62" s="65">
        <v>1</v>
      </c>
      <c r="H62" s="71">
        <f>SUM(H60:H61)</f>
        <v>-5.28E-2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workbookViewId="0">
      <pane xSplit="1" topLeftCell="B1" activePane="topRight" state="frozen"/>
      <selection pane="topRight" activeCell="A5" sqref="A5"/>
    </sheetView>
  </sheetViews>
  <sheetFormatPr defaultColWidth="0" defaultRowHeight="12.75" zeroHeight="1" x14ac:dyDescent="0.2"/>
  <cols>
    <col min="1" max="1" width="46.85546875" customWidth="1"/>
    <col min="2" max="2" width="19.140625" customWidth="1"/>
    <col min="3" max="3" width="19.5703125" customWidth="1"/>
    <col min="4" max="4" width="18.5703125" customWidth="1"/>
    <col min="5" max="5" width="17.28515625" customWidth="1"/>
    <col min="6" max="6" width="20.7109375" customWidth="1"/>
    <col min="7" max="7" width="21.85546875" customWidth="1"/>
    <col min="8" max="8" width="18.7109375" customWidth="1"/>
    <col min="9" max="9" width="19.1406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52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43313</v>
      </c>
      <c r="S4" s="69">
        <v>43313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-4.4000000000000002E-4</v>
      </c>
      <c r="C6" s="4">
        <v>8.1799999999999998E-2</v>
      </c>
      <c r="D6" s="10">
        <v>-9.0000000000000006E-5</v>
      </c>
      <c r="E6" s="11">
        <v>7.9200000000000007E-2</v>
      </c>
      <c r="F6" s="3">
        <v>3.0899999999999998E-4</v>
      </c>
      <c r="G6" s="4">
        <v>8.4199999999999997E-2</v>
      </c>
      <c r="H6" s="10">
        <v>-2.0000000000000001E-4</v>
      </c>
      <c r="I6" s="11">
        <v>7.3599999999999999E-2</v>
      </c>
      <c r="J6" s="3">
        <v>1E-4</v>
      </c>
      <c r="K6" s="4">
        <v>6.5500000000000003E-2</v>
      </c>
      <c r="L6" s="10">
        <v>1E-4</v>
      </c>
      <c r="M6" s="11">
        <v>4.5400000000000003E-2</v>
      </c>
      <c r="N6" s="3">
        <v>-1E-4</v>
      </c>
      <c r="O6" s="4">
        <v>6.9000000000000006E-2</v>
      </c>
      <c r="P6" s="10">
        <v>1E-4</v>
      </c>
      <c r="Q6" s="11">
        <v>5.8500000000000003E-2</v>
      </c>
      <c r="R6" s="3">
        <v>0</v>
      </c>
      <c r="S6" s="4">
        <v>7.1099999999999997E-2</v>
      </c>
      <c r="T6" s="10">
        <v>0</v>
      </c>
      <c r="U6" s="11">
        <v>4.5100000000000001E-2</v>
      </c>
      <c r="V6" s="3">
        <v>1E-4</v>
      </c>
      <c r="W6" s="4">
        <v>3.9800000000000002E-2</v>
      </c>
      <c r="X6" s="30">
        <v>0</v>
      </c>
      <c r="Y6" s="31">
        <v>3.4500000000000003E-2</v>
      </c>
    </row>
    <row r="7" spans="1:25" ht="15" x14ac:dyDescent="0.25">
      <c r="A7" s="60" t="s">
        <v>3</v>
      </c>
      <c r="B7" s="3">
        <v>-8.0000000000000004E-4</v>
      </c>
      <c r="C7" s="4">
        <v>0.29959999999999998</v>
      </c>
      <c r="D7" s="10">
        <v>-1E-3</v>
      </c>
      <c r="E7" s="11">
        <v>0.28170000000000001</v>
      </c>
      <c r="F7" s="3">
        <v>1.2999999999999999E-3</v>
      </c>
      <c r="G7" s="4">
        <v>0.27860000000000001</v>
      </c>
      <c r="H7" s="10">
        <v>-1.2999999999999999E-3</v>
      </c>
      <c r="I7" s="11">
        <v>0.26890000000000003</v>
      </c>
      <c r="J7" s="3">
        <v>5.9999999999999995E-4</v>
      </c>
      <c r="K7" s="4">
        <v>0.27960000000000002</v>
      </c>
      <c r="L7" s="10">
        <v>-1E-3</v>
      </c>
      <c r="M7" s="11">
        <v>0.27589999999999998</v>
      </c>
      <c r="N7" s="3">
        <v>-1E-4</v>
      </c>
      <c r="O7" s="4">
        <v>0.26450000000000001</v>
      </c>
      <c r="P7" s="10">
        <v>5.0000000000000001E-4</v>
      </c>
      <c r="Q7" s="11">
        <v>0.2727</v>
      </c>
      <c r="R7" s="3">
        <v>-1E-4</v>
      </c>
      <c r="S7" s="4">
        <v>0.26279999999999998</v>
      </c>
      <c r="T7" s="10">
        <v>-1E-3</v>
      </c>
      <c r="U7" s="11">
        <v>0.28060000000000002</v>
      </c>
      <c r="V7" s="3">
        <v>-4.0000000000000002E-4</v>
      </c>
      <c r="W7" s="4">
        <v>0.2606</v>
      </c>
      <c r="X7" s="30">
        <v>0</v>
      </c>
      <c r="Y7" s="31">
        <v>0.25440000000000002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2.9999999999999997E-4</v>
      </c>
      <c r="C10" s="4">
        <v>0.24179999999999999</v>
      </c>
      <c r="D10" s="10">
        <v>-2.7000000000000001E-3</v>
      </c>
      <c r="E10" s="11">
        <v>0.23749999999999999</v>
      </c>
      <c r="F10" s="3">
        <v>-1.6000000000000001E-3</v>
      </c>
      <c r="G10" s="4">
        <v>0.23039999999999999</v>
      </c>
      <c r="H10" s="10">
        <v>1.8E-3</v>
      </c>
      <c r="I10" s="11">
        <v>0.2404</v>
      </c>
      <c r="J10" s="3">
        <v>-2.9999999999999997E-4</v>
      </c>
      <c r="K10" s="4">
        <v>0.23269999999999999</v>
      </c>
      <c r="L10" s="10">
        <v>1.1000000000000001E-3</v>
      </c>
      <c r="M10" s="11">
        <v>0.26400000000000001</v>
      </c>
      <c r="N10" s="3">
        <v>5.0000000000000001E-4</v>
      </c>
      <c r="O10" s="4">
        <v>0.2591</v>
      </c>
      <c r="P10" s="10">
        <v>3.0000000000000001E-3</v>
      </c>
      <c r="Q10" s="11">
        <v>0.25619999999999998</v>
      </c>
      <c r="R10" s="3">
        <v>5.0000000000000001E-4</v>
      </c>
      <c r="S10" s="4">
        <v>0.2661</v>
      </c>
      <c r="T10" s="10">
        <v>-5.9999999999999995E-4</v>
      </c>
      <c r="U10" s="11">
        <v>0.28139999999999998</v>
      </c>
      <c r="V10" s="3">
        <v>-1.6000000000000001E-3</v>
      </c>
      <c r="W10" s="4">
        <v>0.28689999999999999</v>
      </c>
      <c r="X10" s="30">
        <v>-4.7999999999999996E-3</v>
      </c>
      <c r="Y10" s="31">
        <v>0.31159999999999999</v>
      </c>
    </row>
    <row r="11" spans="1:25" ht="15" x14ac:dyDescent="0.25">
      <c r="A11" s="60" t="s">
        <v>7</v>
      </c>
      <c r="B11" s="3">
        <v>-4.0000000000000002E-4</v>
      </c>
      <c r="C11" s="4">
        <v>3.3500000000000002E-2</v>
      </c>
      <c r="D11" s="10">
        <v>-1E-4</v>
      </c>
      <c r="E11" s="11">
        <v>5.7299999999999997E-2</v>
      </c>
      <c r="F11" s="3">
        <v>1E-4</v>
      </c>
      <c r="G11" s="4">
        <v>5.3100000000000001E-2</v>
      </c>
      <c r="H11" s="10">
        <v>2.0000000000000001E-4</v>
      </c>
      <c r="I11" s="11">
        <v>5.2000000000000005E-2</v>
      </c>
      <c r="J11" s="3">
        <v>0</v>
      </c>
      <c r="K11" s="4">
        <v>4.9200000000000001E-2</v>
      </c>
      <c r="L11" s="10">
        <v>2.9999999999999997E-4</v>
      </c>
      <c r="M11" s="11">
        <v>4.7399999999999998E-2</v>
      </c>
      <c r="N11" s="3">
        <v>-4.0000000000000002E-4</v>
      </c>
      <c r="O11" s="4">
        <v>4.2500000000000003E-2</v>
      </c>
      <c r="P11" s="10">
        <v>4.0000000000000002E-4</v>
      </c>
      <c r="Q11" s="11">
        <v>3.9699999999999999E-2</v>
      </c>
      <c r="R11" s="3">
        <v>2.9999999999999997E-4</v>
      </c>
      <c r="S11" s="4">
        <v>3.85E-2</v>
      </c>
      <c r="T11" s="10">
        <v>-2.0000000000000001E-4</v>
      </c>
      <c r="U11" s="11">
        <v>3.7400000000000003E-2</v>
      </c>
      <c r="V11" s="3">
        <v>1E-4</v>
      </c>
      <c r="W11" s="4">
        <v>3.4700000000000002E-2</v>
      </c>
      <c r="X11" s="30">
        <v>-5.9999999999999995E-4</v>
      </c>
      <c r="Y11" s="31">
        <v>2.9700000000000001E-2</v>
      </c>
    </row>
    <row r="12" spans="1:25" ht="15" x14ac:dyDescent="0.25">
      <c r="A12" s="60" t="s">
        <v>8</v>
      </c>
      <c r="B12" s="3">
        <v>7.3000000000000001E-3</v>
      </c>
      <c r="C12" s="4">
        <v>0.2387</v>
      </c>
      <c r="D12" s="10">
        <v>-5.5999999999999999E-3</v>
      </c>
      <c r="E12" s="11">
        <v>0.2326</v>
      </c>
      <c r="F12" s="3">
        <v>-7.7999999999999996E-3</v>
      </c>
      <c r="G12" s="4">
        <v>0.23649999999999999</v>
      </c>
      <c r="H12" s="10">
        <v>1.8E-3</v>
      </c>
      <c r="I12" s="11">
        <v>0.24170000000000003</v>
      </c>
      <c r="J12" s="3">
        <v>7.7000000000000002E-3</v>
      </c>
      <c r="K12" s="4">
        <v>0.25390000000000001</v>
      </c>
      <c r="L12" s="10">
        <v>-4.4999999999999997E-3</v>
      </c>
      <c r="M12" s="11">
        <v>0.245</v>
      </c>
      <c r="N12" s="3">
        <v>6.4000000000000003E-3</v>
      </c>
      <c r="O12" s="4">
        <v>0.24199999999999999</v>
      </c>
      <c r="P12" s="10">
        <v>1.37E-2</v>
      </c>
      <c r="Q12" s="11">
        <v>0.25590000000000002</v>
      </c>
      <c r="R12" s="3">
        <v>-1E-4</v>
      </c>
      <c r="S12" s="4">
        <v>0.2482</v>
      </c>
      <c r="T12" s="10">
        <v>-7.0000000000000001E-3</v>
      </c>
      <c r="U12" s="11">
        <v>0.247</v>
      </c>
      <c r="V12" s="3">
        <v>6.1999999999999998E-3</v>
      </c>
      <c r="W12" s="4">
        <v>0.25590000000000002</v>
      </c>
      <c r="X12" s="30">
        <v>-1.5699999999999999E-2</v>
      </c>
      <c r="Y12" s="31">
        <v>0.24279999999999999</v>
      </c>
    </row>
    <row r="13" spans="1:25" ht="15" x14ac:dyDescent="0.25">
      <c r="A13" s="60" t="s">
        <v>9</v>
      </c>
      <c r="B13" s="3">
        <v>4.4999999999999997E-3</v>
      </c>
      <c r="C13" s="4">
        <v>9.5200000000000007E-2</v>
      </c>
      <c r="D13" s="10">
        <v>-1E-4</v>
      </c>
      <c r="E13" s="11">
        <v>0.1032</v>
      </c>
      <c r="F13" s="3">
        <v>-4.1999999999999997E-3</v>
      </c>
      <c r="G13" s="4">
        <v>0.11600000000000001</v>
      </c>
      <c r="H13" s="10">
        <v>4.5999999999999999E-3</v>
      </c>
      <c r="I13" s="11">
        <v>0.1216</v>
      </c>
      <c r="J13" s="3">
        <v>1.5E-3</v>
      </c>
      <c r="K13" s="4">
        <v>0.11650000000000001</v>
      </c>
      <c r="L13" s="10">
        <v>1.4E-3</v>
      </c>
      <c r="M13" s="11">
        <v>0.1177</v>
      </c>
      <c r="N13" s="3">
        <v>4.8999999999999998E-3</v>
      </c>
      <c r="O13" s="4">
        <v>0.1178</v>
      </c>
      <c r="P13" s="10">
        <v>1.5E-3</v>
      </c>
      <c r="Q13" s="11">
        <v>0.1123</v>
      </c>
      <c r="R13" s="3">
        <v>0</v>
      </c>
      <c r="S13" s="4">
        <v>0.1084</v>
      </c>
      <c r="T13" s="10">
        <v>-5.1000000000000004E-3</v>
      </c>
      <c r="U13" s="11">
        <v>0.1032</v>
      </c>
      <c r="V13" s="3">
        <v>4.0000000000000002E-4</v>
      </c>
      <c r="W13" s="4">
        <v>0.1159</v>
      </c>
      <c r="X13" s="30">
        <v>-6.8999999999999999E-3</v>
      </c>
      <c r="Y13" s="31">
        <v>0.12039999999999999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0">
        <v>0</v>
      </c>
      <c r="V15" s="3">
        <v>0</v>
      </c>
      <c r="W15" s="4">
        <v>0</v>
      </c>
      <c r="X15" s="30">
        <v>0</v>
      </c>
      <c r="Y15" s="30">
        <v>0</v>
      </c>
    </row>
    <row r="16" spans="1:25" ht="15" x14ac:dyDescent="0.25">
      <c r="A16" s="60" t="s">
        <v>12</v>
      </c>
      <c r="B16" s="3">
        <v>4.0000000000000002E-4</v>
      </c>
      <c r="C16" s="4">
        <v>9.4000000000000004E-3</v>
      </c>
      <c r="D16" s="10">
        <v>-2.9999999999999997E-4</v>
      </c>
      <c r="E16" s="11">
        <v>8.9999999999999998E-4</v>
      </c>
      <c r="F16" s="3">
        <v>2.0000000000000001E-4</v>
      </c>
      <c r="G16" s="4">
        <v>8.0000000000000004E-4</v>
      </c>
      <c r="H16" s="10">
        <v>-2.9999999999999997E-4</v>
      </c>
      <c r="I16" s="11">
        <v>5.9999999999999995E-4</v>
      </c>
      <c r="J16" s="3">
        <v>-1E-4</v>
      </c>
      <c r="K16" s="4">
        <v>5.0000000000000001E-4</v>
      </c>
      <c r="L16" s="10">
        <v>-1E-4</v>
      </c>
      <c r="M16" s="11">
        <v>2.9999999999999997E-4</v>
      </c>
      <c r="N16" s="3">
        <v>1E-4</v>
      </c>
      <c r="O16" s="4">
        <v>5.0000000000000001E-4</v>
      </c>
      <c r="P16" s="10">
        <v>2.0000000000000001E-4</v>
      </c>
      <c r="Q16" s="11">
        <v>5.9999999999999995E-4</v>
      </c>
      <c r="R16" s="3">
        <v>0</v>
      </c>
      <c r="S16" s="4">
        <v>6.9999999999999999E-4</v>
      </c>
      <c r="T16" s="10">
        <v>-2.0000000000000001E-4</v>
      </c>
      <c r="U16" s="10">
        <v>6.9999999999999999E-4</v>
      </c>
      <c r="V16" s="3">
        <v>4.0000000000000002E-4</v>
      </c>
      <c r="W16" s="4">
        <v>8.9999999999999998E-4</v>
      </c>
      <c r="X16" s="30">
        <v>-6.9999999999999999E-4</v>
      </c>
      <c r="Y16" s="30">
        <v>4.0000000000000002E-4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0</v>
      </c>
      <c r="E17" s="11">
        <v>7.6E-3</v>
      </c>
      <c r="F17" s="3">
        <v>2.0000000000000001E-4</v>
      </c>
      <c r="G17" s="4">
        <v>4.0000000000000002E-4</v>
      </c>
      <c r="H17" s="10">
        <v>-2.0000000000000001E-4</v>
      </c>
      <c r="I17" s="11">
        <v>2.0000000000000001E-4</v>
      </c>
      <c r="J17" s="3">
        <v>0</v>
      </c>
      <c r="K17" s="4">
        <v>5.9999999999999995E-4</v>
      </c>
      <c r="L17" s="10">
        <v>1E-4</v>
      </c>
      <c r="M17" s="11">
        <v>6.9999999999999999E-4</v>
      </c>
      <c r="N17" s="3">
        <v>-1E-4</v>
      </c>
      <c r="O17" s="4">
        <v>8.0000000000000004E-4</v>
      </c>
      <c r="P17" s="10">
        <v>0</v>
      </c>
      <c r="Q17" s="11">
        <v>5.9999999999999995E-4</v>
      </c>
      <c r="R17" s="3">
        <v>-1E-4</v>
      </c>
      <c r="S17" s="4">
        <v>5.9999999999999995E-4</v>
      </c>
      <c r="T17" s="10">
        <v>-1.3999999999999999E-4</v>
      </c>
      <c r="U17" s="10">
        <v>6.9999999999999999E-4</v>
      </c>
      <c r="V17" s="3">
        <v>0</v>
      </c>
      <c r="W17" s="4">
        <v>6.9999999999999999E-4</v>
      </c>
      <c r="X17" s="30">
        <v>-5.0000000000000001E-4</v>
      </c>
      <c r="Y17" s="30">
        <v>1E-3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0">
        <v>0</v>
      </c>
      <c r="V18" s="3">
        <v>0</v>
      </c>
      <c r="W18" s="4">
        <v>0</v>
      </c>
      <c r="X18" s="30">
        <v>0</v>
      </c>
      <c r="Y18" s="30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-2.9999999999999997E-4</v>
      </c>
      <c r="I20" s="11">
        <v>1E-3</v>
      </c>
      <c r="J20" s="3">
        <v>-2.0000000000000001E-4</v>
      </c>
      <c r="K20" s="4">
        <v>1.5E-3</v>
      </c>
      <c r="L20" s="10">
        <v>1E-4</v>
      </c>
      <c r="M20" s="11">
        <v>3.5999999999999999E-3</v>
      </c>
      <c r="N20" s="3">
        <v>-2.0000000000000001E-4</v>
      </c>
      <c r="O20" s="4">
        <v>3.8E-3</v>
      </c>
      <c r="P20" s="10">
        <v>-1E-4</v>
      </c>
      <c r="Q20" s="11">
        <v>3.5000000000000001E-3</v>
      </c>
      <c r="R20" s="3">
        <v>0</v>
      </c>
      <c r="S20" s="4">
        <v>3.5999999999999999E-3</v>
      </c>
      <c r="T20" s="10">
        <v>-1E-4</v>
      </c>
      <c r="U20" s="10">
        <v>3.8999999999999998E-3</v>
      </c>
      <c r="V20" s="3">
        <v>1E-4</v>
      </c>
      <c r="W20" s="4">
        <v>4.5999999999999999E-3</v>
      </c>
      <c r="X20" s="30">
        <v>-2.9999999999999997E-4</v>
      </c>
      <c r="Y20" s="30">
        <v>5.1999999999999998E-3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K25" si="0">SUM(B6:B24)</f>
        <v>1.086E-2</v>
      </c>
      <c r="C25" s="6">
        <f t="shared" si="0"/>
        <v>0.99999999999999989</v>
      </c>
      <c r="D25" s="12">
        <f t="shared" si="0"/>
        <v>-9.8899999999999995E-3</v>
      </c>
      <c r="E25" s="13">
        <f t="shared" si="0"/>
        <v>1</v>
      </c>
      <c r="F25" s="5">
        <f t="shared" si="0"/>
        <v>-1.1490999999999998E-2</v>
      </c>
      <c r="G25" s="6">
        <f t="shared" si="0"/>
        <v>1</v>
      </c>
      <c r="H25" s="12">
        <f>SUM(H6:H24)</f>
        <v>6.1000000000000004E-3</v>
      </c>
      <c r="I25" s="13">
        <f>SUM(I6:I24)</f>
        <v>1</v>
      </c>
      <c r="J25" s="5">
        <f t="shared" si="0"/>
        <v>9.2999999999999992E-3</v>
      </c>
      <c r="K25" s="6">
        <f t="shared" si="0"/>
        <v>1</v>
      </c>
      <c r="L25" s="12">
        <f t="shared" ref="L25:Q25" si="1">SUM(L6:L24)</f>
        <v>-2.5000000000000001E-3</v>
      </c>
      <c r="M25" s="12">
        <f t="shared" si="1"/>
        <v>1</v>
      </c>
      <c r="N25" s="5">
        <f t="shared" si="1"/>
        <v>1.0999999999999999E-2</v>
      </c>
      <c r="O25" s="5">
        <f t="shared" si="1"/>
        <v>1</v>
      </c>
      <c r="P25" s="12">
        <f t="shared" si="1"/>
        <v>1.9300000000000001E-2</v>
      </c>
      <c r="Q25" s="12">
        <f t="shared" si="1"/>
        <v>0.99999999999999989</v>
      </c>
      <c r="R25" s="5">
        <f t="shared" ref="R25:W25" si="2">SUM(R6:R24)</f>
        <v>4.999999999999999E-4</v>
      </c>
      <c r="S25" s="5">
        <f t="shared" si="2"/>
        <v>1</v>
      </c>
      <c r="T25" s="12">
        <f t="shared" si="2"/>
        <v>-1.434E-2</v>
      </c>
      <c r="U25" s="12">
        <f t="shared" si="2"/>
        <v>1</v>
      </c>
      <c r="V25" s="5">
        <f t="shared" si="2"/>
        <v>5.3E-3</v>
      </c>
      <c r="W25" s="5">
        <f t="shared" si="2"/>
        <v>1</v>
      </c>
      <c r="X25" s="38">
        <f>SUM(X6:X24)</f>
        <v>-2.9499999999999998E-2</v>
      </c>
      <c r="Y25" s="38">
        <f>SUM(Y6:Y24)</f>
        <v>0.99999999999999989</v>
      </c>
    </row>
    <row r="26" spans="1:25" ht="15" x14ac:dyDescent="0.25">
      <c r="A26" s="62" t="s">
        <v>28</v>
      </c>
      <c r="B26" s="8">
        <v>1745</v>
      </c>
      <c r="C26" s="9"/>
      <c r="D26" s="14">
        <v>-1823.1</v>
      </c>
      <c r="E26" s="9"/>
      <c r="F26" s="8">
        <v>-2409.9</v>
      </c>
      <c r="G26" s="9"/>
      <c r="H26" s="14">
        <v>1339</v>
      </c>
      <c r="I26" s="9"/>
      <c r="J26" s="8">
        <v>2106.5</v>
      </c>
      <c r="K26" s="9"/>
      <c r="L26" s="14">
        <v>-641</v>
      </c>
      <c r="M26" s="9"/>
      <c r="N26" s="8">
        <v>2737.7</v>
      </c>
      <c r="O26" s="9"/>
      <c r="P26" s="14">
        <v>5111.1000000000004</v>
      </c>
      <c r="Q26" s="9"/>
      <c r="R26" s="8">
        <v>200</v>
      </c>
      <c r="S26" s="9"/>
      <c r="T26" s="14">
        <v>-4038</v>
      </c>
      <c r="U26" s="9"/>
      <c r="V26" s="8">
        <v>1617</v>
      </c>
      <c r="W26" s="9"/>
      <c r="X26" s="39">
        <v>-9509.1</v>
      </c>
      <c r="Y26" s="40"/>
    </row>
    <row r="27" spans="1:25" ht="15" x14ac:dyDescent="0.25">
      <c r="A27" s="59" t="s">
        <v>22</v>
      </c>
      <c r="B27" s="18">
        <v>6.7600000000000004E-3</v>
      </c>
      <c r="C27" s="19">
        <v>0.96589999999999998</v>
      </c>
      <c r="D27" s="22">
        <v>-1.119E-2</v>
      </c>
      <c r="E27" s="23">
        <v>0.93859999999999999</v>
      </c>
      <c r="F27" s="18">
        <v>-1.3100000000000001E-2</v>
      </c>
      <c r="G27" s="19">
        <v>0.93889999999999996</v>
      </c>
      <c r="H27" s="22">
        <v>4.6999999999999993E-3</v>
      </c>
      <c r="I27" s="23">
        <v>0.93019999999999992</v>
      </c>
      <c r="J27" s="18">
        <v>5.8999999999999999E-3</v>
      </c>
      <c r="K27" s="19">
        <v>0.91930000000000001</v>
      </c>
      <c r="L27" s="22">
        <v>-2.3999999999999998E-3</v>
      </c>
      <c r="M27" s="23">
        <v>0.9234</v>
      </c>
      <c r="N27" s="18">
        <v>8.6E-3</v>
      </c>
      <c r="O27" s="19">
        <v>0.92169999999999996</v>
      </c>
      <c r="P27" s="22">
        <v>1.8800000000000001E-2</v>
      </c>
      <c r="Q27" s="23">
        <v>0.91649999999999998</v>
      </c>
      <c r="R27" s="18">
        <v>1.5E-3</v>
      </c>
      <c r="S27" s="19">
        <v>0.92010000000000003</v>
      </c>
      <c r="T27" s="22">
        <v>-1.06E-2</v>
      </c>
      <c r="U27" s="23">
        <v>0.90939999999999999</v>
      </c>
      <c r="V27" s="18">
        <v>-1.8E-3</v>
      </c>
      <c r="W27" s="19">
        <v>0.87190000000000001</v>
      </c>
      <c r="X27" s="41">
        <v>-2.0500000000000001E-2</v>
      </c>
      <c r="Y27" s="42">
        <v>0.86170000000000002</v>
      </c>
    </row>
    <row r="28" spans="1:25" ht="15" x14ac:dyDescent="0.25">
      <c r="A28" s="60" t="s">
        <v>23</v>
      </c>
      <c r="B28" s="3">
        <v>4.1000000000000003E-3</v>
      </c>
      <c r="C28" s="4">
        <v>3.4099999999999998E-2</v>
      </c>
      <c r="D28" s="10">
        <v>1.2999999999999999E-3</v>
      </c>
      <c r="E28" s="11">
        <v>6.1400000000000003E-2</v>
      </c>
      <c r="F28" s="3">
        <v>1.6000000000000001E-3</v>
      </c>
      <c r="G28" s="4">
        <v>6.1100000000000002E-2</v>
      </c>
      <c r="H28" s="10">
        <v>1.4000000000000002E-3</v>
      </c>
      <c r="I28" s="11">
        <v>6.9800000000000001E-2</v>
      </c>
      <c r="J28" s="3">
        <v>3.3999999999999998E-3</v>
      </c>
      <c r="K28" s="4">
        <v>8.0699999999999994E-2</v>
      </c>
      <c r="L28" s="10">
        <v>-1E-4</v>
      </c>
      <c r="M28" s="11">
        <v>7.6600000000000001E-2</v>
      </c>
      <c r="N28" s="3">
        <v>2.3999999999999998E-3</v>
      </c>
      <c r="O28" s="4">
        <v>7.8299999999999995E-2</v>
      </c>
      <c r="P28" s="10">
        <v>5.0000000000000001E-4</v>
      </c>
      <c r="Q28" s="11">
        <v>8.3500000000000005E-2</v>
      </c>
      <c r="R28" s="3">
        <v>-1E-3</v>
      </c>
      <c r="S28" s="4">
        <v>7.9899999999999999E-2</v>
      </c>
      <c r="T28" s="10">
        <v>-3.7000000000000002E-3</v>
      </c>
      <c r="U28" s="11">
        <v>9.06E-2</v>
      </c>
      <c r="V28" s="3">
        <v>7.1000000000000004E-3</v>
      </c>
      <c r="W28" s="4">
        <v>0.12809999999999999</v>
      </c>
      <c r="X28" s="30">
        <v>-8.9999999999999993E-3</v>
      </c>
      <c r="Y28" s="31">
        <v>0.13830000000000001</v>
      </c>
    </row>
    <row r="29" spans="1:25" ht="15" x14ac:dyDescent="0.25">
      <c r="A29" s="61" t="s">
        <v>21</v>
      </c>
      <c r="B29" s="20">
        <f t="shared" ref="B29:G29" si="3">SUM(B27:B28)</f>
        <v>1.0860000000000002E-2</v>
      </c>
      <c r="C29" s="6">
        <f t="shared" si="3"/>
        <v>1</v>
      </c>
      <c r="D29" s="12">
        <f t="shared" si="3"/>
        <v>-9.8899999999999995E-3</v>
      </c>
      <c r="E29" s="13">
        <f t="shared" si="3"/>
        <v>1</v>
      </c>
      <c r="F29" s="20">
        <f t="shared" si="3"/>
        <v>-1.15E-2</v>
      </c>
      <c r="G29" s="6">
        <f t="shared" si="3"/>
        <v>1</v>
      </c>
      <c r="H29" s="12">
        <f>SUM(H27:H28)</f>
        <v>6.0999999999999995E-3</v>
      </c>
      <c r="I29" s="13">
        <f>SUM(I27:I28)</f>
        <v>0.99999999999999989</v>
      </c>
      <c r="J29" s="20">
        <f>SUM(J27:J28)</f>
        <v>9.2999999999999992E-3</v>
      </c>
      <c r="K29" s="20">
        <f>SUM(K27:K28)</f>
        <v>1</v>
      </c>
      <c r="L29" s="12">
        <f t="shared" ref="L29:Q29" si="4">SUM(L27:L28)</f>
        <v>-2.4999999999999996E-3</v>
      </c>
      <c r="M29" s="12">
        <f t="shared" si="4"/>
        <v>1</v>
      </c>
      <c r="N29" s="20">
        <f t="shared" si="4"/>
        <v>1.0999999999999999E-2</v>
      </c>
      <c r="O29" s="20">
        <f t="shared" si="4"/>
        <v>1</v>
      </c>
      <c r="P29" s="12">
        <f t="shared" si="4"/>
        <v>1.9300000000000001E-2</v>
      </c>
      <c r="Q29" s="12">
        <f t="shared" si="4"/>
        <v>1</v>
      </c>
      <c r="R29" s="20">
        <f t="shared" ref="R29:W29" si="5">SUM(R27:R28)</f>
        <v>5.0000000000000001E-4</v>
      </c>
      <c r="S29" s="20">
        <f t="shared" si="5"/>
        <v>1</v>
      </c>
      <c r="T29" s="12">
        <f t="shared" si="5"/>
        <v>-1.43E-2</v>
      </c>
      <c r="U29" s="12">
        <f t="shared" si="5"/>
        <v>1</v>
      </c>
      <c r="V29" s="20">
        <f t="shared" si="5"/>
        <v>5.3000000000000009E-3</v>
      </c>
      <c r="W29" s="20">
        <f t="shared" si="5"/>
        <v>1</v>
      </c>
      <c r="X29" s="38">
        <f>SUM(X27:X28)</f>
        <v>-2.9499999999999998E-2</v>
      </c>
      <c r="Y29" s="38">
        <f>SUM(Y27:Y28)</f>
        <v>1</v>
      </c>
    </row>
    <row r="30" spans="1:25" ht="15" x14ac:dyDescent="0.25">
      <c r="A30" s="59" t="s">
        <v>24</v>
      </c>
      <c r="B30" s="18">
        <v>6.0600000000000003E-3</v>
      </c>
      <c r="C30" s="19">
        <v>0.95709999999999995</v>
      </c>
      <c r="D30" s="22">
        <v>-9.4900000000000002E-3</v>
      </c>
      <c r="E30" s="23">
        <v>0.9345</v>
      </c>
      <c r="F30" s="18">
        <v>-1.2200000000000001E-2</v>
      </c>
      <c r="G30" s="19">
        <v>0.94610000000000005</v>
      </c>
      <c r="H30" s="22">
        <v>6.7000000000000002E-3</v>
      </c>
      <c r="I30" s="23">
        <v>0.94640000000000002</v>
      </c>
      <c r="J30" s="18">
        <v>9.4000000000000004E-3</v>
      </c>
      <c r="K30" s="19">
        <v>0.94889999999999997</v>
      </c>
      <c r="L30" s="22">
        <v>-2.8999999999999998E-3</v>
      </c>
      <c r="M30" s="23">
        <v>0.94869999999999999</v>
      </c>
      <c r="N30" s="18">
        <v>1.1599999999999999E-2</v>
      </c>
      <c r="O30" s="19">
        <v>0.95330000000000004</v>
      </c>
      <c r="P30" s="22">
        <v>1.8800000000000001E-2</v>
      </c>
      <c r="Q30" s="23">
        <v>0.95630000000000004</v>
      </c>
      <c r="R30" s="18">
        <v>2.0000000000000001E-4</v>
      </c>
      <c r="S30" s="19">
        <v>0.95730000000000004</v>
      </c>
      <c r="T30" s="22">
        <v>-1.34E-2</v>
      </c>
      <c r="U30" s="23">
        <v>0.95820000000000005</v>
      </c>
      <c r="V30" s="18">
        <v>1E-4</v>
      </c>
      <c r="W30" s="19">
        <v>0.95079999999999998</v>
      </c>
      <c r="X30" s="41">
        <v>-2.75E-2</v>
      </c>
      <c r="Y30" s="42">
        <v>0.96489999999999998</v>
      </c>
    </row>
    <row r="31" spans="1:25" ht="15" x14ac:dyDescent="0.25">
      <c r="A31" s="60" t="s">
        <v>25</v>
      </c>
      <c r="B31" s="3">
        <v>4.7999999999999996E-3</v>
      </c>
      <c r="C31" s="4">
        <v>4.2900000000000001E-2</v>
      </c>
      <c r="D31" s="10">
        <v>-4.0000000000000002E-4</v>
      </c>
      <c r="E31" s="11">
        <v>6.5500000000000003E-2</v>
      </c>
      <c r="F31" s="3">
        <v>6.9999999999999999E-4</v>
      </c>
      <c r="G31" s="4">
        <v>5.3900000000000003E-2</v>
      </c>
      <c r="H31" s="10">
        <v>-5.9999999999999995E-4</v>
      </c>
      <c r="I31" s="11">
        <v>5.3600000000000002E-2</v>
      </c>
      <c r="J31" s="3">
        <v>-1E-4</v>
      </c>
      <c r="K31" s="4">
        <v>5.11E-2</v>
      </c>
      <c r="L31" s="10">
        <v>4.0000000000000002E-4</v>
      </c>
      <c r="M31" s="11">
        <v>5.1299999999999998E-2</v>
      </c>
      <c r="N31" s="3">
        <v>-5.9999999999999995E-4</v>
      </c>
      <c r="O31" s="4">
        <v>4.6699999999999998E-2</v>
      </c>
      <c r="P31" s="10">
        <v>5.0000000000000001E-4</v>
      </c>
      <c r="Q31" s="11">
        <v>4.3700000000000003E-2</v>
      </c>
      <c r="R31" s="3">
        <v>2.9999999999999997E-4</v>
      </c>
      <c r="S31" s="4">
        <v>4.2700000000000002E-2</v>
      </c>
      <c r="T31" s="10">
        <v>-8.9999999999999998E-4</v>
      </c>
      <c r="U31" s="11">
        <v>4.1799999999999997E-2</v>
      </c>
      <c r="V31" s="3">
        <v>5.1999999999999998E-3</v>
      </c>
      <c r="W31" s="4">
        <v>4.9200000000000001E-2</v>
      </c>
      <c r="X31" s="30">
        <v>-2E-3</v>
      </c>
      <c r="Y31" s="31">
        <v>3.5099999999999999E-2</v>
      </c>
    </row>
    <row r="32" spans="1:25" ht="15" customHeight="1" x14ac:dyDescent="0.25">
      <c r="A32" s="63" t="s">
        <v>21</v>
      </c>
      <c r="B32" s="64">
        <f t="shared" ref="B32:G32" si="6">SUM(B30:B31)</f>
        <v>1.086E-2</v>
      </c>
      <c r="C32" s="65">
        <f t="shared" si="6"/>
        <v>1</v>
      </c>
      <c r="D32" s="71">
        <f t="shared" si="6"/>
        <v>-9.8899999999999995E-3</v>
      </c>
      <c r="E32" s="72">
        <f t="shared" si="6"/>
        <v>1</v>
      </c>
      <c r="F32" s="64">
        <f t="shared" si="6"/>
        <v>-1.1500000000000002E-2</v>
      </c>
      <c r="G32" s="65">
        <f t="shared" si="6"/>
        <v>1</v>
      </c>
      <c r="H32" s="71">
        <f>SUM(H30:H31)</f>
        <v>6.1000000000000004E-3</v>
      </c>
      <c r="I32" s="72">
        <f>SUM(I30:I31)</f>
        <v>1</v>
      </c>
      <c r="J32" s="64">
        <f>SUM(J30:J31)</f>
        <v>9.300000000000001E-3</v>
      </c>
      <c r="K32" s="64">
        <f>SUM(K30:K31)</f>
        <v>1</v>
      </c>
      <c r="L32" s="71">
        <f t="shared" ref="L32:Q32" si="7">SUM(L30:L31)</f>
        <v>-2.4999999999999996E-3</v>
      </c>
      <c r="M32" s="71">
        <f t="shared" si="7"/>
        <v>1</v>
      </c>
      <c r="N32" s="64">
        <f t="shared" si="7"/>
        <v>1.0999999999999999E-2</v>
      </c>
      <c r="O32" s="64">
        <f t="shared" si="7"/>
        <v>1</v>
      </c>
      <c r="P32" s="71">
        <f t="shared" si="7"/>
        <v>1.9300000000000001E-2</v>
      </c>
      <c r="Q32" s="71">
        <f t="shared" si="7"/>
        <v>1</v>
      </c>
      <c r="R32" s="64">
        <f t="shared" ref="R32:W32" si="8">SUM(R30:R31)</f>
        <v>5.0000000000000001E-4</v>
      </c>
      <c r="S32" s="64">
        <f t="shared" si="8"/>
        <v>1</v>
      </c>
      <c r="T32" s="71">
        <f t="shared" si="8"/>
        <v>-1.43E-2</v>
      </c>
      <c r="U32" s="71">
        <f t="shared" si="8"/>
        <v>1</v>
      </c>
      <c r="V32" s="64">
        <f t="shared" si="8"/>
        <v>5.3E-3</v>
      </c>
      <c r="W32" s="64">
        <f t="shared" si="8"/>
        <v>1</v>
      </c>
      <c r="X32" s="73">
        <f>SUM(X30:X31)</f>
        <v>-2.9499999999999998E-2</v>
      </c>
      <c r="Y32" s="73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-5.0000000000000002E-5</v>
      </c>
      <c r="C36" s="4">
        <v>8.4199999999999997E-2</v>
      </c>
      <c r="D36" s="10">
        <f>B36+H6+J6+L6</f>
        <v>-5.0000000000000009E-5</v>
      </c>
      <c r="E36" s="11">
        <v>4.5400000000000003E-2</v>
      </c>
      <c r="F36" s="3">
        <f>D36+N6+P6+R6</f>
        <v>-5.0000000000000009E-5</v>
      </c>
      <c r="G36" s="4">
        <v>7.1099999999999997E-2</v>
      </c>
      <c r="H36" s="10">
        <f>(1+F36)*(1+T6)*(1+V6)*(1+X6)-1</f>
        <v>4.9994999999913858E-5</v>
      </c>
      <c r="I36" s="80">
        <v>3.4500000000000003E-2</v>
      </c>
    </row>
    <row r="37" spans="1:9" ht="15" x14ac:dyDescent="0.25">
      <c r="A37" s="60" t="s">
        <v>3</v>
      </c>
      <c r="B37" s="3">
        <v>-5.9999999999999995E-4</v>
      </c>
      <c r="C37" s="4">
        <v>0.27860000000000001</v>
      </c>
      <c r="D37" s="10">
        <f>B37+H7+J7+L7</f>
        <v>-2.3E-3</v>
      </c>
      <c r="E37" s="11">
        <v>0.27589999999999998</v>
      </c>
      <c r="F37" s="3">
        <f>D37+N7+P7+R7</f>
        <v>-1.9999999999999996E-3</v>
      </c>
      <c r="G37" s="4">
        <v>0.26279999999999998</v>
      </c>
      <c r="H37" s="10">
        <v>-3.5400000000000002E-3</v>
      </c>
      <c r="I37" s="80">
        <v>0.25440000000000002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v>-4.0000000000000003E-5</v>
      </c>
      <c r="E38" s="11">
        <v>0</v>
      </c>
      <c r="F38" s="3">
        <f>D38+N8+P8+R8</f>
        <v>-4.0000000000000003E-5</v>
      </c>
      <c r="G38" s="4">
        <v>0</v>
      </c>
      <c r="H38" s="10">
        <f>(1+F38)*(1+T8)*(1+V8)*(1+X8)-1</f>
        <v>-4.0000000000040004E-5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v>-4.0000000000000003E-5</v>
      </c>
      <c r="E39" s="11">
        <v>0</v>
      </c>
      <c r="F39" s="3">
        <f>D39+N9+P9+R9</f>
        <v>-4.0000000000000003E-5</v>
      </c>
      <c r="G39" s="4">
        <v>0</v>
      </c>
      <c r="H39" s="10">
        <f>(1+F39)*(1+T9)*(1+V9)*(1+X9)-1</f>
        <v>-4.0000000000040004E-5</v>
      </c>
      <c r="I39" s="80">
        <v>0</v>
      </c>
    </row>
    <row r="40" spans="1:9" ht="15" x14ac:dyDescent="0.25">
      <c r="A40" s="60" t="s">
        <v>6</v>
      </c>
      <c r="B40" s="3">
        <v>-3.9500000000000004E-3</v>
      </c>
      <c r="C40" s="4">
        <v>0.23039999999999999</v>
      </c>
      <c r="D40" s="10">
        <f>B40+H10+J10+L10</f>
        <v>-1.3500000000000003E-3</v>
      </c>
      <c r="E40" s="11">
        <v>0.26400000000000001</v>
      </c>
      <c r="F40" s="3">
        <v>2.7399999999999998E-3</v>
      </c>
      <c r="G40" s="4">
        <v>0.2661</v>
      </c>
      <c r="H40" s="10">
        <v>-4.4000000000000003E-3</v>
      </c>
      <c r="I40" s="80">
        <v>0.31159999999999999</v>
      </c>
    </row>
    <row r="41" spans="1:9" ht="15" x14ac:dyDescent="0.25">
      <c r="A41" s="60" t="s">
        <v>7</v>
      </c>
      <c r="B41" s="3">
        <f>(1+B11)*(1+D11)*(1+F11)-1</f>
        <v>-4.0000999599998366E-4</v>
      </c>
      <c r="C41" s="4">
        <v>5.3100000000000001E-2</v>
      </c>
      <c r="D41" s="10">
        <f>B41+H11+J11+L11</f>
        <v>9.9990004000016325E-5</v>
      </c>
      <c r="E41" s="11">
        <v>4.7399999999999998E-2</v>
      </c>
      <c r="F41" s="3">
        <f>D41+N11+P11+R11</f>
        <v>3.9999000400001627E-4</v>
      </c>
      <c r="G41" s="4">
        <v>3.85E-2</v>
      </c>
      <c r="H41" s="10">
        <v>-3.4000000000000002E-4</v>
      </c>
      <c r="I41" s="80">
        <v>2.9700000000000001E-2</v>
      </c>
    </row>
    <row r="42" spans="1:9" ht="15" x14ac:dyDescent="0.25">
      <c r="A42" s="60" t="s">
        <v>8</v>
      </c>
      <c r="B42" s="3">
        <v>-6.3E-3</v>
      </c>
      <c r="C42" s="4">
        <v>0.23649999999999999</v>
      </c>
      <c r="D42" s="10">
        <f>B42+H12+J12+L12</f>
        <v>-1.2999999999999999E-3</v>
      </c>
      <c r="E42" s="11">
        <v>0.245</v>
      </c>
      <c r="F42" s="3">
        <v>1.874E-2</v>
      </c>
      <c r="G42" s="4">
        <v>0.2482</v>
      </c>
      <c r="H42" s="10">
        <v>1.8E-3</v>
      </c>
      <c r="I42" s="80">
        <v>0.24279999999999999</v>
      </c>
    </row>
    <row r="43" spans="1:9" ht="15" x14ac:dyDescent="0.25">
      <c r="A43" s="60" t="s">
        <v>9</v>
      </c>
      <c r="B43" s="3">
        <f t="shared" ref="B43:B54" si="9">(1+B13)*(1+D13)*(1+F13)-1</f>
        <v>1.8107188999993973E-4</v>
      </c>
      <c r="C43" s="4">
        <v>0.11600000000000001</v>
      </c>
      <c r="D43" s="10">
        <f>B43+H13+J13+L13</f>
        <v>7.6810718899999395E-3</v>
      </c>
      <c r="E43" s="11">
        <v>0.1177</v>
      </c>
      <c r="F43" s="3">
        <v>1.414E-2</v>
      </c>
      <c r="G43" s="4">
        <v>0.1084</v>
      </c>
      <c r="H43" s="10">
        <v>2.3E-3</v>
      </c>
      <c r="I43" s="80">
        <v>0.12039999999999999</v>
      </c>
    </row>
    <row r="44" spans="1:9" ht="15" x14ac:dyDescent="0.25">
      <c r="A44" s="60" t="s">
        <v>10</v>
      </c>
      <c r="B44" s="3">
        <f t="shared" si="9"/>
        <v>0</v>
      </c>
      <c r="C44" s="4">
        <v>0</v>
      </c>
      <c r="D44" s="10">
        <v>-4.0000000000000003E-5</v>
      </c>
      <c r="E44" s="11">
        <v>0</v>
      </c>
      <c r="F44" s="3">
        <v>1.4E-5</v>
      </c>
      <c r="G44" s="4">
        <v>0</v>
      </c>
      <c r="H44" s="10">
        <f>(1+F44)*(1+T14)*(1+V14)*(1+X14)-1</f>
        <v>1.399999999995849E-5</v>
      </c>
      <c r="I44" s="80">
        <v>0</v>
      </c>
    </row>
    <row r="45" spans="1:9" ht="15" x14ac:dyDescent="0.25">
      <c r="A45" s="60" t="s">
        <v>11</v>
      </c>
      <c r="B45" s="3">
        <f t="shared" si="9"/>
        <v>0</v>
      </c>
      <c r="C45" s="4">
        <v>0</v>
      </c>
      <c r="D45" s="10">
        <v>-4.0000000000000003E-5</v>
      </c>
      <c r="E45" s="11">
        <v>0</v>
      </c>
      <c r="F45" s="3">
        <v>4.0000000000000003E-5</v>
      </c>
      <c r="G45" s="4">
        <v>0</v>
      </c>
      <c r="H45" s="10">
        <f>(1+F45)*(1+T15)*(1+V15)*(1+X15)-1</f>
        <v>4.0000000000040004E-5</v>
      </c>
      <c r="I45" s="80">
        <v>0</v>
      </c>
    </row>
    <row r="46" spans="1:9" ht="15" x14ac:dyDescent="0.25">
      <c r="A46" s="60" t="s">
        <v>12</v>
      </c>
      <c r="B46" s="3">
        <f t="shared" si="9"/>
        <v>2.9989997599999541E-4</v>
      </c>
      <c r="C46" s="4">
        <v>8.0000000000000004E-4</v>
      </c>
      <c r="D46" s="10">
        <f t="shared" ref="D46:D54" si="10">B46+H16+J16+L16</f>
        <v>-2.0010002400000458E-4</v>
      </c>
      <c r="E46" s="11">
        <v>2.9999999999999997E-4</v>
      </c>
      <c r="F46" s="3">
        <f t="shared" ref="F46:F54" si="11">D46+N16+P16+R16</f>
        <v>9.9899975999995436E-5</v>
      </c>
      <c r="G46" s="4">
        <v>6.9999999999999999E-4</v>
      </c>
      <c r="H46" s="10">
        <v>-4.4000000000000002E-4</v>
      </c>
      <c r="I46" s="80">
        <v>4.0000000000000002E-4</v>
      </c>
    </row>
    <row r="47" spans="1:9" ht="15" x14ac:dyDescent="0.25">
      <c r="A47" s="60" t="s">
        <v>13</v>
      </c>
      <c r="B47" s="3">
        <f t="shared" si="9"/>
        <v>1.9999999999997797E-4</v>
      </c>
      <c r="C47" s="4">
        <v>4.0000000000000002E-4</v>
      </c>
      <c r="D47" s="10">
        <f t="shared" si="10"/>
        <v>9.9999999999977968E-5</v>
      </c>
      <c r="E47" s="11">
        <v>6.9999999999999999E-4</v>
      </c>
      <c r="F47" s="3">
        <f t="shared" si="11"/>
        <v>-1.0000000000002204E-4</v>
      </c>
      <c r="G47" s="4">
        <v>5.9999999999999995E-4</v>
      </c>
      <c r="H47" s="10">
        <v>-7.3999999999999999E-4</v>
      </c>
      <c r="I47" s="80">
        <v>1E-3</v>
      </c>
    </row>
    <row r="48" spans="1:9" ht="15" x14ac:dyDescent="0.25">
      <c r="A48" s="60" t="s">
        <v>14</v>
      </c>
      <c r="B48" s="3">
        <f t="shared" si="9"/>
        <v>0</v>
      </c>
      <c r="C48" s="4">
        <v>0</v>
      </c>
      <c r="D48" s="10">
        <f t="shared" si="10"/>
        <v>0</v>
      </c>
      <c r="E48" s="11">
        <v>0</v>
      </c>
      <c r="F48" s="3">
        <f t="shared" si="11"/>
        <v>0</v>
      </c>
      <c r="G48" s="4">
        <v>0</v>
      </c>
      <c r="H48" s="10">
        <f>(1+F48)*(1+T18)*(1+V18)*(1+X18)-1</f>
        <v>0</v>
      </c>
      <c r="I48" s="80">
        <v>0</v>
      </c>
    </row>
    <row r="49" spans="1:9" ht="15" x14ac:dyDescent="0.25">
      <c r="A49" s="60" t="s">
        <v>15</v>
      </c>
      <c r="B49" s="3">
        <f t="shared" si="9"/>
        <v>0</v>
      </c>
      <c r="C49" s="4">
        <v>0</v>
      </c>
      <c r="D49" s="10">
        <f t="shared" si="10"/>
        <v>0</v>
      </c>
      <c r="E49" s="11">
        <v>0</v>
      </c>
      <c r="F49" s="3">
        <f t="shared" si="11"/>
        <v>0</v>
      </c>
      <c r="G49" s="4">
        <v>0</v>
      </c>
      <c r="H49" s="10">
        <f>(1+F49)*(1+T19)*(1+V19)*(1+X19)-1</f>
        <v>0</v>
      </c>
      <c r="I49" s="80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f t="shared" si="10"/>
        <v>-4.0000000000000002E-4</v>
      </c>
      <c r="E50" s="11">
        <v>3.5999999999999999E-3</v>
      </c>
      <c r="F50" s="3">
        <f t="shared" si="11"/>
        <v>-7.000000000000001E-4</v>
      </c>
      <c r="G50" s="4">
        <v>3.5999999999999999E-3</v>
      </c>
      <c r="H50" s="10">
        <v>-1.0399999999999999E-3</v>
      </c>
      <c r="I50" s="80">
        <v>5.1999999999999998E-3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f t="shared" si="10"/>
        <v>0</v>
      </c>
      <c r="E51" s="11">
        <v>0</v>
      </c>
      <c r="F51" s="3">
        <f t="shared" si="11"/>
        <v>0</v>
      </c>
      <c r="G51" s="4">
        <v>0</v>
      </c>
      <c r="H51" s="10">
        <f>(1+F51)*(1+T21)*(1+V21)*(1+X21)-1</f>
        <v>0</v>
      </c>
      <c r="I51" s="80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f t="shared" si="10"/>
        <v>0</v>
      </c>
      <c r="E52" s="11">
        <v>0</v>
      </c>
      <c r="F52" s="3">
        <f t="shared" si="11"/>
        <v>0</v>
      </c>
      <c r="G52" s="4">
        <v>0</v>
      </c>
      <c r="H52" s="10">
        <f>(1+F52)*(1+T22)*(1+V22)*(1+X22)-1</f>
        <v>0</v>
      </c>
      <c r="I52" s="80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f t="shared" si="10"/>
        <v>0</v>
      </c>
      <c r="E53" s="11">
        <v>0</v>
      </c>
      <c r="F53" s="3">
        <f t="shared" si="11"/>
        <v>0</v>
      </c>
      <c r="G53" s="4">
        <v>0</v>
      </c>
      <c r="H53" s="10">
        <f>(1+F53)*(1+T23)*(1+V23)*(1+X23)-1</f>
        <v>0</v>
      </c>
      <c r="I53" s="80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f t="shared" si="10"/>
        <v>0</v>
      </c>
      <c r="E54" s="11">
        <v>0</v>
      </c>
      <c r="F54" s="3">
        <f t="shared" si="11"/>
        <v>0</v>
      </c>
      <c r="G54" s="4">
        <v>0</v>
      </c>
      <c r="H54" s="10">
        <f>(1+F54)*(1+T24)*(1+V24)*(1+X24)-1</f>
        <v>0</v>
      </c>
      <c r="I54" s="80">
        <v>0</v>
      </c>
    </row>
    <row r="55" spans="1:9" ht="15" x14ac:dyDescent="0.25">
      <c r="A55" s="61" t="s">
        <v>21</v>
      </c>
      <c r="B55" s="20">
        <f t="shared" ref="B55:H55" si="12">SUM(B36:B54)</f>
        <v>-1.0619038130000071E-2</v>
      </c>
      <c r="C55" s="6">
        <v>1</v>
      </c>
      <c r="D55" s="12">
        <f t="shared" si="12"/>
        <v>2.1209618699999282E-3</v>
      </c>
      <c r="E55" s="13">
        <v>1</v>
      </c>
      <c r="F55" s="20">
        <f t="shared" si="12"/>
        <v>3.324388997999999E-2</v>
      </c>
      <c r="G55" s="5">
        <v>1</v>
      </c>
      <c r="H55" s="12">
        <f t="shared" si="12"/>
        <v>-6.3760050000001697E-3</v>
      </c>
      <c r="I55" s="81">
        <v>0.99999999999999989</v>
      </c>
    </row>
    <row r="56" spans="1:9" ht="15" x14ac:dyDescent="0.25">
      <c r="A56" s="62" t="s">
        <v>28</v>
      </c>
      <c r="B56" s="8">
        <v>-2487.8000000000002</v>
      </c>
      <c r="C56" s="9"/>
      <c r="D56" s="14">
        <v>316</v>
      </c>
      <c r="E56" s="9"/>
      <c r="F56" s="8">
        <v>8364</v>
      </c>
      <c r="G56" s="9"/>
      <c r="H56" s="14">
        <v>-3565.1</v>
      </c>
      <c r="I56" s="82"/>
    </row>
    <row r="57" spans="1:9" ht="15" x14ac:dyDescent="0.25">
      <c r="A57" s="59" t="s">
        <v>22</v>
      </c>
      <c r="B57" s="18">
        <v>-1.7649999999999999E-2</v>
      </c>
      <c r="C57" s="19">
        <v>0.93889999999999996</v>
      </c>
      <c r="D57" s="22">
        <v>-9.4999999999999998E-3</v>
      </c>
      <c r="E57" s="23">
        <v>0.9234</v>
      </c>
      <c r="F57" s="18">
        <v>1.95E-2</v>
      </c>
      <c r="G57" s="19">
        <v>0.92010000000000003</v>
      </c>
      <c r="H57" s="22">
        <v>-1.4200000000000001E-2</v>
      </c>
      <c r="I57" s="83">
        <v>0.86170000000000002</v>
      </c>
    </row>
    <row r="58" spans="1:9" ht="15" x14ac:dyDescent="0.25">
      <c r="A58" s="60" t="s">
        <v>23</v>
      </c>
      <c r="B58" s="3">
        <f>(1+B28)*(1+D28)*(1+F28)-1</f>
        <v>7.0139785280001199E-3</v>
      </c>
      <c r="C58" s="4">
        <v>6.1100000000000002E-2</v>
      </c>
      <c r="D58" s="10">
        <v>1.1639999999999999E-2</v>
      </c>
      <c r="E58" s="11">
        <v>7.6600000000000001E-2</v>
      </c>
      <c r="F58" s="18">
        <v>1.37E-2</v>
      </c>
      <c r="G58" s="4">
        <v>7.9899999999999999E-2</v>
      </c>
      <c r="H58" s="10">
        <v>7.7999999999999996E-3</v>
      </c>
      <c r="I58" s="80">
        <v>0.13830000000000001</v>
      </c>
    </row>
    <row r="59" spans="1:9" ht="15" x14ac:dyDescent="0.25">
      <c r="A59" s="61" t="s">
        <v>21</v>
      </c>
      <c r="B59" s="20">
        <f>SUM(B57:B58)</f>
        <v>-1.0636021471999879E-2</v>
      </c>
      <c r="C59" s="6">
        <v>1</v>
      </c>
      <c r="D59" s="12">
        <f>SUM(D57:D58)</f>
        <v>2.1399999999999995E-3</v>
      </c>
      <c r="E59" s="13">
        <v>1</v>
      </c>
      <c r="F59" s="20">
        <f>SUM(F57:F58)</f>
        <v>3.32E-2</v>
      </c>
      <c r="G59" s="20">
        <v>1</v>
      </c>
      <c r="H59" s="12">
        <f>SUM(H57:H58)</f>
        <v>-6.4000000000000012E-3</v>
      </c>
      <c r="I59" s="81">
        <v>1</v>
      </c>
    </row>
    <row r="60" spans="1:9" ht="15" x14ac:dyDescent="0.25">
      <c r="A60" s="59" t="s">
        <v>24</v>
      </c>
      <c r="B60" s="18">
        <v>-1.5650000000000001E-2</v>
      </c>
      <c r="C60" s="19">
        <v>0.94610000000000005</v>
      </c>
      <c r="D60" s="22">
        <v>-2.5999999999999999E-3</v>
      </c>
      <c r="E60" s="23">
        <v>0.94869999999999999</v>
      </c>
      <c r="F60" s="18">
        <v>2.8139999999999998E-2</v>
      </c>
      <c r="G60" s="19">
        <v>0.95730000000000004</v>
      </c>
      <c r="H60" s="22">
        <v>-1.3599999999999999E-2</v>
      </c>
      <c r="I60" s="83">
        <v>0.96489999999999998</v>
      </c>
    </row>
    <row r="61" spans="1:9" ht="15" x14ac:dyDescent="0.25">
      <c r="A61" s="60" t="s">
        <v>25</v>
      </c>
      <c r="B61" s="3">
        <v>5.0200000000000002E-3</v>
      </c>
      <c r="C61" s="4">
        <v>5.3900000000000003E-2</v>
      </c>
      <c r="D61" s="10">
        <f>B61+H31+J31+L31</f>
        <v>4.7200000000000002E-3</v>
      </c>
      <c r="E61" s="11">
        <v>5.1299999999999998E-2</v>
      </c>
      <c r="F61" s="18">
        <v>5.0400000000000002E-3</v>
      </c>
      <c r="G61" s="4">
        <v>4.2700000000000002E-2</v>
      </c>
      <c r="H61" s="10">
        <v>7.1999999999999998E-3</v>
      </c>
      <c r="I61" s="80">
        <v>3.5099999999999999E-2</v>
      </c>
    </row>
    <row r="62" spans="1:9" ht="15" x14ac:dyDescent="0.25">
      <c r="A62" s="63" t="s">
        <v>21</v>
      </c>
      <c r="B62" s="64">
        <f>SUM(B60:B61)</f>
        <v>-1.0630000000000001E-2</v>
      </c>
      <c r="C62" s="65">
        <v>1</v>
      </c>
      <c r="D62" s="71">
        <f>SUM(D60:D61)</f>
        <v>2.1200000000000004E-3</v>
      </c>
      <c r="E62" s="72">
        <v>1</v>
      </c>
      <c r="F62" s="64">
        <f>SUM(F60:F61)</f>
        <v>3.3180000000000001E-2</v>
      </c>
      <c r="G62" s="64">
        <v>1</v>
      </c>
      <c r="H62" s="71">
        <f>SUM(H60:H61)</f>
        <v>-6.3999999999999994E-3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workbookViewId="0">
      <pane xSplit="1" topLeftCell="B1" activePane="topRight" state="frozen"/>
      <selection pane="topRight" activeCell="A4" sqref="A4"/>
    </sheetView>
  </sheetViews>
  <sheetFormatPr defaultColWidth="0" defaultRowHeight="12.75" zeroHeight="1" x14ac:dyDescent="0.2"/>
  <cols>
    <col min="1" max="1" width="57.7109375" customWidth="1"/>
    <col min="2" max="2" width="19.5703125" customWidth="1"/>
    <col min="3" max="3" width="19.42578125" customWidth="1"/>
    <col min="4" max="4" width="18.42578125" customWidth="1"/>
    <col min="5" max="5" width="18.28515625" customWidth="1"/>
    <col min="6" max="6" width="21.140625" customWidth="1"/>
    <col min="7" max="7" width="21.28515625" customWidth="1"/>
    <col min="8" max="9" width="19.8554687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51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43282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-1.3999999999999999E-4</v>
      </c>
      <c r="C6" s="4">
        <v>4.4999999999999998E-2</v>
      </c>
      <c r="D6" s="10">
        <v>1E-4</v>
      </c>
      <c r="E6" s="11">
        <v>5.2499999999999998E-2</v>
      </c>
      <c r="F6" s="3">
        <v>2.0000000000000001E-4</v>
      </c>
      <c r="G6" s="4">
        <v>5.2900000000000003E-2</v>
      </c>
      <c r="H6" s="10">
        <v>-1E-4</v>
      </c>
      <c r="I6" s="11">
        <v>5.1900000000000002E-2</v>
      </c>
      <c r="J6" s="3">
        <v>0</v>
      </c>
      <c r="K6" s="4">
        <v>3.39E-2</v>
      </c>
      <c r="L6" s="10">
        <v>1E-4</v>
      </c>
      <c r="M6" s="11">
        <v>2.8500000000000001E-2</v>
      </c>
      <c r="N6" s="3">
        <v>-1E-4</v>
      </c>
      <c r="O6" s="4">
        <v>2.4199999999999999E-2</v>
      </c>
      <c r="P6" s="10">
        <v>0</v>
      </c>
      <c r="Q6" s="11">
        <v>2.7400000000000001E-2</v>
      </c>
      <c r="R6" s="3">
        <v>0</v>
      </c>
      <c r="S6" s="4">
        <v>3.61E-2</v>
      </c>
      <c r="T6" s="10">
        <v>0</v>
      </c>
      <c r="U6" s="11">
        <v>2.1000000000000001E-2</v>
      </c>
      <c r="V6" s="3">
        <v>0</v>
      </c>
      <c r="W6" s="4">
        <v>4.3299999999999998E-2</v>
      </c>
      <c r="X6" s="30">
        <v>0</v>
      </c>
      <c r="Y6" s="31">
        <v>6.2399999999999997E-2</v>
      </c>
    </row>
    <row r="7" spans="1:25" ht="15" x14ac:dyDescent="0.25">
      <c r="A7" s="60" t="s">
        <v>3</v>
      </c>
      <c r="B7" s="3">
        <v>-9.1E-4</v>
      </c>
      <c r="C7" s="4">
        <v>0.72799999999999998</v>
      </c>
      <c r="D7" s="10">
        <v>-2.0999999999999999E-3</v>
      </c>
      <c r="E7" s="11">
        <v>0.72919999999999996</v>
      </c>
      <c r="F7" s="3">
        <v>3.2000000000000002E-3</v>
      </c>
      <c r="G7" s="4">
        <v>0.75290000000000001</v>
      </c>
      <c r="H7" s="10">
        <v>-1.7000000000000001E-3</v>
      </c>
      <c r="I7" s="11">
        <v>0.74970000000000003</v>
      </c>
      <c r="J7" s="3">
        <v>1.5E-3</v>
      </c>
      <c r="K7" s="4">
        <v>0.7631</v>
      </c>
      <c r="L7" s="10">
        <v>-1.5E-3</v>
      </c>
      <c r="M7" s="11">
        <v>0.76439999999999997</v>
      </c>
      <c r="N7" s="3">
        <v>6.9999999999999999E-4</v>
      </c>
      <c r="O7" s="4">
        <v>0.75900000000000001</v>
      </c>
      <c r="P7" s="10">
        <v>8.9999999999999998E-4</v>
      </c>
      <c r="Q7" s="11">
        <v>0.76780000000000004</v>
      </c>
      <c r="R7" s="3">
        <v>-5.9999999999999995E-4</v>
      </c>
      <c r="S7" s="4">
        <v>0.75919999999999999</v>
      </c>
      <c r="T7" s="10">
        <v>-1.4E-3</v>
      </c>
      <c r="U7" s="11">
        <v>0.76980000000000004</v>
      </c>
      <c r="V7" s="3">
        <v>-1.8E-3</v>
      </c>
      <c r="W7" s="4">
        <v>0.76859999999999995</v>
      </c>
      <c r="X7" s="30">
        <v>1.6000000000000001E-3</v>
      </c>
      <c r="Y7" s="31">
        <v>0.75480000000000003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-1E-4</v>
      </c>
      <c r="C10" s="4">
        <v>0.1905</v>
      </c>
      <c r="D10" s="10">
        <v>-1.5399999999999999E-3</v>
      </c>
      <c r="E10" s="11">
        <v>0.16719999999999999</v>
      </c>
      <c r="F10" s="3">
        <v>-1E-4</v>
      </c>
      <c r="G10" s="4">
        <v>0.1653</v>
      </c>
      <c r="H10" s="10">
        <v>1.1999999999999999E-3</v>
      </c>
      <c r="I10" s="11">
        <v>0.16889999999999999</v>
      </c>
      <c r="J10" s="3">
        <v>2.9999999999999997E-4</v>
      </c>
      <c r="K10" s="4">
        <v>0.1729</v>
      </c>
      <c r="L10" s="10">
        <v>-1E-4</v>
      </c>
      <c r="M10" s="11">
        <v>0.1762</v>
      </c>
      <c r="N10" s="3">
        <v>2.9999999999999997E-4</v>
      </c>
      <c r="O10" s="4">
        <v>0.18770000000000001</v>
      </c>
      <c r="P10" s="10">
        <v>2.2000000000000001E-3</v>
      </c>
      <c r="Q10" s="11">
        <v>0.17660000000000001</v>
      </c>
      <c r="R10" s="3">
        <v>1E-4</v>
      </c>
      <c r="S10" s="4">
        <v>0.17660000000000001</v>
      </c>
      <c r="T10" s="10">
        <v>0</v>
      </c>
      <c r="U10" s="11">
        <v>0.18179999999999999</v>
      </c>
      <c r="V10" s="3">
        <v>-5.9999999999999995E-4</v>
      </c>
      <c r="W10" s="4">
        <v>0.16300000000000001</v>
      </c>
      <c r="X10" s="30">
        <v>-1.8E-3</v>
      </c>
      <c r="Y10" s="31">
        <v>0.16750000000000001</v>
      </c>
    </row>
    <row r="11" spans="1:25" ht="15" x14ac:dyDescent="0.25">
      <c r="A11" s="60" t="s">
        <v>7</v>
      </c>
      <c r="B11" s="3">
        <v>-1E-4</v>
      </c>
      <c r="C11" s="4">
        <v>8.3999999999999995E-3</v>
      </c>
      <c r="D11" s="10">
        <v>0</v>
      </c>
      <c r="E11" s="11">
        <v>1.9199999999999998E-2</v>
      </c>
      <c r="F11" s="3">
        <v>1E-4</v>
      </c>
      <c r="G11" s="4">
        <v>1.8200000000000001E-2</v>
      </c>
      <c r="H11" s="10">
        <v>0</v>
      </c>
      <c r="I11" s="11">
        <v>1.72E-2</v>
      </c>
      <c r="J11" s="3">
        <v>0</v>
      </c>
      <c r="K11" s="4">
        <v>1.6899999999999998E-2</v>
      </c>
      <c r="L11" s="10">
        <v>2.9999999999999997E-4</v>
      </c>
      <c r="M11" s="11">
        <v>1.72E-2</v>
      </c>
      <c r="N11" s="3">
        <v>-2.9999999999999997E-4</v>
      </c>
      <c r="O11" s="4">
        <v>1.5599999999999999E-2</v>
      </c>
      <c r="P11" s="10">
        <v>1E-4</v>
      </c>
      <c r="Q11" s="11">
        <v>1.5100000000000001E-2</v>
      </c>
      <c r="R11" s="3">
        <v>2.0000000000000001E-4</v>
      </c>
      <c r="S11" s="4">
        <v>1.47E-2</v>
      </c>
      <c r="T11" s="10">
        <v>0</v>
      </c>
      <c r="U11" s="11">
        <v>1.44E-2</v>
      </c>
      <c r="V11" s="3">
        <v>0</v>
      </c>
      <c r="W11" s="4">
        <v>1.32E-2</v>
      </c>
      <c r="X11" s="30">
        <v>-2.0000000000000001E-4</v>
      </c>
      <c r="Y11" s="31">
        <v>1.0500000000000001E-2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1">
        <v>0</v>
      </c>
      <c r="V12" s="3">
        <v>0</v>
      </c>
      <c r="W12" s="4">
        <v>0</v>
      </c>
      <c r="X12" s="30">
        <v>0</v>
      </c>
      <c r="Y12" s="31">
        <v>0</v>
      </c>
    </row>
    <row r="13" spans="1:25" ht="15" x14ac:dyDescent="0.25">
      <c r="A13" s="60" t="s">
        <v>9</v>
      </c>
      <c r="B13" s="3">
        <v>0</v>
      </c>
      <c r="C13" s="4">
        <v>0</v>
      </c>
      <c r="D13" s="10">
        <v>0</v>
      </c>
      <c r="E13" s="11">
        <v>0</v>
      </c>
      <c r="F13" s="3">
        <v>1E-4</v>
      </c>
      <c r="G13" s="4">
        <v>1.04E-2</v>
      </c>
      <c r="H13" s="10">
        <v>-1E-4</v>
      </c>
      <c r="I13" s="11">
        <v>9.7999999999999997E-3</v>
      </c>
      <c r="J13" s="3">
        <v>-1E-4</v>
      </c>
      <c r="K13" s="4">
        <v>9.5999999999999992E-3</v>
      </c>
      <c r="L13" s="10">
        <v>1E-4</v>
      </c>
      <c r="M13" s="11">
        <v>9.5999999999999992E-3</v>
      </c>
      <c r="N13" s="3">
        <v>-2.9999999999999997E-4</v>
      </c>
      <c r="O13" s="4">
        <v>9.2999999999999992E-3</v>
      </c>
      <c r="P13" s="10">
        <v>2.0000000000000001E-4</v>
      </c>
      <c r="Q13" s="11">
        <v>9.1000000000000004E-3</v>
      </c>
      <c r="R13" s="3">
        <v>0</v>
      </c>
      <c r="S13" s="4">
        <v>8.8999999999999999E-3</v>
      </c>
      <c r="T13" s="10">
        <v>-1E-4</v>
      </c>
      <c r="U13" s="11">
        <v>8.6E-3</v>
      </c>
      <c r="V13" s="3">
        <v>-1E-4</v>
      </c>
      <c r="W13" s="4">
        <v>7.7000000000000002E-3</v>
      </c>
      <c r="X13" s="30">
        <v>-5.0000000000000001E-4</v>
      </c>
      <c r="Y13" s="31">
        <v>1.1000000000000001E-3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1E-4</v>
      </c>
      <c r="C16" s="4">
        <v>2.8199999999999999E-2</v>
      </c>
      <c r="D16" s="10">
        <v>-1E-4</v>
      </c>
      <c r="E16" s="11">
        <v>3.1899999999999998E-2</v>
      </c>
      <c r="F16" s="3">
        <v>0</v>
      </c>
      <c r="G16" s="4">
        <v>2.9999999999999997E-4</v>
      </c>
      <c r="H16" s="10">
        <v>-2.0000000000000001E-4</v>
      </c>
      <c r="I16" s="11">
        <v>2.0000000000000001E-4</v>
      </c>
      <c r="J16" s="3">
        <v>0</v>
      </c>
      <c r="K16" s="4">
        <v>2.0000000000000001E-4</v>
      </c>
      <c r="L16" s="10">
        <v>0</v>
      </c>
      <c r="M16" s="11">
        <v>1E-4</v>
      </c>
      <c r="N16" s="3">
        <v>0</v>
      </c>
      <c r="O16" s="4">
        <v>2.0000000000000001E-4</v>
      </c>
      <c r="P16" s="10">
        <v>1E-4</v>
      </c>
      <c r="Q16" s="11">
        <v>2.0000000000000001E-4</v>
      </c>
      <c r="R16" s="3">
        <v>0</v>
      </c>
      <c r="S16" s="4">
        <v>2.9999999999999997E-4</v>
      </c>
      <c r="T16" s="10">
        <v>0</v>
      </c>
      <c r="U16" s="11">
        <v>2.9999999999999997E-4</v>
      </c>
      <c r="V16" s="3">
        <v>1E-4</v>
      </c>
      <c r="W16" s="4">
        <v>4.0000000000000002E-4</v>
      </c>
      <c r="X16" s="30">
        <v>-2.0000000000000001E-4</v>
      </c>
      <c r="Y16" s="31">
        <v>1E-4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0</v>
      </c>
      <c r="E17" s="11">
        <v>0</v>
      </c>
      <c r="F17" s="3">
        <v>0</v>
      </c>
      <c r="G17" s="4">
        <v>0</v>
      </c>
      <c r="H17" s="10">
        <v>0</v>
      </c>
      <c r="I17" s="11">
        <v>0</v>
      </c>
      <c r="J17" s="3">
        <v>0</v>
      </c>
      <c r="K17" s="4">
        <v>0</v>
      </c>
      <c r="L17" s="10">
        <v>0</v>
      </c>
      <c r="M17" s="11">
        <v>0</v>
      </c>
      <c r="N17" s="3">
        <v>0</v>
      </c>
      <c r="O17" s="4">
        <v>0</v>
      </c>
      <c r="P17" s="10">
        <v>0</v>
      </c>
      <c r="Q17" s="11">
        <v>0</v>
      </c>
      <c r="R17" s="3">
        <v>0</v>
      </c>
      <c r="S17" s="4">
        <v>0</v>
      </c>
      <c r="T17" s="10">
        <v>0</v>
      </c>
      <c r="U17" s="11">
        <v>0</v>
      </c>
      <c r="V17" s="3">
        <v>0</v>
      </c>
      <c r="W17" s="4">
        <v>0</v>
      </c>
      <c r="X17" s="30">
        <v>0</v>
      </c>
      <c r="Y17" s="31">
        <v>0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-2.0000000000000001E-4</v>
      </c>
      <c r="I20" s="11">
        <v>2.3E-3</v>
      </c>
      <c r="J20" s="3">
        <v>0</v>
      </c>
      <c r="K20" s="4">
        <v>3.3999999999999998E-3</v>
      </c>
      <c r="L20" s="10">
        <v>2.0000000000000001E-4</v>
      </c>
      <c r="M20" s="11">
        <v>4.0000000000000001E-3</v>
      </c>
      <c r="N20" s="3">
        <v>-2.0000000000000001E-4</v>
      </c>
      <c r="O20" s="4">
        <v>4.0000000000000001E-3</v>
      </c>
      <c r="P20" s="10">
        <v>-1E-4</v>
      </c>
      <c r="Q20" s="11">
        <v>3.8E-3</v>
      </c>
      <c r="R20" s="3">
        <v>1E-4</v>
      </c>
      <c r="S20" s="4">
        <v>4.1999999999999997E-3</v>
      </c>
      <c r="T20" s="10">
        <v>0</v>
      </c>
      <c r="U20" s="11">
        <v>4.1000000000000003E-3</v>
      </c>
      <c r="V20" s="3">
        <v>1E-4</v>
      </c>
      <c r="W20" s="4">
        <v>3.8E-3</v>
      </c>
      <c r="X20" s="30">
        <v>0</v>
      </c>
      <c r="Y20" s="31">
        <v>3.5999999999999999E-3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 t="shared" ref="B25:I25" si="0">SUM(B6:B24)</f>
        <v>-1.15E-3</v>
      </c>
      <c r="C25" s="6">
        <f t="shared" si="0"/>
        <v>1.0001</v>
      </c>
      <c r="D25" s="12">
        <f t="shared" si="0"/>
        <v>-3.6399999999999996E-3</v>
      </c>
      <c r="E25" s="13">
        <f t="shared" si="0"/>
        <v>1</v>
      </c>
      <c r="F25" s="5">
        <f t="shared" si="0"/>
        <v>3.5000000000000001E-3</v>
      </c>
      <c r="G25" s="6">
        <f t="shared" si="0"/>
        <v>1</v>
      </c>
      <c r="H25" s="12">
        <f t="shared" si="0"/>
        <v>-1.1000000000000003E-3</v>
      </c>
      <c r="I25" s="13">
        <f t="shared" si="0"/>
        <v>1.0000000000000002</v>
      </c>
      <c r="J25" s="5">
        <f>SUM(J6:J24)</f>
        <v>1.6999999999999999E-3</v>
      </c>
      <c r="K25" s="5">
        <f>SUM(K6:K24)</f>
        <v>1</v>
      </c>
      <c r="L25" s="12">
        <f t="shared" ref="L25:Q25" si="1">SUM(L6:L24)</f>
        <v>-9.0000000000000008E-4</v>
      </c>
      <c r="M25" s="12">
        <f t="shared" si="1"/>
        <v>1</v>
      </c>
      <c r="N25" s="5">
        <f t="shared" si="1"/>
        <v>1.0000000000000007E-4</v>
      </c>
      <c r="O25" s="5">
        <f t="shared" si="1"/>
        <v>0.99999999999999989</v>
      </c>
      <c r="P25" s="12">
        <f t="shared" si="1"/>
        <v>3.4000000000000002E-3</v>
      </c>
      <c r="Q25" s="12">
        <f t="shared" si="1"/>
        <v>1</v>
      </c>
      <c r="R25" s="5">
        <f t="shared" ref="R25:W25" si="2">SUM(R6:R24)</f>
        <v>-1.9999999999999993E-4</v>
      </c>
      <c r="S25" s="5">
        <f t="shared" si="2"/>
        <v>1</v>
      </c>
      <c r="T25" s="12">
        <f t="shared" si="2"/>
        <v>-1.5E-3</v>
      </c>
      <c r="U25" s="12">
        <f t="shared" si="2"/>
        <v>1</v>
      </c>
      <c r="V25" s="5">
        <f t="shared" si="2"/>
        <v>-2.3E-3</v>
      </c>
      <c r="W25" s="5">
        <f t="shared" si="2"/>
        <v>1</v>
      </c>
      <c r="X25" s="38">
        <f>SUM(X6:X24)</f>
        <v>-1.0999999999999998E-3</v>
      </c>
      <c r="Y25" s="38">
        <f>SUM(Y6:Y24)</f>
        <v>1</v>
      </c>
    </row>
    <row r="26" spans="1:25" ht="15" x14ac:dyDescent="0.25">
      <c r="A26" s="62" t="s">
        <v>28</v>
      </c>
      <c r="B26" s="8">
        <v>-89</v>
      </c>
      <c r="C26" s="9"/>
      <c r="D26" s="14">
        <v>-288.3</v>
      </c>
      <c r="E26" s="9"/>
      <c r="F26" s="8">
        <v>324.89999999999998</v>
      </c>
      <c r="G26" s="9"/>
      <c r="H26" s="14">
        <v>-111</v>
      </c>
      <c r="I26" s="9"/>
      <c r="J26" s="8">
        <v>172.9</v>
      </c>
      <c r="K26" s="9"/>
      <c r="L26" s="14">
        <v>-92</v>
      </c>
      <c r="M26" s="9"/>
      <c r="N26" s="8">
        <v>12.1</v>
      </c>
      <c r="O26" s="9"/>
      <c r="P26" s="14">
        <v>350</v>
      </c>
      <c r="Q26" s="9"/>
      <c r="R26" s="8">
        <v>-13</v>
      </c>
      <c r="S26" s="9"/>
      <c r="T26" s="14">
        <v>-168</v>
      </c>
      <c r="U26" s="9"/>
      <c r="V26" s="8">
        <v>-289</v>
      </c>
      <c r="W26" s="9"/>
      <c r="X26" s="39">
        <v>-96.2</v>
      </c>
      <c r="Y26" s="40"/>
    </row>
    <row r="27" spans="1:25" ht="15" x14ac:dyDescent="0.25">
      <c r="A27" s="59" t="s">
        <v>22</v>
      </c>
      <c r="B27" s="18">
        <v>-1.15E-3</v>
      </c>
      <c r="C27" s="19">
        <v>1</v>
      </c>
      <c r="D27" s="22">
        <v>-3.64E-3</v>
      </c>
      <c r="E27" s="23">
        <v>1</v>
      </c>
      <c r="F27" s="18">
        <v>3.5000000000000001E-3</v>
      </c>
      <c r="G27" s="19">
        <v>1</v>
      </c>
      <c r="H27" s="22">
        <v>-1.1000000000000001E-3</v>
      </c>
      <c r="I27" s="23">
        <v>1</v>
      </c>
      <c r="J27" s="18">
        <v>1.6999999999999999E-3</v>
      </c>
      <c r="K27" s="19">
        <v>1</v>
      </c>
      <c r="L27" s="22">
        <v>-8.9999999999999998E-4</v>
      </c>
      <c r="M27" s="23">
        <v>1</v>
      </c>
      <c r="N27" s="18">
        <v>1E-4</v>
      </c>
      <c r="O27" s="19">
        <v>1</v>
      </c>
      <c r="P27" s="22">
        <v>3.3999999999999998E-3</v>
      </c>
      <c r="Q27" s="23">
        <v>1</v>
      </c>
      <c r="R27" s="18">
        <v>-2.0000000000000001E-4</v>
      </c>
      <c r="S27" s="19">
        <v>1</v>
      </c>
      <c r="T27" s="22">
        <v>-1.5E-3</v>
      </c>
      <c r="U27" s="23">
        <v>1</v>
      </c>
      <c r="V27" s="18">
        <v>-2.3E-3</v>
      </c>
      <c r="W27" s="19">
        <v>1</v>
      </c>
      <c r="X27" s="41">
        <v>-1.1000000000000001E-3</v>
      </c>
      <c r="Y27" s="42">
        <v>1</v>
      </c>
    </row>
    <row r="28" spans="1:25" ht="15" x14ac:dyDescent="0.25">
      <c r="A28" s="60" t="s">
        <v>23</v>
      </c>
      <c r="B28" s="3">
        <v>0</v>
      </c>
      <c r="C28" s="4">
        <v>0</v>
      </c>
      <c r="D28" s="10">
        <v>0</v>
      </c>
      <c r="E28" s="11">
        <v>0</v>
      </c>
      <c r="F28" s="3">
        <v>0</v>
      </c>
      <c r="G28" s="4">
        <v>0</v>
      </c>
      <c r="H28" s="10">
        <v>0</v>
      </c>
      <c r="I28" s="11">
        <v>0</v>
      </c>
      <c r="J28" s="3">
        <v>0</v>
      </c>
      <c r="K28" s="4">
        <v>0</v>
      </c>
      <c r="L28" s="10">
        <v>0</v>
      </c>
      <c r="M28" s="11">
        <v>0</v>
      </c>
      <c r="N28" s="3">
        <v>0</v>
      </c>
      <c r="O28" s="4">
        <v>0</v>
      </c>
      <c r="P28" s="10">
        <v>0</v>
      </c>
      <c r="Q28" s="11">
        <v>0</v>
      </c>
      <c r="R28" s="3">
        <v>0</v>
      </c>
      <c r="S28" s="4">
        <v>0</v>
      </c>
      <c r="T28" s="10">
        <v>0</v>
      </c>
      <c r="U28" s="11">
        <v>0</v>
      </c>
      <c r="V28" s="3">
        <v>0</v>
      </c>
      <c r="W28" s="4">
        <v>0</v>
      </c>
      <c r="X28" s="30">
        <v>0</v>
      </c>
      <c r="Y28" s="31">
        <v>0</v>
      </c>
    </row>
    <row r="29" spans="1:25" ht="15" x14ac:dyDescent="0.25">
      <c r="A29" s="61" t="s">
        <v>21</v>
      </c>
      <c r="B29" s="20">
        <f t="shared" ref="B29:G29" si="3">SUM(B27:B28)</f>
        <v>-1.15E-3</v>
      </c>
      <c r="C29" s="6">
        <f t="shared" si="3"/>
        <v>1</v>
      </c>
      <c r="D29" s="12">
        <f t="shared" si="3"/>
        <v>-3.64E-3</v>
      </c>
      <c r="E29" s="13">
        <f t="shared" si="3"/>
        <v>1</v>
      </c>
      <c r="F29" s="20">
        <f t="shared" si="3"/>
        <v>3.5000000000000001E-3</v>
      </c>
      <c r="G29" s="6">
        <f t="shared" si="3"/>
        <v>1</v>
      </c>
      <c r="H29" s="12">
        <f>SUM(H27:H28)</f>
        <v>-1.1000000000000001E-3</v>
      </c>
      <c r="I29" s="13">
        <f>SUM(I27:I28)</f>
        <v>1</v>
      </c>
      <c r="J29" s="20">
        <f>SUM(J27:J28)</f>
        <v>1.6999999999999999E-3</v>
      </c>
      <c r="K29" s="20">
        <f>SUM(K27:K28)</f>
        <v>1</v>
      </c>
      <c r="L29" s="12">
        <f t="shared" ref="L29:Q29" si="4">SUM(L27:L28)</f>
        <v>-8.9999999999999998E-4</v>
      </c>
      <c r="M29" s="13">
        <f t="shared" si="4"/>
        <v>1</v>
      </c>
      <c r="N29" s="20">
        <f t="shared" si="4"/>
        <v>1E-4</v>
      </c>
      <c r="O29" s="20">
        <f t="shared" si="4"/>
        <v>1</v>
      </c>
      <c r="P29" s="12">
        <f t="shared" si="4"/>
        <v>3.3999999999999998E-3</v>
      </c>
      <c r="Q29" s="13">
        <f t="shared" si="4"/>
        <v>1</v>
      </c>
      <c r="R29" s="20">
        <f t="shared" ref="R29:W29" si="5">SUM(R27:R28)</f>
        <v>-2.0000000000000001E-4</v>
      </c>
      <c r="S29" s="20">
        <f t="shared" si="5"/>
        <v>1</v>
      </c>
      <c r="T29" s="12">
        <f t="shared" si="5"/>
        <v>-1.5E-3</v>
      </c>
      <c r="U29" s="13">
        <f t="shared" si="5"/>
        <v>1</v>
      </c>
      <c r="V29" s="20">
        <f t="shared" si="5"/>
        <v>-2.3E-3</v>
      </c>
      <c r="W29" s="20">
        <f t="shared" si="5"/>
        <v>1</v>
      </c>
      <c r="X29" s="38">
        <f>SUM(X27:X28)</f>
        <v>-1.1000000000000001E-3</v>
      </c>
      <c r="Y29" s="43">
        <f>SUM(Y27:Y28)</f>
        <v>1</v>
      </c>
    </row>
    <row r="30" spans="1:25" ht="15" x14ac:dyDescent="0.25">
      <c r="A30" s="59" t="s">
        <v>24</v>
      </c>
      <c r="B30" s="18">
        <v>-1.5949999999999999E-2</v>
      </c>
      <c r="C30" s="19">
        <v>0.96340000000000003</v>
      </c>
      <c r="D30" s="22">
        <v>-7.5399999999999998E-3</v>
      </c>
      <c r="E30" s="23">
        <v>0.94889999999999997</v>
      </c>
      <c r="F30" s="18">
        <v>3.0999999999999999E-3</v>
      </c>
      <c r="G30" s="19">
        <v>0.98150000000000004</v>
      </c>
      <c r="H30" s="22">
        <v>-7.000000000000001E-4</v>
      </c>
      <c r="I30" s="23">
        <v>0.98030000000000006</v>
      </c>
      <c r="J30" s="18">
        <v>1.8E-3</v>
      </c>
      <c r="K30" s="19">
        <v>0.97940000000000005</v>
      </c>
      <c r="L30" s="22">
        <v>-1.4E-3</v>
      </c>
      <c r="M30" s="23">
        <v>0.97870000000000001</v>
      </c>
      <c r="N30" s="18">
        <v>5.9999999999999995E-4</v>
      </c>
      <c r="O30" s="19">
        <v>0.98019999999999996</v>
      </c>
      <c r="P30" s="22">
        <v>3.3E-3</v>
      </c>
      <c r="Q30" s="23">
        <v>0.98080000000000001</v>
      </c>
      <c r="R30" s="18">
        <v>-4.0000000000000002E-4</v>
      </c>
      <c r="S30" s="19">
        <v>0.98080000000000001</v>
      </c>
      <c r="T30" s="22">
        <v>-1.5E-3</v>
      </c>
      <c r="U30" s="23">
        <v>0.98119999999999996</v>
      </c>
      <c r="V30" s="18">
        <v>-2.5000000000000001E-3</v>
      </c>
      <c r="W30" s="19">
        <v>0.98270000000000002</v>
      </c>
      <c r="X30" s="41">
        <v>-6.9999999999999999E-4</v>
      </c>
      <c r="Y30" s="42">
        <v>0.98580000000000001</v>
      </c>
    </row>
    <row r="31" spans="1:25" ht="15" x14ac:dyDescent="0.25">
      <c r="A31" s="60" t="s">
        <v>25</v>
      </c>
      <c r="B31" s="3">
        <v>1.4800000000000001E-2</v>
      </c>
      <c r="C31" s="4">
        <v>3.6600000000000001E-2</v>
      </c>
      <c r="D31" s="10">
        <v>3.8999999999999998E-3</v>
      </c>
      <c r="E31" s="11">
        <v>5.11E-2</v>
      </c>
      <c r="F31" s="3">
        <v>4.0000000000000002E-4</v>
      </c>
      <c r="G31" s="4">
        <v>1.8499999999999999E-2</v>
      </c>
      <c r="H31" s="10">
        <v>-4.0000000000000002E-4</v>
      </c>
      <c r="I31" s="11">
        <v>1.9699999999999999E-2</v>
      </c>
      <c r="J31" s="3">
        <v>-1E-4</v>
      </c>
      <c r="K31" s="4">
        <v>2.06E-2</v>
      </c>
      <c r="L31" s="10">
        <v>5.0000000000000001E-4</v>
      </c>
      <c r="M31" s="11">
        <v>2.1299999999999999E-2</v>
      </c>
      <c r="N31" s="3">
        <v>-5.0000000000000001E-4</v>
      </c>
      <c r="O31" s="4">
        <v>1.9800000000000002E-2</v>
      </c>
      <c r="P31" s="10">
        <v>1E-4</v>
      </c>
      <c r="Q31" s="11">
        <v>1.9199999999999998E-2</v>
      </c>
      <c r="R31" s="3">
        <v>2.0000000000000001E-4</v>
      </c>
      <c r="S31" s="4">
        <v>1.9199999999999998E-2</v>
      </c>
      <c r="T31" s="10">
        <v>0</v>
      </c>
      <c r="U31" s="11">
        <v>1.8800000000000001E-2</v>
      </c>
      <c r="V31" s="3">
        <v>2.0000000000000001E-4</v>
      </c>
      <c r="W31" s="4">
        <v>1.7299999999999999E-2</v>
      </c>
      <c r="X31" s="30">
        <v>-4.0000000000000002E-4</v>
      </c>
      <c r="Y31" s="31">
        <v>1.4200000000000001E-2</v>
      </c>
    </row>
    <row r="32" spans="1:25" ht="17.25" customHeight="1" x14ac:dyDescent="0.25">
      <c r="A32" s="63" t="s">
        <v>21</v>
      </c>
      <c r="B32" s="64">
        <f t="shared" ref="B32:G32" si="6">SUM(B30:B31)</f>
        <v>-1.1499999999999982E-3</v>
      </c>
      <c r="C32" s="65">
        <f t="shared" si="6"/>
        <v>1</v>
      </c>
      <c r="D32" s="71">
        <f t="shared" si="6"/>
        <v>-3.64E-3</v>
      </c>
      <c r="E32" s="72">
        <f t="shared" si="6"/>
        <v>1</v>
      </c>
      <c r="F32" s="64">
        <f t="shared" si="6"/>
        <v>3.5000000000000001E-3</v>
      </c>
      <c r="G32" s="65">
        <f t="shared" si="6"/>
        <v>1</v>
      </c>
      <c r="H32" s="71">
        <f>SUM(H30:H31)</f>
        <v>-1.1000000000000001E-3</v>
      </c>
      <c r="I32" s="72">
        <f>SUM(I30:I31)</f>
        <v>1</v>
      </c>
      <c r="J32" s="64">
        <f>SUM(J30:J31)</f>
        <v>1.6999999999999999E-3</v>
      </c>
      <c r="K32" s="64">
        <f>SUM(K30:K31)</f>
        <v>1</v>
      </c>
      <c r="L32" s="71">
        <f t="shared" ref="L32:Q32" si="7">SUM(L30:L31)</f>
        <v>-8.9999999999999998E-4</v>
      </c>
      <c r="M32" s="72">
        <f t="shared" si="7"/>
        <v>1</v>
      </c>
      <c r="N32" s="64">
        <f t="shared" si="7"/>
        <v>9.9999999999999937E-5</v>
      </c>
      <c r="O32" s="64">
        <f t="shared" si="7"/>
        <v>1</v>
      </c>
      <c r="P32" s="71">
        <f t="shared" si="7"/>
        <v>3.3999999999999998E-3</v>
      </c>
      <c r="Q32" s="72">
        <f t="shared" si="7"/>
        <v>1</v>
      </c>
      <c r="R32" s="64">
        <f t="shared" ref="R32:W32" si="8">SUM(R30:R31)</f>
        <v>-2.0000000000000001E-4</v>
      </c>
      <c r="S32" s="64">
        <f t="shared" si="8"/>
        <v>1</v>
      </c>
      <c r="T32" s="71">
        <f t="shared" si="8"/>
        <v>-1.5E-3</v>
      </c>
      <c r="U32" s="72">
        <f t="shared" si="8"/>
        <v>1</v>
      </c>
      <c r="V32" s="64">
        <f t="shared" si="8"/>
        <v>-2.3E-3</v>
      </c>
      <c r="W32" s="64">
        <f t="shared" si="8"/>
        <v>1</v>
      </c>
      <c r="X32" s="73">
        <f>SUM(X30:X31)</f>
        <v>-1.1000000000000001E-3</v>
      </c>
      <c r="Y32" s="87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 t="shared" ref="B36:B54" si="9">(1+B6)*(1+D6)*(1+F6)-1</f>
        <v>1.5997799719991157E-4</v>
      </c>
      <c r="C36" s="4">
        <v>5.2900000000000003E-2</v>
      </c>
      <c r="D36" s="10">
        <f t="shared" ref="D36:D54" si="10">B36+H6+J6+L6</f>
        <v>1.5997799719991157E-4</v>
      </c>
      <c r="E36" s="11">
        <v>2.8500000000000001E-2</v>
      </c>
      <c r="F36" s="3">
        <f t="shared" ref="F36:F54" si="11">D36+N6+P6+R6</f>
        <v>5.9977997199911565E-5</v>
      </c>
      <c r="G36" s="4">
        <v>3.61E-2</v>
      </c>
      <c r="H36" s="10">
        <f t="shared" ref="H36:H54" si="12">(1+F36)*(1+T6)*(1+V6)*(1+X6)-1</f>
        <v>5.9977997199922584E-5</v>
      </c>
      <c r="I36" s="80">
        <v>6.2399999999999997E-2</v>
      </c>
    </row>
    <row r="37" spans="1:9" ht="15" x14ac:dyDescent="0.25">
      <c r="A37" s="60" t="s">
        <v>3</v>
      </c>
      <c r="B37" s="3">
        <f t="shared" si="9"/>
        <v>1.8228511520024249E-4</v>
      </c>
      <c r="C37" s="4">
        <v>0.75290000000000001</v>
      </c>
      <c r="D37" s="10">
        <f t="shared" si="10"/>
        <v>-1.5177148847997576E-3</v>
      </c>
      <c r="E37" s="11">
        <v>0.76439999999999997</v>
      </c>
      <c r="F37" s="3">
        <f t="shared" si="11"/>
        <v>-5.1771488479975761E-4</v>
      </c>
      <c r="G37" s="4">
        <v>0.75919999999999999</v>
      </c>
      <c r="H37" s="10">
        <f t="shared" si="12"/>
        <v>-2.1194811650128154E-3</v>
      </c>
      <c r="I37" s="80">
        <v>0.75480000000000003</v>
      </c>
    </row>
    <row r="38" spans="1:9" ht="15" x14ac:dyDescent="0.25">
      <c r="A38" s="60" t="s">
        <v>4</v>
      </c>
      <c r="B38" s="3">
        <f t="shared" si="9"/>
        <v>0</v>
      </c>
      <c r="C38" s="4">
        <v>0</v>
      </c>
      <c r="D38" s="10">
        <f t="shared" si="10"/>
        <v>0</v>
      </c>
      <c r="E38" s="11">
        <v>0</v>
      </c>
      <c r="F38" s="3">
        <f t="shared" si="11"/>
        <v>0</v>
      </c>
      <c r="G38" s="4">
        <v>0</v>
      </c>
      <c r="H38" s="10">
        <f t="shared" si="12"/>
        <v>0</v>
      </c>
      <c r="I38" s="80">
        <v>0</v>
      </c>
    </row>
    <row r="39" spans="1:9" ht="15" x14ac:dyDescent="0.25">
      <c r="A39" s="60" t="s">
        <v>5</v>
      </c>
      <c r="B39" s="3">
        <f t="shared" si="9"/>
        <v>0</v>
      </c>
      <c r="C39" s="4">
        <v>0</v>
      </c>
      <c r="D39" s="10">
        <f t="shared" si="10"/>
        <v>0</v>
      </c>
      <c r="E39" s="11">
        <v>0</v>
      </c>
      <c r="F39" s="3">
        <f t="shared" si="11"/>
        <v>0</v>
      </c>
      <c r="G39" s="4">
        <v>0</v>
      </c>
      <c r="H39" s="10">
        <f t="shared" si="12"/>
        <v>0</v>
      </c>
      <c r="I39" s="80">
        <v>0</v>
      </c>
    </row>
    <row r="40" spans="1:9" ht="15" x14ac:dyDescent="0.25">
      <c r="A40" s="60" t="s">
        <v>6</v>
      </c>
      <c r="B40" s="3">
        <f t="shared" si="9"/>
        <v>-1.7396820153999792E-3</v>
      </c>
      <c r="C40" s="4">
        <v>0.1653</v>
      </c>
      <c r="D40" s="10">
        <f t="shared" si="10"/>
        <v>-3.3968201539997937E-4</v>
      </c>
      <c r="E40" s="11">
        <v>0.1762</v>
      </c>
      <c r="F40" s="3">
        <f t="shared" si="11"/>
        <v>2.2603179846000204E-3</v>
      </c>
      <c r="G40" s="4">
        <v>0.17660000000000001</v>
      </c>
      <c r="H40" s="10">
        <f t="shared" si="12"/>
        <v>-1.4402433741966814E-4</v>
      </c>
      <c r="I40" s="80">
        <v>0.16750000000000001</v>
      </c>
    </row>
    <row r="41" spans="1:9" ht="15" x14ac:dyDescent="0.25">
      <c r="A41" s="60" t="s">
        <v>7</v>
      </c>
      <c r="B41" s="3">
        <f t="shared" si="9"/>
        <v>-1.0000000050247593E-8</v>
      </c>
      <c r="C41" s="4">
        <v>1.8200000000000001E-2</v>
      </c>
      <c r="D41" s="10">
        <f t="shared" si="10"/>
        <v>2.9998999999994973E-4</v>
      </c>
      <c r="E41" s="11">
        <v>1.72E-2</v>
      </c>
      <c r="F41" s="3">
        <f t="shared" si="11"/>
        <v>2.9998999999994978E-4</v>
      </c>
      <c r="G41" s="4">
        <v>1.47E-2</v>
      </c>
      <c r="H41" s="10">
        <f t="shared" si="12"/>
        <v>9.9930002000148122E-5</v>
      </c>
      <c r="I41" s="80">
        <v>1.0500000000000001E-2</v>
      </c>
    </row>
    <row r="42" spans="1:9" ht="15" x14ac:dyDescent="0.25">
      <c r="A42" s="60" t="s">
        <v>8</v>
      </c>
      <c r="B42" s="3">
        <f t="shared" si="9"/>
        <v>0</v>
      </c>
      <c r="C42" s="4">
        <v>0</v>
      </c>
      <c r="D42" s="10">
        <f t="shared" si="10"/>
        <v>0</v>
      </c>
      <c r="E42" s="11">
        <v>0</v>
      </c>
      <c r="F42" s="3">
        <f t="shared" si="11"/>
        <v>0</v>
      </c>
      <c r="G42" s="4">
        <v>0</v>
      </c>
      <c r="H42" s="10">
        <f t="shared" si="12"/>
        <v>0</v>
      </c>
      <c r="I42" s="80">
        <v>0</v>
      </c>
    </row>
    <row r="43" spans="1:9" ht="15" x14ac:dyDescent="0.25">
      <c r="A43" s="60" t="s">
        <v>9</v>
      </c>
      <c r="B43" s="3">
        <f t="shared" si="9"/>
        <v>9.9999999999988987E-5</v>
      </c>
      <c r="C43" s="4">
        <v>1.04E-2</v>
      </c>
      <c r="D43" s="10">
        <f t="shared" si="10"/>
        <v>-1.1018204577883939E-17</v>
      </c>
      <c r="E43" s="11">
        <v>9.5999999999999992E-3</v>
      </c>
      <c r="F43" s="3">
        <f t="shared" si="11"/>
        <v>-1.0000000000001097E-4</v>
      </c>
      <c r="G43" s="4">
        <v>8.8999999999999999E-3</v>
      </c>
      <c r="H43" s="10">
        <f t="shared" si="12"/>
        <v>-7.9982001599931962E-4</v>
      </c>
      <c r="I43" s="80">
        <v>1.1000000000000001E-3</v>
      </c>
    </row>
    <row r="44" spans="1:9" ht="15" x14ac:dyDescent="0.25">
      <c r="A44" s="60" t="s">
        <v>10</v>
      </c>
      <c r="B44" s="3">
        <f t="shared" si="9"/>
        <v>0</v>
      </c>
      <c r="C44" s="4">
        <v>0</v>
      </c>
      <c r="D44" s="10">
        <f t="shared" si="10"/>
        <v>0</v>
      </c>
      <c r="E44" s="11">
        <v>0</v>
      </c>
      <c r="F44" s="3">
        <f t="shared" si="11"/>
        <v>0</v>
      </c>
      <c r="G44" s="4">
        <v>0</v>
      </c>
      <c r="H44" s="10">
        <f t="shared" si="12"/>
        <v>0</v>
      </c>
      <c r="I44" s="80">
        <v>0</v>
      </c>
    </row>
    <row r="45" spans="1:9" ht="15" x14ac:dyDescent="0.25">
      <c r="A45" s="60" t="s">
        <v>11</v>
      </c>
      <c r="B45" s="3">
        <f t="shared" si="9"/>
        <v>0</v>
      </c>
      <c r="C45" s="4">
        <v>0</v>
      </c>
      <c r="D45" s="10">
        <f t="shared" si="10"/>
        <v>0</v>
      </c>
      <c r="E45" s="11">
        <v>0</v>
      </c>
      <c r="F45" s="3">
        <f t="shared" si="11"/>
        <v>0</v>
      </c>
      <c r="G45" s="4">
        <v>0</v>
      </c>
      <c r="H45" s="10">
        <f t="shared" si="12"/>
        <v>0</v>
      </c>
      <c r="I45" s="80">
        <v>0</v>
      </c>
    </row>
    <row r="46" spans="1:9" ht="15" x14ac:dyDescent="0.25">
      <c r="A46" s="60" t="s">
        <v>12</v>
      </c>
      <c r="B46" s="3">
        <f t="shared" si="9"/>
        <v>-1.0000000050247593E-8</v>
      </c>
      <c r="C46" s="4">
        <v>2.9999999999999997E-4</v>
      </c>
      <c r="D46" s="10">
        <f t="shared" si="10"/>
        <v>-2.0001000000005026E-4</v>
      </c>
      <c r="E46" s="11">
        <v>1E-4</v>
      </c>
      <c r="F46" s="3">
        <f t="shared" si="11"/>
        <v>-1.0001000000005025E-4</v>
      </c>
      <c r="G46" s="4">
        <v>2.9999999999999997E-4</v>
      </c>
      <c r="H46" s="10">
        <f t="shared" si="12"/>
        <v>-2.0001999699981177E-4</v>
      </c>
      <c r="I46" s="80">
        <v>1E-4</v>
      </c>
    </row>
    <row r="47" spans="1:9" ht="15" x14ac:dyDescent="0.25">
      <c r="A47" s="60" t="s">
        <v>13</v>
      </c>
      <c r="B47" s="3">
        <f t="shared" si="9"/>
        <v>0</v>
      </c>
      <c r="C47" s="4">
        <v>0</v>
      </c>
      <c r="D47" s="10">
        <f t="shared" si="10"/>
        <v>0</v>
      </c>
      <c r="E47" s="11">
        <v>0</v>
      </c>
      <c r="F47" s="3">
        <f t="shared" si="11"/>
        <v>0</v>
      </c>
      <c r="G47" s="4">
        <v>0</v>
      </c>
      <c r="H47" s="10">
        <f t="shared" si="12"/>
        <v>0</v>
      </c>
      <c r="I47" s="80">
        <v>0</v>
      </c>
    </row>
    <row r="48" spans="1:9" ht="15" x14ac:dyDescent="0.25">
      <c r="A48" s="60" t="s">
        <v>14</v>
      </c>
      <c r="B48" s="3">
        <f t="shared" si="9"/>
        <v>0</v>
      </c>
      <c r="C48" s="4">
        <v>0</v>
      </c>
      <c r="D48" s="10">
        <f t="shared" si="10"/>
        <v>0</v>
      </c>
      <c r="E48" s="11">
        <v>0</v>
      </c>
      <c r="F48" s="3">
        <f t="shared" si="11"/>
        <v>0</v>
      </c>
      <c r="G48" s="4">
        <v>0</v>
      </c>
      <c r="H48" s="10">
        <f t="shared" si="12"/>
        <v>0</v>
      </c>
      <c r="I48" s="80">
        <v>0</v>
      </c>
    </row>
    <row r="49" spans="1:9" ht="15" x14ac:dyDescent="0.25">
      <c r="A49" s="60" t="s">
        <v>15</v>
      </c>
      <c r="B49" s="3">
        <f t="shared" si="9"/>
        <v>0</v>
      </c>
      <c r="C49" s="4">
        <v>0</v>
      </c>
      <c r="D49" s="10">
        <f t="shared" si="10"/>
        <v>0</v>
      </c>
      <c r="E49" s="11">
        <v>0</v>
      </c>
      <c r="F49" s="3">
        <f t="shared" si="11"/>
        <v>0</v>
      </c>
      <c r="G49" s="4">
        <v>0</v>
      </c>
      <c r="H49" s="10">
        <f t="shared" si="12"/>
        <v>0</v>
      </c>
      <c r="I49" s="80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f t="shared" si="10"/>
        <v>0</v>
      </c>
      <c r="E50" s="11">
        <v>4.0000000000000001E-3</v>
      </c>
      <c r="F50" s="3">
        <f t="shared" si="11"/>
        <v>-2.0000000000000004E-4</v>
      </c>
      <c r="G50" s="4">
        <v>4.1999999999999997E-3</v>
      </c>
      <c r="H50" s="10">
        <f t="shared" si="12"/>
        <v>-1.0001999999997846E-4</v>
      </c>
      <c r="I50" s="80">
        <v>3.5999999999999999E-3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f t="shared" si="10"/>
        <v>0</v>
      </c>
      <c r="E51" s="11">
        <v>0</v>
      </c>
      <c r="F51" s="3">
        <f t="shared" si="11"/>
        <v>0</v>
      </c>
      <c r="G51" s="4">
        <v>0</v>
      </c>
      <c r="H51" s="10">
        <f t="shared" si="12"/>
        <v>0</v>
      </c>
      <c r="I51" s="80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f t="shared" si="10"/>
        <v>0</v>
      </c>
      <c r="E52" s="11">
        <v>0</v>
      </c>
      <c r="F52" s="3">
        <f t="shared" si="11"/>
        <v>0</v>
      </c>
      <c r="G52" s="4">
        <v>0</v>
      </c>
      <c r="H52" s="10">
        <f t="shared" si="12"/>
        <v>0</v>
      </c>
      <c r="I52" s="80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f t="shared" si="10"/>
        <v>0</v>
      </c>
      <c r="E53" s="11">
        <v>0</v>
      </c>
      <c r="F53" s="3">
        <f t="shared" si="11"/>
        <v>0</v>
      </c>
      <c r="G53" s="4">
        <v>0</v>
      </c>
      <c r="H53" s="10">
        <f t="shared" si="12"/>
        <v>0</v>
      </c>
      <c r="I53" s="80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f t="shared" si="10"/>
        <v>0</v>
      </c>
      <c r="E54" s="11">
        <v>0</v>
      </c>
      <c r="F54" s="3">
        <f t="shared" si="11"/>
        <v>0</v>
      </c>
      <c r="G54" s="4">
        <v>0</v>
      </c>
      <c r="H54" s="10">
        <f t="shared" si="12"/>
        <v>0</v>
      </c>
      <c r="I54" s="80">
        <v>0</v>
      </c>
    </row>
    <row r="55" spans="1:9" ht="15" x14ac:dyDescent="0.25">
      <c r="A55" s="61" t="s">
        <v>21</v>
      </c>
      <c r="B55" s="20">
        <f t="shared" ref="B55:H55" si="13">SUM(B36:B54)</f>
        <v>-1.2974389029999367E-3</v>
      </c>
      <c r="C55" s="6">
        <v>1</v>
      </c>
      <c r="D55" s="12">
        <f t="shared" si="13"/>
        <v>-1.5974389029999373E-3</v>
      </c>
      <c r="E55" s="13">
        <v>1</v>
      </c>
      <c r="F55" s="20">
        <f t="shared" si="13"/>
        <v>1.7025610970000627E-3</v>
      </c>
      <c r="G55" s="5">
        <v>1</v>
      </c>
      <c r="H55" s="12">
        <f t="shared" si="13"/>
        <v>-3.2034575162315226E-3</v>
      </c>
      <c r="I55" s="81">
        <v>1</v>
      </c>
    </row>
    <row r="56" spans="1:9" ht="15" x14ac:dyDescent="0.25">
      <c r="A56" s="62" t="s">
        <v>28</v>
      </c>
      <c r="B56" s="8">
        <v>-52.5</v>
      </c>
      <c r="C56" s="9"/>
      <c r="D56" s="14">
        <v>-83</v>
      </c>
      <c r="E56" s="9"/>
      <c r="F56" s="8">
        <v>266</v>
      </c>
      <c r="G56" s="9"/>
      <c r="H56" s="14">
        <v>-287</v>
      </c>
      <c r="I56" s="82"/>
    </row>
    <row r="57" spans="1:9" ht="15" x14ac:dyDescent="0.25">
      <c r="A57" s="59" t="s">
        <v>22</v>
      </c>
      <c r="B57" s="18">
        <f>(1+B27)*(1+D27)*(1+F27)-1</f>
        <v>-1.3025643489998906E-3</v>
      </c>
      <c r="C57" s="19">
        <v>1</v>
      </c>
      <c r="D57" s="22">
        <f>B57+H27+J27+L27</f>
        <v>-1.602564348999891E-3</v>
      </c>
      <c r="E57" s="23">
        <v>1</v>
      </c>
      <c r="F57" s="18">
        <f>D57+N27+P27+R27</f>
        <v>1.6974356510001088E-3</v>
      </c>
      <c r="G57" s="19">
        <v>1</v>
      </c>
      <c r="H57" s="22">
        <f>F57+T27+V27+X27</f>
        <v>-3.2025643489998912E-3</v>
      </c>
      <c r="I57" s="83">
        <v>1</v>
      </c>
    </row>
    <row r="58" spans="1:9" ht="15" x14ac:dyDescent="0.25">
      <c r="A58" s="60" t="s">
        <v>23</v>
      </c>
      <c r="B58" s="3">
        <f>(1+B28)*(1+D28)*(1+F28)-1</f>
        <v>0</v>
      </c>
      <c r="C58" s="4">
        <v>0</v>
      </c>
      <c r="D58" s="10">
        <f>B58+H28+J28+L28</f>
        <v>0</v>
      </c>
      <c r="E58" s="11">
        <v>0</v>
      </c>
      <c r="F58" s="18">
        <f>D58+N28+P28+R28</f>
        <v>0</v>
      </c>
      <c r="G58" s="4">
        <v>0</v>
      </c>
      <c r="H58" s="10">
        <f>F58+T28+V28+X28</f>
        <v>0</v>
      </c>
      <c r="I58" s="80">
        <v>0</v>
      </c>
    </row>
    <row r="59" spans="1:9" ht="15" x14ac:dyDescent="0.25">
      <c r="A59" s="61" t="s">
        <v>21</v>
      </c>
      <c r="B59" s="20">
        <f>SUM(B57:B58)</f>
        <v>-1.3025643489998906E-3</v>
      </c>
      <c r="C59" s="6">
        <v>1</v>
      </c>
      <c r="D59" s="12">
        <f>SUM(D57:D58)</f>
        <v>-1.602564348999891E-3</v>
      </c>
      <c r="E59" s="13">
        <v>1</v>
      </c>
      <c r="F59" s="20">
        <f>SUM(F57:F58)</f>
        <v>1.6974356510001088E-3</v>
      </c>
      <c r="G59" s="20">
        <v>1</v>
      </c>
      <c r="H59" s="12">
        <f>SUM(H57:H58)</f>
        <v>-3.2025643489998912E-3</v>
      </c>
      <c r="I59" s="81">
        <v>1</v>
      </c>
    </row>
    <row r="60" spans="1:9" ht="15" x14ac:dyDescent="0.25">
      <c r="A60" s="59" t="s">
        <v>24</v>
      </c>
      <c r="B60" s="18">
        <v>-2.0400000000000001E-2</v>
      </c>
      <c r="C60" s="19">
        <v>0.98150000000000004</v>
      </c>
      <c r="D60" s="22">
        <f>B60+H30+J30+L30</f>
        <v>-2.07E-2</v>
      </c>
      <c r="E60" s="23">
        <v>0.97870000000000001</v>
      </c>
      <c r="F60" s="18">
        <f>D60+N30+P30+R30</f>
        <v>-1.72E-2</v>
      </c>
      <c r="G60" s="19">
        <v>0.98080000000000001</v>
      </c>
      <c r="H60" s="22">
        <f>F60+T30+V30+X30</f>
        <v>-2.1899999999999999E-2</v>
      </c>
      <c r="I60" s="83">
        <v>0.98580000000000001</v>
      </c>
    </row>
    <row r="61" spans="1:9" ht="15" x14ac:dyDescent="0.25">
      <c r="A61" s="60" t="s">
        <v>25</v>
      </c>
      <c r="B61" s="3">
        <v>1.9099999999999999E-2</v>
      </c>
      <c r="C61" s="4">
        <v>1.8499999999999999E-2</v>
      </c>
      <c r="D61" s="10">
        <f>B61+H31+J31+L31</f>
        <v>1.9099999999999999E-2</v>
      </c>
      <c r="E61" s="11">
        <v>2.1299999999999999E-2</v>
      </c>
      <c r="F61" s="3">
        <f>D61+N31+P31+R31</f>
        <v>1.8899999999999997E-2</v>
      </c>
      <c r="G61" s="4">
        <v>1.9199999999999998E-2</v>
      </c>
      <c r="H61" s="10">
        <f>F61+T31+V31+X31</f>
        <v>1.8699999999999994E-2</v>
      </c>
      <c r="I61" s="80">
        <v>1.4200000000000001E-2</v>
      </c>
    </row>
    <row r="62" spans="1:9" ht="15" x14ac:dyDescent="0.25">
      <c r="A62" s="63" t="s">
        <v>21</v>
      </c>
      <c r="B62" s="64">
        <f>SUM(B60:B61)</f>
        <v>-1.3000000000000025E-3</v>
      </c>
      <c r="C62" s="65">
        <v>1</v>
      </c>
      <c r="D62" s="71">
        <f>SUM(D60:D61)</f>
        <v>-1.6000000000000007E-3</v>
      </c>
      <c r="E62" s="72">
        <v>1</v>
      </c>
      <c r="F62" s="64">
        <f>SUM(F60:F61)</f>
        <v>1.6999999999999967E-3</v>
      </c>
      <c r="G62" s="64">
        <v>1</v>
      </c>
      <c r="H62" s="71">
        <f>SUM(H60:H61)</f>
        <v>-3.2000000000000049E-3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69"/>
  <sheetViews>
    <sheetView rightToLeft="1" workbookViewId="0">
      <pane xSplit="1" topLeftCell="B1" activePane="topRight" state="frozen"/>
      <selection pane="topRight" activeCell="A5" sqref="A5"/>
    </sheetView>
  </sheetViews>
  <sheetFormatPr defaultColWidth="0" defaultRowHeight="12.75" zeroHeight="1" x14ac:dyDescent="0.2"/>
  <cols>
    <col min="1" max="1" width="44.85546875" customWidth="1"/>
    <col min="2" max="2" width="18.42578125" customWidth="1"/>
    <col min="3" max="4" width="18" customWidth="1"/>
    <col min="5" max="5" width="18.28515625" customWidth="1"/>
    <col min="6" max="6" width="21.140625" customWidth="1"/>
    <col min="7" max="7" width="21.85546875" customWidth="1"/>
    <col min="8" max="8" width="18.85546875" customWidth="1"/>
    <col min="9" max="9" width="19.57031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31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47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27</v>
      </c>
      <c r="I5" s="75" t="s">
        <v>1</v>
      </c>
      <c r="J5" s="67" t="s">
        <v>27</v>
      </c>
      <c r="K5" s="68" t="s">
        <v>1</v>
      </c>
      <c r="L5" s="74" t="s">
        <v>27</v>
      </c>
      <c r="M5" s="75" t="s">
        <v>1</v>
      </c>
      <c r="N5" s="67" t="s">
        <v>27</v>
      </c>
      <c r="O5" s="68" t="s">
        <v>1</v>
      </c>
      <c r="P5" s="74" t="s">
        <v>27</v>
      </c>
      <c r="Q5" s="75" t="s">
        <v>1</v>
      </c>
      <c r="R5" s="67" t="s">
        <v>27</v>
      </c>
      <c r="S5" s="68" t="s">
        <v>1</v>
      </c>
      <c r="T5" s="74" t="s">
        <v>27</v>
      </c>
      <c r="U5" s="75" t="s">
        <v>1</v>
      </c>
      <c r="V5" s="67" t="s">
        <v>27</v>
      </c>
      <c r="W5" s="68" t="s">
        <v>1</v>
      </c>
      <c r="X5" s="74" t="s">
        <v>27</v>
      </c>
      <c r="Y5" s="75" t="s">
        <v>1</v>
      </c>
    </row>
    <row r="6" spans="1:25" ht="15" x14ac:dyDescent="0.25">
      <c r="A6" s="49" t="s">
        <v>2</v>
      </c>
      <c r="B6" s="46">
        <v>-6.9999999999999999E-4</v>
      </c>
      <c r="C6" s="4">
        <v>4.1399999999999999E-2</v>
      </c>
      <c r="D6" s="10">
        <v>-3.8999999999999999E-4</v>
      </c>
      <c r="E6" s="11">
        <v>8.7900000000000006E-2</v>
      </c>
      <c r="F6" s="3">
        <v>3.8999999999999999E-4</v>
      </c>
      <c r="G6" s="4">
        <v>0.1084</v>
      </c>
      <c r="H6" s="10">
        <v>-2.0000000000000001E-4</v>
      </c>
      <c r="I6" s="11">
        <v>8.9700000000000002E-2</v>
      </c>
      <c r="J6" s="3">
        <v>-1E-4</v>
      </c>
      <c r="K6" s="4">
        <v>8.9399999999999993E-2</v>
      </c>
      <c r="L6" s="10">
        <v>0</v>
      </c>
      <c r="M6" s="11">
        <v>7.0000000000000007E-2</v>
      </c>
      <c r="N6" s="3">
        <v>-1E-4</v>
      </c>
      <c r="O6" s="4">
        <v>0.10340000000000001</v>
      </c>
      <c r="P6" s="10">
        <v>-5.9999999999999995E-4</v>
      </c>
      <c r="Q6" s="11">
        <v>8.4000000000000005E-2</v>
      </c>
      <c r="R6" s="3">
        <v>-1E-4</v>
      </c>
      <c r="S6" s="4">
        <v>0.14050000000000001</v>
      </c>
      <c r="T6" s="10">
        <v>0</v>
      </c>
      <c r="U6" s="11">
        <v>0.1426</v>
      </c>
      <c r="V6" s="3">
        <v>2.9999999999999997E-4</v>
      </c>
      <c r="W6" s="4">
        <v>0.10440000000000001</v>
      </c>
      <c r="X6" s="30">
        <v>-5.9999999999999995E-4</v>
      </c>
      <c r="Y6" s="31">
        <v>0.1361</v>
      </c>
    </row>
    <row r="7" spans="1:25" ht="15" x14ac:dyDescent="0.25">
      <c r="A7" s="49" t="s">
        <v>3</v>
      </c>
      <c r="B7" s="46">
        <v>0</v>
      </c>
      <c r="C7" s="4">
        <v>0</v>
      </c>
      <c r="D7" s="10">
        <v>0</v>
      </c>
      <c r="E7" s="11">
        <v>0</v>
      </c>
      <c r="F7" s="3">
        <v>0</v>
      </c>
      <c r="G7" s="4">
        <v>0</v>
      </c>
      <c r="H7" s="10">
        <v>0</v>
      </c>
      <c r="I7" s="11">
        <v>0</v>
      </c>
      <c r="J7" s="3">
        <v>0</v>
      </c>
      <c r="K7" s="4">
        <v>0</v>
      </c>
      <c r="L7" s="10">
        <v>0</v>
      </c>
      <c r="M7" s="11">
        <v>0</v>
      </c>
      <c r="N7" s="3">
        <v>0</v>
      </c>
      <c r="O7" s="4">
        <v>0</v>
      </c>
      <c r="P7" s="10">
        <v>0</v>
      </c>
      <c r="Q7" s="11">
        <v>0</v>
      </c>
      <c r="R7" s="3">
        <v>0</v>
      </c>
      <c r="S7" s="4">
        <v>0</v>
      </c>
      <c r="T7" s="10">
        <v>0</v>
      </c>
      <c r="U7" s="11">
        <v>0</v>
      </c>
      <c r="V7" s="3">
        <v>0</v>
      </c>
      <c r="W7" s="4">
        <v>0</v>
      </c>
      <c r="X7" s="30">
        <v>0</v>
      </c>
      <c r="Y7" s="31">
        <v>0</v>
      </c>
    </row>
    <row r="8" spans="1:25" ht="15" x14ac:dyDescent="0.25">
      <c r="A8" s="49" t="s">
        <v>4</v>
      </c>
      <c r="B8" s="46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49" t="s">
        <v>5</v>
      </c>
      <c r="B9" s="46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49" t="s">
        <v>6</v>
      </c>
      <c r="B10" s="46">
        <v>-1E-4</v>
      </c>
      <c r="C10" s="4">
        <v>5.1999999999999998E-3</v>
      </c>
      <c r="D10" s="10">
        <v>-2.0000000000000001E-4</v>
      </c>
      <c r="E10" s="11">
        <v>4.8999999999999998E-3</v>
      </c>
      <c r="F10" s="3">
        <v>2.0000000000000001E-4</v>
      </c>
      <c r="G10" s="4">
        <v>4.4999999999999997E-3</v>
      </c>
      <c r="H10" s="10">
        <v>-1E-4</v>
      </c>
      <c r="I10" s="11">
        <v>5.9999999999999995E-4</v>
      </c>
      <c r="J10" s="3">
        <v>-1E-4</v>
      </c>
      <c r="K10" s="4">
        <v>5.0000000000000001E-4</v>
      </c>
      <c r="L10" s="10">
        <v>0</v>
      </c>
      <c r="M10" s="11">
        <v>5.0000000000000001E-4</v>
      </c>
      <c r="N10" s="3">
        <v>-1E-4</v>
      </c>
      <c r="O10" s="4">
        <v>5.0000000000000001E-4</v>
      </c>
      <c r="P10" s="10">
        <v>-5.9999999999999995E-4</v>
      </c>
      <c r="Q10" s="11">
        <v>5.0000000000000001E-4</v>
      </c>
      <c r="R10" s="3">
        <v>-1E-4</v>
      </c>
      <c r="S10" s="4">
        <v>5.0000000000000001E-4</v>
      </c>
      <c r="T10" s="10">
        <v>-2.0999999999999999E-3</v>
      </c>
      <c r="U10" s="11">
        <v>4.0000000000000002E-4</v>
      </c>
      <c r="V10" s="3">
        <v>1E-4</v>
      </c>
      <c r="W10" s="4">
        <v>4.0000000000000002E-4</v>
      </c>
      <c r="X10" s="30">
        <v>-2.8E-3</v>
      </c>
      <c r="Y10" s="31">
        <v>6.6E-3</v>
      </c>
    </row>
    <row r="11" spans="1:25" ht="15" x14ac:dyDescent="0.25">
      <c r="A11" s="49" t="s">
        <v>7</v>
      </c>
      <c r="B11" s="46">
        <v>-6.4000000000000005E-4</v>
      </c>
      <c r="C11" s="4">
        <v>2.52E-2</v>
      </c>
      <c r="D11" s="10">
        <v>-2.9999999999999997E-4</v>
      </c>
      <c r="E11" s="11">
        <v>2.35E-2</v>
      </c>
      <c r="F11" s="3">
        <v>2.0000000000000001E-4</v>
      </c>
      <c r="G11" s="4">
        <v>2.18E-2</v>
      </c>
      <c r="H11" s="10">
        <v>0</v>
      </c>
      <c r="I11" s="11">
        <v>2.1000000000000001E-2</v>
      </c>
      <c r="J11" s="3">
        <v>-1E-4</v>
      </c>
      <c r="K11" s="4">
        <v>2.0199999999999999E-2</v>
      </c>
      <c r="L11" s="10">
        <v>-2.0000000000000001E-4</v>
      </c>
      <c r="M11" s="11">
        <v>1.9900000000000001E-2</v>
      </c>
      <c r="N11" s="3">
        <v>-2.0000000000000001E-4</v>
      </c>
      <c r="O11" s="4">
        <v>1.8599999999999998E-2</v>
      </c>
      <c r="P11" s="10">
        <v>-2.9999999999999997E-4</v>
      </c>
      <c r="Q11" s="11">
        <v>1.7600000000000001E-2</v>
      </c>
      <c r="R11" s="3">
        <v>0</v>
      </c>
      <c r="S11" s="4">
        <v>1.66E-2</v>
      </c>
      <c r="T11" s="10">
        <v>-2.0999999999999999E-3</v>
      </c>
      <c r="U11" s="11">
        <v>1.5599999999999999E-2</v>
      </c>
      <c r="V11" s="3">
        <v>2.0000000000000001E-4</v>
      </c>
      <c r="W11" s="4">
        <v>1.41E-2</v>
      </c>
      <c r="X11" s="30">
        <v>-6.9999999999999999E-4</v>
      </c>
      <c r="Y11" s="31">
        <v>1.1299999999999999E-2</v>
      </c>
    </row>
    <row r="12" spans="1:25" ht="15" x14ac:dyDescent="0.25">
      <c r="A12" s="49" t="s">
        <v>8</v>
      </c>
      <c r="B12" s="46">
        <v>2.5499999999999998E-2</v>
      </c>
      <c r="C12" s="4">
        <v>0.67820000000000003</v>
      </c>
      <c r="D12" s="10">
        <v>-1.5100000000000001E-2</v>
      </c>
      <c r="E12" s="11">
        <v>0.62439999999999996</v>
      </c>
      <c r="F12" s="3">
        <v>-2.46E-2</v>
      </c>
      <c r="G12" s="4">
        <v>0.62670000000000003</v>
      </c>
      <c r="H12" s="10">
        <v>4.6999999999999993E-3</v>
      </c>
      <c r="I12" s="11">
        <v>0.64060000000000006</v>
      </c>
      <c r="J12" s="3">
        <v>2.0199999999999999E-2</v>
      </c>
      <c r="K12" s="4">
        <v>0.64780000000000004</v>
      </c>
      <c r="L12" s="10">
        <v>-1.0200000000000001E-2</v>
      </c>
      <c r="M12" s="11">
        <v>0.65600000000000003</v>
      </c>
      <c r="N12" s="3">
        <v>1.7399999999999999E-2</v>
      </c>
      <c r="O12" s="4">
        <v>0.627</v>
      </c>
      <c r="P12" s="10">
        <v>4.1399999999999999E-2</v>
      </c>
      <c r="Q12" s="11">
        <v>0.65880000000000005</v>
      </c>
      <c r="R12" s="3">
        <v>-1.1000000000000001E-3</v>
      </c>
      <c r="S12" s="4">
        <v>0.61770000000000003</v>
      </c>
      <c r="T12" s="10">
        <v>-1.3899999999999999E-2</v>
      </c>
      <c r="U12" s="11">
        <v>0.63229999999999997</v>
      </c>
      <c r="V12" s="3">
        <v>1.66E-2</v>
      </c>
      <c r="W12" s="4">
        <v>0.66190000000000004</v>
      </c>
      <c r="X12" s="30">
        <v>-4.4699999999999997E-2</v>
      </c>
      <c r="Y12" s="31">
        <v>0.61080000000000001</v>
      </c>
    </row>
    <row r="13" spans="1:25" ht="15" x14ac:dyDescent="0.25">
      <c r="A13" s="49" t="s">
        <v>9</v>
      </c>
      <c r="B13" s="46">
        <v>1.01E-2</v>
      </c>
      <c r="C13" s="4">
        <v>0.23280000000000001</v>
      </c>
      <c r="D13" s="10">
        <v>-1.8E-3</v>
      </c>
      <c r="E13" s="11">
        <v>0.2442</v>
      </c>
      <c r="F13" s="3">
        <v>-7.7999999999999996E-3</v>
      </c>
      <c r="G13" s="4">
        <v>0.22489999999999999</v>
      </c>
      <c r="H13" s="10">
        <v>8.0000000000000002E-3</v>
      </c>
      <c r="I13" s="11">
        <v>0.23440000000000003</v>
      </c>
      <c r="J13" s="3">
        <v>3.8E-3</v>
      </c>
      <c r="K13" s="4">
        <v>0.2288</v>
      </c>
      <c r="L13" s="10">
        <v>1.1999999999999999E-3</v>
      </c>
      <c r="M13" s="11">
        <v>0.24099999999999999</v>
      </c>
      <c r="N13" s="3">
        <v>9.7999999999999997E-3</v>
      </c>
      <c r="O13" s="4">
        <v>0.2379</v>
      </c>
      <c r="P13" s="10">
        <v>2.3E-3</v>
      </c>
      <c r="Q13" s="11">
        <v>0.2273</v>
      </c>
      <c r="R13" s="3">
        <v>-5.9999999999999995E-4</v>
      </c>
      <c r="S13" s="4">
        <v>0.2137</v>
      </c>
      <c r="T13" s="10">
        <v>-1.29E-2</v>
      </c>
      <c r="U13" s="11">
        <v>0.1996</v>
      </c>
      <c r="V13" s="3">
        <v>-1E-4</v>
      </c>
      <c r="W13" s="4">
        <v>0.17660000000000001</v>
      </c>
      <c r="X13" s="30">
        <v>-1.38E-2</v>
      </c>
      <c r="Y13" s="31">
        <v>0.23480000000000001</v>
      </c>
    </row>
    <row r="14" spans="1:25" ht="15" x14ac:dyDescent="0.25">
      <c r="A14" s="49" t="s">
        <v>10</v>
      </c>
      <c r="B14" s="46">
        <v>1E-4</v>
      </c>
      <c r="C14" s="4">
        <v>1.6400000000000001E-2</v>
      </c>
      <c r="D14" s="10">
        <v>-1.1000000000000001E-3</v>
      </c>
      <c r="E14" s="11">
        <v>1.4500000000000001E-2</v>
      </c>
      <c r="F14" s="3">
        <v>-4.0000000000000002E-4</v>
      </c>
      <c r="G14" s="4">
        <v>1.2999999999999999E-2</v>
      </c>
      <c r="H14" s="10">
        <v>5.9999999999999995E-4</v>
      </c>
      <c r="I14" s="11">
        <v>1.3100000000000001E-2</v>
      </c>
      <c r="J14" s="3">
        <v>1E-4</v>
      </c>
      <c r="K14" s="4">
        <v>1.2800000000000001E-2</v>
      </c>
      <c r="L14" s="10">
        <v>-4.0000000000000002E-4</v>
      </c>
      <c r="M14" s="11">
        <v>1.23E-2</v>
      </c>
      <c r="N14" s="3">
        <v>4.0000000000000002E-4</v>
      </c>
      <c r="O14" s="4">
        <v>1.21E-2</v>
      </c>
      <c r="P14" s="10">
        <v>-8.0000000000000004E-4</v>
      </c>
      <c r="Q14" s="11">
        <v>1.11E-2</v>
      </c>
      <c r="R14" s="3">
        <v>-2.9999999999999997E-4</v>
      </c>
      <c r="S14" s="4">
        <v>1.03E-2</v>
      </c>
      <c r="T14" s="10">
        <v>-3.0000000000000001E-3</v>
      </c>
      <c r="U14" s="11">
        <v>8.8000000000000005E-3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49" t="s">
        <v>11</v>
      </c>
      <c r="B15" s="46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49" t="s">
        <v>12</v>
      </c>
      <c r="B16" s="46">
        <v>0</v>
      </c>
      <c r="C16" s="4">
        <v>8.0000000000000004E-4</v>
      </c>
      <c r="D16" s="10">
        <v>-2.9999999999999997E-4</v>
      </c>
      <c r="E16" s="11">
        <v>5.9999999999999995E-4</v>
      </c>
      <c r="F16" s="3">
        <v>4.0000000000000002E-4</v>
      </c>
      <c r="G16" s="4">
        <v>6.9999999999999999E-4</v>
      </c>
      <c r="H16" s="10">
        <v>-1E-4</v>
      </c>
      <c r="I16" s="11">
        <v>5.9999999999999995E-4</v>
      </c>
      <c r="J16" s="3">
        <v>-2.9999999999999997E-4</v>
      </c>
      <c r="K16" s="4">
        <v>5.0000000000000001E-4</v>
      </c>
      <c r="L16" s="10">
        <v>-2.0000000000000001E-4</v>
      </c>
      <c r="M16" s="11">
        <v>2.9999999999999997E-4</v>
      </c>
      <c r="N16" s="3">
        <v>2.9999999999999997E-4</v>
      </c>
      <c r="O16" s="4">
        <v>5.0000000000000001E-4</v>
      </c>
      <c r="P16" s="10">
        <v>-4.0000000000000002E-4</v>
      </c>
      <c r="Q16" s="11">
        <v>6.9999999999999999E-4</v>
      </c>
      <c r="R16" s="3">
        <v>-1E-4</v>
      </c>
      <c r="S16" s="4">
        <v>6.9999999999999999E-4</v>
      </c>
      <c r="T16" s="10">
        <v>-2E-3</v>
      </c>
      <c r="U16" s="11">
        <v>6.9999999999999999E-4</v>
      </c>
      <c r="V16" s="3">
        <v>4.0000000000000002E-4</v>
      </c>
      <c r="W16" s="4">
        <v>8.0000000000000004E-4</v>
      </c>
      <c r="X16" s="30">
        <v>-8.0000000000000004E-4</v>
      </c>
      <c r="Y16" s="31">
        <v>4.0000000000000002E-4</v>
      </c>
    </row>
    <row r="17" spans="1:25" ht="15" x14ac:dyDescent="0.25">
      <c r="A17" s="49" t="s">
        <v>13</v>
      </c>
      <c r="B17" s="46">
        <v>0</v>
      </c>
      <c r="C17" s="4">
        <v>0</v>
      </c>
      <c r="D17" s="10">
        <v>0</v>
      </c>
      <c r="E17" s="11">
        <v>0</v>
      </c>
      <c r="F17" s="3">
        <v>0</v>
      </c>
      <c r="G17" s="4">
        <v>0</v>
      </c>
      <c r="H17" s="10">
        <v>0</v>
      </c>
      <c r="I17" s="11">
        <v>0</v>
      </c>
      <c r="J17" s="3">
        <v>0</v>
      </c>
      <c r="K17" s="4">
        <v>0</v>
      </c>
      <c r="L17" s="10">
        <v>0</v>
      </c>
      <c r="M17" s="11">
        <v>0</v>
      </c>
      <c r="N17" s="3">
        <v>0</v>
      </c>
      <c r="O17" s="4">
        <v>0</v>
      </c>
      <c r="P17" s="10">
        <v>0</v>
      </c>
      <c r="Q17" s="11">
        <v>0</v>
      </c>
      <c r="R17" s="3">
        <v>0</v>
      </c>
      <c r="S17" s="4">
        <v>0</v>
      </c>
      <c r="T17" s="10">
        <v>0</v>
      </c>
      <c r="U17" s="11">
        <v>0</v>
      </c>
      <c r="V17" s="3">
        <v>2.0000000000000001E-4</v>
      </c>
      <c r="W17" s="4">
        <v>4.1799999999999997E-2</v>
      </c>
      <c r="X17" s="30">
        <v>0</v>
      </c>
      <c r="Y17" s="31">
        <v>0</v>
      </c>
    </row>
    <row r="18" spans="1:25" ht="15" x14ac:dyDescent="0.25">
      <c r="A18" s="49" t="s">
        <v>14</v>
      </c>
      <c r="B18" s="46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49" t="s">
        <v>15</v>
      </c>
      <c r="B19" s="46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49" t="s">
        <v>16</v>
      </c>
      <c r="B20" s="46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1">
        <v>0</v>
      </c>
      <c r="V20" s="3">
        <v>0</v>
      </c>
      <c r="W20" s="4">
        <v>0</v>
      </c>
      <c r="X20" s="30">
        <v>0</v>
      </c>
      <c r="Y20" s="31">
        <v>0</v>
      </c>
    </row>
    <row r="21" spans="1:25" ht="15" x14ac:dyDescent="0.25">
      <c r="A21" s="49" t="s">
        <v>17</v>
      </c>
      <c r="B21" s="46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49" t="s">
        <v>18</v>
      </c>
      <c r="B22" s="46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49" t="s">
        <v>19</v>
      </c>
      <c r="B23" s="46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49" t="s">
        <v>20</v>
      </c>
      <c r="B24" s="46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50" t="s">
        <v>21</v>
      </c>
      <c r="B25" s="51">
        <f t="shared" ref="B25:I25" si="0">SUM(B6:B24)</f>
        <v>3.4259999999999999E-2</v>
      </c>
      <c r="C25" s="6">
        <f t="shared" si="0"/>
        <v>1</v>
      </c>
      <c r="D25" s="12">
        <f t="shared" si="0"/>
        <v>-1.9190000000000002E-2</v>
      </c>
      <c r="E25" s="13">
        <f t="shared" si="0"/>
        <v>0.99999999999999989</v>
      </c>
      <c r="F25" s="5">
        <f t="shared" si="0"/>
        <v>-3.1609999999999999E-2</v>
      </c>
      <c r="G25" s="6">
        <f t="shared" si="0"/>
        <v>1</v>
      </c>
      <c r="H25" s="12">
        <f t="shared" si="0"/>
        <v>1.29E-2</v>
      </c>
      <c r="I25" s="13">
        <f t="shared" si="0"/>
        <v>1</v>
      </c>
      <c r="J25" s="5">
        <f>SUM(J6:J24)</f>
        <v>2.3499999999999997E-2</v>
      </c>
      <c r="K25" s="5">
        <f>SUM(K6:K24)</f>
        <v>1</v>
      </c>
      <c r="L25" s="12">
        <f t="shared" ref="L25:Q25" si="1">SUM(L6:L24)</f>
        <v>-9.8000000000000014E-3</v>
      </c>
      <c r="M25" s="12">
        <f t="shared" si="1"/>
        <v>1</v>
      </c>
      <c r="N25" s="5">
        <f t="shared" si="1"/>
        <v>2.75E-2</v>
      </c>
      <c r="O25" s="5">
        <f t="shared" si="1"/>
        <v>1</v>
      </c>
      <c r="P25" s="12">
        <f t="shared" si="1"/>
        <v>4.1000000000000002E-2</v>
      </c>
      <c r="Q25" s="12">
        <f t="shared" si="1"/>
        <v>1</v>
      </c>
      <c r="R25" s="5">
        <f t="shared" ref="R25:W25" si="2">SUM(R6:R24)</f>
        <v>-2.3E-3</v>
      </c>
      <c r="S25" s="5">
        <f t="shared" si="2"/>
        <v>1</v>
      </c>
      <c r="T25" s="12">
        <f t="shared" si="2"/>
        <v>-3.6000000000000004E-2</v>
      </c>
      <c r="U25" s="12">
        <f t="shared" si="2"/>
        <v>1</v>
      </c>
      <c r="V25" s="5">
        <f t="shared" si="2"/>
        <v>1.77E-2</v>
      </c>
      <c r="W25" s="5">
        <f t="shared" si="2"/>
        <v>1</v>
      </c>
      <c r="X25" s="38">
        <f>SUM(X6:X24)</f>
        <v>-6.3399999999999984E-2</v>
      </c>
      <c r="Y25" s="38">
        <f>SUM(Y6:Y24)</f>
        <v>1</v>
      </c>
    </row>
    <row r="26" spans="1:25" ht="15" x14ac:dyDescent="0.25">
      <c r="A26" s="48" t="s">
        <v>28</v>
      </c>
      <c r="B26" s="8">
        <v>587</v>
      </c>
      <c r="C26" s="9"/>
      <c r="D26" s="14">
        <v>-343.2</v>
      </c>
      <c r="E26" s="9"/>
      <c r="F26" s="8">
        <v>-665.3</v>
      </c>
      <c r="G26" s="9"/>
      <c r="H26" s="14">
        <v>304</v>
      </c>
      <c r="I26" s="9"/>
      <c r="J26" s="8">
        <v>548.70000000000005</v>
      </c>
      <c r="K26" s="9"/>
      <c r="L26" s="14">
        <v>-230</v>
      </c>
      <c r="M26" s="9"/>
      <c r="N26" s="8">
        <v>666.4</v>
      </c>
      <c r="O26" s="9"/>
      <c r="P26" s="14">
        <v>1057.4000000000001</v>
      </c>
      <c r="Q26" s="9"/>
      <c r="R26" s="8">
        <v>-48</v>
      </c>
      <c r="S26" s="9"/>
      <c r="T26" s="14">
        <v>-1056</v>
      </c>
      <c r="U26" s="9"/>
      <c r="V26" s="8">
        <v>580</v>
      </c>
      <c r="W26" s="9"/>
      <c r="X26" s="39">
        <v>-2219.38</v>
      </c>
      <c r="Y26" s="40"/>
    </row>
    <row r="27" spans="1:25" ht="15" x14ac:dyDescent="0.25">
      <c r="A27" s="15" t="s">
        <v>22</v>
      </c>
      <c r="B27" s="18">
        <v>3.1359999999999999E-2</v>
      </c>
      <c r="C27" s="19">
        <v>0.84860000000000002</v>
      </c>
      <c r="D27" s="22">
        <v>-2.3089999999999999E-2</v>
      </c>
      <c r="E27" s="23">
        <v>0.80120000000000002</v>
      </c>
      <c r="F27" s="18">
        <v>-3.3210000000000003E-2</v>
      </c>
      <c r="G27" s="19">
        <v>0.78810000000000002</v>
      </c>
      <c r="H27" s="22">
        <v>8.8999999999999999E-3</v>
      </c>
      <c r="I27" s="23">
        <v>0.76629999999999998</v>
      </c>
      <c r="J27" s="18">
        <v>1.41E-2</v>
      </c>
      <c r="K27" s="19">
        <v>0.75760000000000005</v>
      </c>
      <c r="L27" s="22">
        <v>-8.0999999999999996E-3</v>
      </c>
      <c r="M27" s="23">
        <v>0.76090000000000002</v>
      </c>
      <c r="N27" s="18">
        <v>1.9199999999999998E-2</v>
      </c>
      <c r="O27" s="19">
        <v>0.76480000000000004</v>
      </c>
      <c r="P27" s="22">
        <v>3.9699999999999999E-2</v>
      </c>
      <c r="Q27" s="23">
        <v>0.76900000000000002</v>
      </c>
      <c r="R27" s="18">
        <v>1.4E-3</v>
      </c>
      <c r="S27" s="19">
        <v>0.78559999999999997</v>
      </c>
      <c r="T27" s="22">
        <v>-1.8100000000000002E-2</v>
      </c>
      <c r="U27" s="23">
        <v>0.76949999999999996</v>
      </c>
      <c r="V27" s="18">
        <v>-9.7999999999999997E-3</v>
      </c>
      <c r="W27" s="19">
        <v>0.68430000000000002</v>
      </c>
      <c r="X27" s="41">
        <v>-4.0599999999999997E-2</v>
      </c>
      <c r="Y27" s="42">
        <v>0.69650000000000001</v>
      </c>
    </row>
    <row r="28" spans="1:25" ht="15" x14ac:dyDescent="0.25">
      <c r="A28" s="16" t="s">
        <v>23</v>
      </c>
      <c r="B28" s="3">
        <v>2.8999999999999998E-3</v>
      </c>
      <c r="C28" s="4">
        <v>0.15140000000000001</v>
      </c>
      <c r="D28" s="10">
        <v>3.8999999999999998E-3</v>
      </c>
      <c r="E28" s="11">
        <v>0.1988</v>
      </c>
      <c r="F28" s="3">
        <v>1.6000000000000001E-3</v>
      </c>
      <c r="G28" s="4">
        <v>0.21190000000000001</v>
      </c>
      <c r="H28" s="10">
        <v>4.0000000000000001E-3</v>
      </c>
      <c r="I28" s="11">
        <v>0.23370000000000002</v>
      </c>
      <c r="J28" s="3">
        <v>9.4000000000000004E-3</v>
      </c>
      <c r="K28" s="4">
        <v>0.2424</v>
      </c>
      <c r="L28" s="10">
        <v>-1.6999999999999999E-3</v>
      </c>
      <c r="M28" s="11">
        <v>0.23910000000000001</v>
      </c>
      <c r="N28" s="3">
        <v>8.3000000000000001E-3</v>
      </c>
      <c r="O28" s="4">
        <v>0.23519999999999999</v>
      </c>
      <c r="P28" s="10">
        <v>1.2999999999999999E-3</v>
      </c>
      <c r="Q28" s="11">
        <v>0.23100000000000001</v>
      </c>
      <c r="R28" s="3">
        <v>-3.7000000000000002E-3</v>
      </c>
      <c r="S28" s="4">
        <v>0.21440000000000001</v>
      </c>
      <c r="T28" s="10">
        <v>-1.7899999999999999E-2</v>
      </c>
      <c r="U28" s="11">
        <v>0.23050000000000001</v>
      </c>
      <c r="V28" s="3">
        <v>2.75E-2</v>
      </c>
      <c r="W28" s="4">
        <v>0.31569999999999998</v>
      </c>
      <c r="X28" s="30">
        <v>-2.2800000000000001E-2</v>
      </c>
      <c r="Y28" s="31">
        <v>0.30349999999999999</v>
      </c>
    </row>
    <row r="29" spans="1:25" ht="15" x14ac:dyDescent="0.25">
      <c r="A29" s="17" t="s">
        <v>21</v>
      </c>
      <c r="B29" s="20">
        <f t="shared" ref="B29:G29" si="3">SUM(B27:B28)</f>
        <v>3.4259999999999999E-2</v>
      </c>
      <c r="C29" s="6">
        <f t="shared" si="3"/>
        <v>1</v>
      </c>
      <c r="D29" s="12">
        <f t="shared" si="3"/>
        <v>-1.9189999999999999E-2</v>
      </c>
      <c r="E29" s="13">
        <f t="shared" si="3"/>
        <v>1</v>
      </c>
      <c r="F29" s="20">
        <f t="shared" si="3"/>
        <v>-3.1610000000000006E-2</v>
      </c>
      <c r="G29" s="6">
        <f t="shared" si="3"/>
        <v>1</v>
      </c>
      <c r="H29" s="12">
        <f>SUM(H27:H28)</f>
        <v>1.29E-2</v>
      </c>
      <c r="I29" s="13">
        <f>SUM(I27:I28)</f>
        <v>1</v>
      </c>
      <c r="J29" s="20">
        <f>SUM(J27:J28)</f>
        <v>2.35E-2</v>
      </c>
      <c r="K29" s="20">
        <f>SUM(K27:K28)</f>
        <v>1</v>
      </c>
      <c r="L29" s="12">
        <f t="shared" ref="L29:Q29" si="4">SUM(L27:L28)</f>
        <v>-9.7999999999999997E-3</v>
      </c>
      <c r="M29" s="13">
        <f t="shared" si="4"/>
        <v>1</v>
      </c>
      <c r="N29" s="20">
        <f t="shared" si="4"/>
        <v>2.7499999999999997E-2</v>
      </c>
      <c r="O29" s="20">
        <f t="shared" si="4"/>
        <v>1</v>
      </c>
      <c r="P29" s="12">
        <f t="shared" si="4"/>
        <v>4.1000000000000002E-2</v>
      </c>
      <c r="Q29" s="13">
        <f t="shared" si="4"/>
        <v>1</v>
      </c>
      <c r="R29" s="20">
        <f t="shared" ref="R29:W29" si="5">SUM(R27:R28)</f>
        <v>-2.3E-3</v>
      </c>
      <c r="S29" s="20">
        <f t="shared" si="5"/>
        <v>1</v>
      </c>
      <c r="T29" s="12">
        <f t="shared" si="5"/>
        <v>-3.6000000000000004E-2</v>
      </c>
      <c r="U29" s="13">
        <f t="shared" si="5"/>
        <v>1</v>
      </c>
      <c r="V29" s="20">
        <f t="shared" si="5"/>
        <v>1.77E-2</v>
      </c>
      <c r="W29" s="20">
        <f t="shared" si="5"/>
        <v>1</v>
      </c>
      <c r="X29" s="38">
        <f>SUM(X27:X28)</f>
        <v>-6.3399999999999998E-2</v>
      </c>
      <c r="Y29" s="43">
        <f>SUM(Y27:Y28)</f>
        <v>1</v>
      </c>
    </row>
    <row r="30" spans="1:25" ht="15" x14ac:dyDescent="0.25">
      <c r="A30" s="15" t="s">
        <v>24</v>
      </c>
      <c r="B30" s="18">
        <v>3.5360000000000003E-2</v>
      </c>
      <c r="C30" s="19">
        <v>0.97399999999999998</v>
      </c>
      <c r="D30" s="22">
        <v>-1.839E-2</v>
      </c>
      <c r="E30" s="23">
        <v>0.97589999999999999</v>
      </c>
      <c r="F30" s="18">
        <v>-3.2410000000000001E-2</v>
      </c>
      <c r="G30" s="19">
        <v>0.97770000000000001</v>
      </c>
      <c r="H30" s="22">
        <v>1.3100000000000001E-2</v>
      </c>
      <c r="I30" s="23">
        <v>0.97860000000000003</v>
      </c>
      <c r="J30" s="18">
        <v>2.41E-2</v>
      </c>
      <c r="K30" s="19">
        <v>0.97950000000000004</v>
      </c>
      <c r="L30" s="22">
        <v>-9.4000000000000004E-3</v>
      </c>
      <c r="M30" s="23">
        <v>0.97989999999999999</v>
      </c>
      <c r="N30" s="18">
        <v>2.7799999999999998E-2</v>
      </c>
      <c r="O30" s="19">
        <v>0.98109999999999997</v>
      </c>
      <c r="P30" s="22">
        <v>4.2700000000000002E-2</v>
      </c>
      <c r="Q30" s="23">
        <v>0.98209999999999997</v>
      </c>
      <c r="R30" s="18">
        <v>-2.0999999999999999E-3</v>
      </c>
      <c r="S30" s="19">
        <v>0.98299999999999998</v>
      </c>
      <c r="T30" s="22">
        <v>-2.8899999999999999E-2</v>
      </c>
      <c r="U30" s="23">
        <v>0.98399999999999999</v>
      </c>
      <c r="V30" s="18">
        <v>-4.5999999999999999E-3</v>
      </c>
      <c r="W30" s="19">
        <v>0.94350000000000001</v>
      </c>
      <c r="X30" s="41">
        <v>-6.1100000000000002E-2</v>
      </c>
      <c r="Y30" s="42">
        <v>0.98850000000000005</v>
      </c>
    </row>
    <row r="31" spans="1:25" ht="15" x14ac:dyDescent="0.25">
      <c r="A31" s="16" t="s">
        <v>25</v>
      </c>
      <c r="B31" s="3">
        <v>-1.1000000000000001E-3</v>
      </c>
      <c r="C31" s="4">
        <v>2.5999999999999999E-2</v>
      </c>
      <c r="D31" s="10">
        <v>-8.0000000000000004E-4</v>
      </c>
      <c r="E31" s="11">
        <v>2.41E-2</v>
      </c>
      <c r="F31" s="3">
        <v>8.0000000000000004E-4</v>
      </c>
      <c r="G31" s="4">
        <v>2.23E-2</v>
      </c>
      <c r="H31" s="10">
        <v>-2.0000000000000001E-4</v>
      </c>
      <c r="I31" s="11">
        <v>2.1400000000000002E-2</v>
      </c>
      <c r="J31" s="3">
        <v>-5.9999999999999995E-4</v>
      </c>
      <c r="K31" s="4">
        <v>2.0500000000000001E-2</v>
      </c>
      <c r="L31" s="10">
        <v>-4.0000000000000002E-4</v>
      </c>
      <c r="M31" s="11">
        <v>2.01E-2</v>
      </c>
      <c r="N31" s="3">
        <v>-2.9999999999999997E-4</v>
      </c>
      <c r="O31" s="4">
        <v>1.89E-2</v>
      </c>
      <c r="P31" s="10">
        <v>-1.6999999999999999E-3</v>
      </c>
      <c r="Q31" s="11">
        <v>1.7899999999999999E-2</v>
      </c>
      <c r="R31" s="3">
        <v>-2.0000000000000001E-4</v>
      </c>
      <c r="S31" s="4">
        <v>1.7000000000000001E-2</v>
      </c>
      <c r="T31" s="10">
        <v>-7.1000000000000004E-3</v>
      </c>
      <c r="U31" s="11">
        <v>1.6E-2</v>
      </c>
      <c r="V31" s="3">
        <v>2.23E-2</v>
      </c>
      <c r="W31" s="4">
        <v>5.6500000000000002E-2</v>
      </c>
      <c r="X31" s="30">
        <v>-2.3E-3</v>
      </c>
      <c r="Y31" s="31">
        <v>1.15E-2</v>
      </c>
    </row>
    <row r="32" spans="1:25" ht="15" x14ac:dyDescent="0.25">
      <c r="A32" s="89" t="s">
        <v>21</v>
      </c>
      <c r="B32" s="64">
        <f t="shared" ref="B32:G32" si="6">SUM(B30:B31)</f>
        <v>3.4260000000000006E-2</v>
      </c>
      <c r="C32" s="65">
        <f t="shared" si="6"/>
        <v>1</v>
      </c>
      <c r="D32" s="71">
        <f t="shared" si="6"/>
        <v>-1.9189999999999999E-2</v>
      </c>
      <c r="E32" s="72">
        <f t="shared" si="6"/>
        <v>1</v>
      </c>
      <c r="F32" s="64">
        <f t="shared" si="6"/>
        <v>-3.1609999999999999E-2</v>
      </c>
      <c r="G32" s="65">
        <f t="shared" si="6"/>
        <v>1</v>
      </c>
      <c r="H32" s="71">
        <f>SUM(H30:H31)</f>
        <v>1.29E-2</v>
      </c>
      <c r="I32" s="72">
        <f>SUM(I30:I31)</f>
        <v>1</v>
      </c>
      <c r="J32" s="64">
        <f>SUM(J30:J31)</f>
        <v>2.35E-2</v>
      </c>
      <c r="K32" s="64">
        <f>SUM(K30:K31)</f>
        <v>1</v>
      </c>
      <c r="L32" s="71">
        <f t="shared" ref="L32:Q32" si="7">SUM(L30:L31)</f>
        <v>-9.7999999999999997E-3</v>
      </c>
      <c r="M32" s="72">
        <f t="shared" si="7"/>
        <v>1</v>
      </c>
      <c r="N32" s="64">
        <f t="shared" si="7"/>
        <v>2.7499999999999997E-2</v>
      </c>
      <c r="O32" s="64">
        <f t="shared" si="7"/>
        <v>1</v>
      </c>
      <c r="P32" s="71">
        <f t="shared" si="7"/>
        <v>4.1000000000000002E-2</v>
      </c>
      <c r="Q32" s="72">
        <f t="shared" si="7"/>
        <v>1</v>
      </c>
      <c r="R32" s="64">
        <f t="shared" ref="R32:W32" si="8">SUM(R30:R31)</f>
        <v>-2.3E-3</v>
      </c>
      <c r="S32" s="64">
        <f t="shared" si="8"/>
        <v>1</v>
      </c>
      <c r="T32" s="71">
        <f t="shared" si="8"/>
        <v>-3.5999999999999997E-2</v>
      </c>
      <c r="U32" s="72">
        <f t="shared" si="8"/>
        <v>1</v>
      </c>
      <c r="V32" s="64">
        <f t="shared" si="8"/>
        <v>1.77E-2</v>
      </c>
      <c r="W32" s="64">
        <f t="shared" si="8"/>
        <v>1</v>
      </c>
      <c r="X32" s="73">
        <f>SUM(X30:X31)</f>
        <v>-6.3399999999999998E-2</v>
      </c>
      <c r="Y32" s="87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-8.0999999999999996E-4</v>
      </c>
      <c r="C36" s="4">
        <v>0.1084</v>
      </c>
      <c r="D36" s="10">
        <v>-1.14E-3</v>
      </c>
      <c r="E36" s="11">
        <v>7.0000000000000007E-2</v>
      </c>
      <c r="F36" s="3">
        <v>-1.8E-3</v>
      </c>
      <c r="G36" s="4">
        <v>0.14050000000000001</v>
      </c>
      <c r="H36" s="10">
        <v>-2.2399999999999998E-3</v>
      </c>
      <c r="I36" s="80">
        <v>0.1361</v>
      </c>
    </row>
    <row r="37" spans="1:9" ht="15" x14ac:dyDescent="0.25">
      <c r="A37" s="60" t="s">
        <v>3</v>
      </c>
      <c r="B37" s="3">
        <f>(1+B7)*(1+D7)*(1+F7)-1</f>
        <v>0</v>
      </c>
      <c r="C37" s="4">
        <v>0</v>
      </c>
      <c r="D37" s="10">
        <v>-4.0000000000000003E-5</v>
      </c>
      <c r="E37" s="11">
        <v>0</v>
      </c>
      <c r="F37" s="3">
        <f>D37+N7+P7+R7</f>
        <v>-4.0000000000000003E-5</v>
      </c>
      <c r="G37" s="4">
        <v>0</v>
      </c>
      <c r="H37" s="10">
        <f>(1+F37)*(1+T7)*(1+V7)*(1+X7)-1</f>
        <v>-4.0000000000040004E-5</v>
      </c>
      <c r="I37" s="80">
        <v>0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v>-4.0000000000000003E-5</v>
      </c>
      <c r="E38" s="11">
        <v>0</v>
      </c>
      <c r="F38" s="3">
        <f>D38+N8+P8+R8</f>
        <v>-4.0000000000000003E-5</v>
      </c>
      <c r="G38" s="4">
        <v>0</v>
      </c>
      <c r="H38" s="10">
        <f>(1+F38)*(1+T8)*(1+V8)*(1+X8)-1</f>
        <v>-4.0000000000040004E-5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v>-4.0000000000000003E-5</v>
      </c>
      <c r="E39" s="11">
        <v>0</v>
      </c>
      <c r="F39" s="3">
        <f>D39+N9+P9+R9</f>
        <v>-4.0000000000000003E-5</v>
      </c>
      <c r="G39" s="4">
        <v>0</v>
      </c>
      <c r="H39" s="10">
        <f>(1+F39)*(1+T9)*(1+V9)*(1+X9)-1</f>
        <v>-4.0000000000040004E-5</v>
      </c>
      <c r="I39" s="80">
        <v>0</v>
      </c>
    </row>
    <row r="40" spans="1:9" ht="15" x14ac:dyDescent="0.25">
      <c r="A40" s="60" t="s">
        <v>6</v>
      </c>
      <c r="B40" s="3">
        <v>-1.3999999999999999E-4</v>
      </c>
      <c r="C40" s="4">
        <v>4.4999999999999997E-3</v>
      </c>
      <c r="D40" s="10">
        <f>B40+H10+J10+L10</f>
        <v>-3.3999999999999997E-4</v>
      </c>
      <c r="E40" s="11">
        <v>5.0000000000000001E-4</v>
      </c>
      <c r="F40" s="3">
        <v>-1E-3</v>
      </c>
      <c r="G40" s="4">
        <v>5.0000000000000001E-4</v>
      </c>
      <c r="H40" s="10">
        <v>-6.1399999999999996E-3</v>
      </c>
      <c r="I40" s="80">
        <v>6.6E-3</v>
      </c>
    </row>
    <row r="41" spans="1:9" ht="15" x14ac:dyDescent="0.25">
      <c r="A41" s="60" t="s">
        <v>7</v>
      </c>
      <c r="B41" s="3">
        <f>(1+B11)*(1+D11)*(1+F11)-1</f>
        <v>-7.3999596159990411E-4</v>
      </c>
      <c r="C41" s="4">
        <v>2.18E-2</v>
      </c>
      <c r="D41" s="10">
        <f>B41+H11+J11+L11</f>
        <v>-1.0399959615999042E-3</v>
      </c>
      <c r="E41" s="11">
        <v>1.9900000000000001E-2</v>
      </c>
      <c r="F41" s="3">
        <v>-1.4E-3</v>
      </c>
      <c r="G41" s="4">
        <v>1.66E-2</v>
      </c>
      <c r="H41" s="10">
        <v>-4.2399999999999998E-3</v>
      </c>
      <c r="I41" s="80">
        <v>1.1299999999999999E-2</v>
      </c>
    </row>
    <row r="42" spans="1:9" ht="15" x14ac:dyDescent="0.25">
      <c r="A42" s="60" t="s">
        <v>8</v>
      </c>
      <c r="B42" s="3">
        <v>-1.494E-2</v>
      </c>
      <c r="C42" s="4">
        <v>0.62670000000000003</v>
      </c>
      <c r="D42" s="10">
        <f>B42+H12+J12+L12</f>
        <v>-2.4000000000000236E-4</v>
      </c>
      <c r="E42" s="11">
        <v>0.65600000000000003</v>
      </c>
      <c r="F42" s="3">
        <v>5.7639999999999997E-2</v>
      </c>
      <c r="G42" s="4">
        <v>0.61770000000000003</v>
      </c>
      <c r="H42" s="10">
        <v>1.2699999999999999E-2</v>
      </c>
      <c r="I42" s="80">
        <v>0.61080000000000001</v>
      </c>
    </row>
    <row r="43" spans="1:9" ht="15" x14ac:dyDescent="0.25">
      <c r="A43" s="60" t="s">
        <v>9</v>
      </c>
      <c r="B43" s="3">
        <f>(1+B13)*(1+D13)*(1+F13)-1</f>
        <v>4.1722180399994535E-4</v>
      </c>
      <c r="C43" s="4">
        <v>0.22489999999999999</v>
      </c>
      <c r="D43" s="10">
        <f>B43+H13+J13+L13</f>
        <v>1.3417221803999945E-2</v>
      </c>
      <c r="E43" s="11">
        <v>0.24099999999999999</v>
      </c>
      <c r="F43" s="3">
        <v>2.504E-2</v>
      </c>
      <c r="G43" s="4">
        <v>0.2137</v>
      </c>
      <c r="H43" s="10">
        <v>-2.4399999999999999E-3</v>
      </c>
      <c r="I43" s="80">
        <v>0.23480000000000001</v>
      </c>
    </row>
    <row r="44" spans="1:9" ht="15" x14ac:dyDescent="0.25">
      <c r="A44" s="60" t="s">
        <v>10</v>
      </c>
      <c r="B44" s="3">
        <v>-1.5399999999999999E-3</v>
      </c>
      <c r="C44" s="4">
        <v>1.2999999999999999E-2</v>
      </c>
      <c r="D44" s="10">
        <f>B44+H14+J14+L14</f>
        <v>-1.24E-3</v>
      </c>
      <c r="E44" s="11">
        <v>1.23E-2</v>
      </c>
      <c r="F44" s="3">
        <v>-1.8E-3</v>
      </c>
      <c r="G44" s="4">
        <v>1.03E-2</v>
      </c>
      <c r="H44" s="10">
        <v>-5.1399999999999996E-3</v>
      </c>
      <c r="I44" s="80">
        <v>0</v>
      </c>
    </row>
    <row r="45" spans="1:9" ht="15" x14ac:dyDescent="0.25">
      <c r="A45" s="60" t="s">
        <v>11</v>
      </c>
      <c r="B45" s="3">
        <f t="shared" ref="B45:B54" si="9">(1+B15)*(1+D15)*(1+F15)-1</f>
        <v>0</v>
      </c>
      <c r="C45" s="4">
        <v>0</v>
      </c>
      <c r="D45" s="10">
        <v>-4.0000000000000003E-5</v>
      </c>
      <c r="E45" s="11">
        <v>0</v>
      </c>
      <c r="F45" s="3">
        <f>D45+N15+P15+R15</f>
        <v>-4.0000000000000003E-5</v>
      </c>
      <c r="G45" s="4">
        <v>0</v>
      </c>
      <c r="H45" s="10">
        <f>(1+F45)*(1+T15)*(1+V15)*(1+X15)-1</f>
        <v>-4.0000000000040004E-5</v>
      </c>
      <c r="I45" s="80">
        <v>0</v>
      </c>
    </row>
    <row r="46" spans="1:9" ht="15" x14ac:dyDescent="0.25">
      <c r="A46" s="60" t="s">
        <v>12</v>
      </c>
      <c r="B46" s="3">
        <f t="shared" si="9"/>
        <v>9.9880000000052149E-5</v>
      </c>
      <c r="C46" s="4">
        <v>6.9999999999999999E-4</v>
      </c>
      <c r="D46" s="10">
        <f>B46+H16+J16+L16</f>
        <v>-5.001199999999478E-4</v>
      </c>
      <c r="E46" s="11">
        <v>2.9999999999999997E-4</v>
      </c>
      <c r="F46" s="3">
        <v>-5.9999999999999995E-4</v>
      </c>
      <c r="G46" s="4">
        <v>6.9999999999999999E-4</v>
      </c>
      <c r="H46" s="10">
        <v>-4.0400000000000002E-3</v>
      </c>
      <c r="I46" s="80">
        <v>4.0000000000000002E-4</v>
      </c>
    </row>
    <row r="47" spans="1:9" ht="15" x14ac:dyDescent="0.25">
      <c r="A47" s="60" t="s">
        <v>13</v>
      </c>
      <c r="B47" s="3">
        <f t="shared" si="9"/>
        <v>0</v>
      </c>
      <c r="C47" s="4">
        <v>0</v>
      </c>
      <c r="D47" s="10">
        <v>-4.0000000000000003E-5</v>
      </c>
      <c r="E47" s="11">
        <v>0</v>
      </c>
      <c r="F47" s="3">
        <v>4.0000000000000003E-5</v>
      </c>
      <c r="G47" s="4">
        <v>0</v>
      </c>
      <c r="H47" s="10">
        <f t="shared" ref="H47:H54" si="10">(1+F47)*(1+T17)*(1+V17)*(1+X17)-1</f>
        <v>2.4000800000001377E-4</v>
      </c>
      <c r="I47" s="80">
        <v>0</v>
      </c>
    </row>
    <row r="48" spans="1:9" ht="15" x14ac:dyDescent="0.25">
      <c r="A48" s="60" t="s">
        <v>14</v>
      </c>
      <c r="B48" s="3">
        <f t="shared" si="9"/>
        <v>0</v>
      </c>
      <c r="C48" s="4">
        <v>0</v>
      </c>
      <c r="D48" s="10">
        <v>-4.0000000000000003E-5</v>
      </c>
      <c r="E48" s="11">
        <v>0</v>
      </c>
      <c r="F48" s="3">
        <v>4.0000000000000003E-5</v>
      </c>
      <c r="G48" s="4">
        <v>0</v>
      </c>
      <c r="H48" s="10">
        <f t="shared" si="10"/>
        <v>4.0000000000040004E-5</v>
      </c>
      <c r="I48" s="80">
        <v>0</v>
      </c>
    </row>
    <row r="49" spans="1:9" ht="15" x14ac:dyDescent="0.25">
      <c r="A49" s="60" t="s">
        <v>15</v>
      </c>
      <c r="B49" s="3">
        <f t="shared" si="9"/>
        <v>0</v>
      </c>
      <c r="C49" s="4">
        <v>0</v>
      </c>
      <c r="D49" s="10">
        <v>-4.0000000000000003E-5</v>
      </c>
      <c r="E49" s="11">
        <v>0</v>
      </c>
      <c r="F49" s="3">
        <v>4.0000000000000003E-5</v>
      </c>
      <c r="G49" s="4">
        <v>0</v>
      </c>
      <c r="H49" s="10">
        <f t="shared" si="10"/>
        <v>4.0000000000040004E-5</v>
      </c>
      <c r="I49" s="80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v>-4.0000000000000003E-5</v>
      </c>
      <c r="E50" s="11">
        <v>0</v>
      </c>
      <c r="F50" s="3">
        <v>4.0000000000000003E-5</v>
      </c>
      <c r="G50" s="4">
        <v>0</v>
      </c>
      <c r="H50" s="10">
        <f t="shared" si="10"/>
        <v>4.0000000000040004E-5</v>
      </c>
      <c r="I50" s="80">
        <v>0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v>-4.0000000000000003E-5</v>
      </c>
      <c r="E51" s="11">
        <v>0</v>
      </c>
      <c r="F51" s="3">
        <v>4.0000000000000003E-5</v>
      </c>
      <c r="G51" s="4">
        <v>0</v>
      </c>
      <c r="H51" s="10">
        <f t="shared" si="10"/>
        <v>4.0000000000040004E-5</v>
      </c>
      <c r="I51" s="80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v>-4.0000000000000003E-5</v>
      </c>
      <c r="E52" s="11">
        <v>0</v>
      </c>
      <c r="F52" s="3">
        <v>4.0000000000000003E-5</v>
      </c>
      <c r="G52" s="4">
        <v>0</v>
      </c>
      <c r="H52" s="10">
        <f t="shared" si="10"/>
        <v>4.0000000000040004E-5</v>
      </c>
      <c r="I52" s="80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v>-4.0000000000000003E-5</v>
      </c>
      <c r="E53" s="11">
        <v>0</v>
      </c>
      <c r="F53" s="3">
        <v>4.0000000000000003E-5</v>
      </c>
      <c r="G53" s="4">
        <v>0</v>
      </c>
      <c r="H53" s="10">
        <f t="shared" si="10"/>
        <v>4.0000000000040004E-5</v>
      </c>
      <c r="I53" s="80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v>-4.0000000000000003E-5</v>
      </c>
      <c r="E54" s="11">
        <v>0</v>
      </c>
      <c r="F54" s="3">
        <v>4.0000000000000003E-5</v>
      </c>
      <c r="G54" s="4">
        <v>0</v>
      </c>
      <c r="H54" s="10">
        <f t="shared" si="10"/>
        <v>4.0000000000040004E-5</v>
      </c>
      <c r="I54" s="80">
        <v>0</v>
      </c>
    </row>
    <row r="55" spans="1:9" ht="15" x14ac:dyDescent="0.25">
      <c r="A55" s="61" t="s">
        <v>21</v>
      </c>
      <c r="B55" s="20">
        <f t="shared" ref="B55:H55" si="11">SUM(B36:B54)</f>
        <v>-1.7652894157599908E-2</v>
      </c>
      <c r="C55" s="6">
        <v>1</v>
      </c>
      <c r="D55" s="12">
        <f t="shared" si="11"/>
        <v>8.4371058424000892E-3</v>
      </c>
      <c r="E55" s="13">
        <v>1</v>
      </c>
      <c r="F55" s="20">
        <f t="shared" si="11"/>
        <v>7.6239999999999988E-2</v>
      </c>
      <c r="G55" s="5">
        <v>1</v>
      </c>
      <c r="H55" s="12">
        <f t="shared" si="11"/>
        <v>-1.1179991999999866E-2</v>
      </c>
      <c r="I55" s="81">
        <v>1</v>
      </c>
    </row>
    <row r="56" spans="1:9" ht="15" x14ac:dyDescent="0.25">
      <c r="A56" s="62" t="s">
        <v>28</v>
      </c>
      <c r="B56" s="8">
        <v>-421</v>
      </c>
      <c r="C56" s="9"/>
      <c r="D56" s="14">
        <v>202</v>
      </c>
      <c r="E56" s="9"/>
      <c r="F56" s="8">
        <v>1878</v>
      </c>
      <c r="G56" s="9"/>
      <c r="H56" s="14">
        <v>-818.5</v>
      </c>
      <c r="I56" s="82"/>
    </row>
    <row r="57" spans="1:9" ht="15" x14ac:dyDescent="0.25">
      <c r="A57" s="59" t="s">
        <v>22</v>
      </c>
      <c r="B57" s="18">
        <v>-2.5950000000000001E-2</v>
      </c>
      <c r="C57" s="19">
        <v>0.78810000000000002</v>
      </c>
      <c r="D57" s="22">
        <v>-1.1339999999999999E-2</v>
      </c>
      <c r="E57" s="23">
        <v>0.76090000000000002</v>
      </c>
      <c r="F57" s="18">
        <v>5.0099999999999999E-2</v>
      </c>
      <c r="G57" s="19">
        <v>0.78559999999999997</v>
      </c>
      <c r="H57" s="22">
        <v>-2.1999999999999999E-2</v>
      </c>
      <c r="I57" s="83">
        <v>0.69650000000000001</v>
      </c>
    </row>
    <row r="58" spans="1:9" ht="15" x14ac:dyDescent="0.25">
      <c r="A58" s="60" t="s">
        <v>23</v>
      </c>
      <c r="B58" s="3">
        <v>8.3000000000000001E-3</v>
      </c>
      <c r="C58" s="4">
        <v>0.21190000000000001</v>
      </c>
      <c r="D58" s="10">
        <v>1.975E-2</v>
      </c>
      <c r="E58" s="11">
        <v>0.23910000000000001</v>
      </c>
      <c r="F58" s="3">
        <v>2.6100000000000002E-2</v>
      </c>
      <c r="G58" s="4">
        <v>0.21440000000000001</v>
      </c>
      <c r="H58" s="10">
        <v>1.0800000000000001E-2</v>
      </c>
      <c r="I58" s="80">
        <v>0.30349999999999999</v>
      </c>
    </row>
    <row r="59" spans="1:9" ht="15" x14ac:dyDescent="0.25">
      <c r="A59" s="61" t="s">
        <v>21</v>
      </c>
      <c r="B59" s="20">
        <f>SUM(B57:B58)</f>
        <v>-1.7649999999999999E-2</v>
      </c>
      <c r="C59" s="6">
        <v>1</v>
      </c>
      <c r="D59" s="12">
        <f>SUM(D57:D58)</f>
        <v>8.4100000000000008E-3</v>
      </c>
      <c r="E59" s="13">
        <v>1</v>
      </c>
      <c r="F59" s="20">
        <f>SUM(F57:F58)</f>
        <v>7.6200000000000004E-2</v>
      </c>
      <c r="G59" s="20">
        <v>1</v>
      </c>
      <c r="H59" s="12">
        <f>SUM(H57:H58)</f>
        <v>-1.1199999999999998E-2</v>
      </c>
      <c r="I59" s="81">
        <v>1</v>
      </c>
    </row>
    <row r="60" spans="1:9" ht="15" x14ac:dyDescent="0.25">
      <c r="A60" s="59" t="s">
        <v>24</v>
      </c>
      <c r="B60" s="18">
        <v>-1.6549999999999999E-2</v>
      </c>
      <c r="C60" s="19">
        <v>0.97770000000000001</v>
      </c>
      <c r="D60" s="22">
        <v>1.095E-2</v>
      </c>
      <c r="E60" s="23">
        <v>0.97989999999999999</v>
      </c>
      <c r="F60" s="18">
        <v>8.0600000000000005E-2</v>
      </c>
      <c r="G60" s="19">
        <v>0.98299999999999998</v>
      </c>
      <c r="H60" s="22">
        <v>-1.95E-2</v>
      </c>
      <c r="I60" s="83">
        <v>0.98850000000000005</v>
      </c>
    </row>
    <row r="61" spans="1:9" ht="15" x14ac:dyDescent="0.25">
      <c r="A61" s="60" t="s">
        <v>25</v>
      </c>
      <c r="B61" s="3">
        <f>(1+B31)*(1+D31)*(1+F31)-1</f>
        <v>-1.1006392960001277E-3</v>
      </c>
      <c r="C61" s="4">
        <v>2.23E-2</v>
      </c>
      <c r="D61" s="22">
        <v>-2.5400000000000002E-3</v>
      </c>
      <c r="E61" s="11">
        <v>2.01E-2</v>
      </c>
      <c r="F61" s="3">
        <v>-4.4000000000000003E-3</v>
      </c>
      <c r="G61" s="4">
        <v>1.7000000000000001E-2</v>
      </c>
      <c r="H61" s="10">
        <f>(1+F61)*(1+T31)*(1+V31)*(1+X31)-1</f>
        <v>8.2511630327004593E-3</v>
      </c>
      <c r="I61" s="80">
        <v>1.15E-2</v>
      </c>
    </row>
    <row r="62" spans="1:9" ht="15" x14ac:dyDescent="0.25">
      <c r="A62" s="63" t="s">
        <v>21</v>
      </c>
      <c r="B62" s="64">
        <f>SUM(B60:B61)</f>
        <v>-1.7650639296000126E-2</v>
      </c>
      <c r="C62" s="65">
        <v>1</v>
      </c>
      <c r="D62" s="71">
        <f>SUM(D60:D61)</f>
        <v>8.4099999999999991E-3</v>
      </c>
      <c r="E62" s="72">
        <v>1</v>
      </c>
      <c r="F62" s="64">
        <f>SUM(F60:F61)</f>
        <v>7.6200000000000004E-2</v>
      </c>
      <c r="G62" s="64">
        <v>1</v>
      </c>
      <c r="H62" s="71">
        <f>SUM(H60:H61)</f>
        <v>-1.1248836967299541E-2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8"/>
  <sheetViews>
    <sheetView rightToLeft="1" topLeftCell="A43" workbookViewId="0">
      <pane xSplit="1" topLeftCell="B1" activePane="topRight" state="frozen"/>
      <selection pane="topRight" activeCell="A63" sqref="A63:I63"/>
    </sheetView>
  </sheetViews>
  <sheetFormatPr defaultColWidth="0" defaultRowHeight="12.75" zeroHeight="1" x14ac:dyDescent="0.2"/>
  <cols>
    <col min="1" max="1" width="49.42578125" customWidth="1"/>
    <col min="2" max="2" width="18.5703125" customWidth="1"/>
    <col min="3" max="3" width="18.140625" customWidth="1"/>
    <col min="4" max="4" width="18.7109375" customWidth="1"/>
    <col min="5" max="5" width="16.42578125" customWidth="1"/>
    <col min="6" max="6" width="22.140625" customWidth="1"/>
    <col min="7" max="7" width="20.85546875" customWidth="1"/>
    <col min="8" max="8" width="19.28515625" customWidth="1"/>
    <col min="9" max="9" width="18.8554687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53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/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-2.9999999999999997E-4</v>
      </c>
      <c r="C6" s="4">
        <v>4.3499999999999997E-2</v>
      </c>
      <c r="D6" s="10">
        <v>0</v>
      </c>
      <c r="E6" s="11">
        <v>4.2500000000000003E-2</v>
      </c>
      <c r="F6" s="3">
        <v>1E-4</v>
      </c>
      <c r="G6" s="4">
        <v>3.8300000000000001E-2</v>
      </c>
      <c r="H6" s="10">
        <v>5.9999999999999995E-4</v>
      </c>
      <c r="I6" s="11">
        <v>4.3200000000000002E-2</v>
      </c>
      <c r="J6" s="3">
        <v>5.0000000000000001E-4</v>
      </c>
      <c r="K6" s="4">
        <v>3.8699999999999998E-2</v>
      </c>
      <c r="L6" s="10">
        <v>0</v>
      </c>
      <c r="M6" s="11">
        <v>4.6399999999999997E-2</v>
      </c>
      <c r="N6" s="3">
        <v>-5.9999999999999995E-4</v>
      </c>
      <c r="O6" s="4">
        <v>4.3999999999999997E-2</v>
      </c>
      <c r="P6" s="10">
        <v>-1E-4</v>
      </c>
      <c r="Q6" s="11">
        <v>4.07E-2</v>
      </c>
      <c r="R6" s="3">
        <v>0</v>
      </c>
      <c r="S6" s="4">
        <v>4.1399999999999999E-2</v>
      </c>
      <c r="T6" s="10">
        <v>0</v>
      </c>
      <c r="U6" s="11">
        <v>4.6199999999999998E-2</v>
      </c>
      <c r="V6" s="3">
        <v>0</v>
      </c>
      <c r="W6" s="4">
        <v>4.6100000000000002E-2</v>
      </c>
      <c r="X6" s="30">
        <v>0</v>
      </c>
      <c r="Y6" s="31">
        <v>4.07E-2</v>
      </c>
    </row>
    <row r="7" spans="1:25" ht="15" x14ac:dyDescent="0.25">
      <c r="A7" s="60" t="s">
        <v>3</v>
      </c>
      <c r="B7" s="3">
        <v>7.3999999999999999E-4</v>
      </c>
      <c r="C7" s="4">
        <v>0.23760000000000001</v>
      </c>
      <c r="D7" s="10">
        <v>-1.6000000000000001E-3</v>
      </c>
      <c r="E7" s="11">
        <v>0.23949999999999999</v>
      </c>
      <c r="F7" s="3">
        <v>1.41E-3</v>
      </c>
      <c r="G7" s="4">
        <v>0.2392</v>
      </c>
      <c r="H7" s="10">
        <v>-1.1999999999999999E-3</v>
      </c>
      <c r="I7" s="11">
        <v>0.23550000000000001</v>
      </c>
      <c r="J7" s="3">
        <v>2.9999999999999997E-4</v>
      </c>
      <c r="K7" s="4">
        <v>0.23400000000000001</v>
      </c>
      <c r="L7" s="10">
        <v>-1.24E-3</v>
      </c>
      <c r="M7" s="11">
        <v>0.2394</v>
      </c>
      <c r="N7" s="3">
        <v>2.0000000000000001E-4</v>
      </c>
      <c r="O7" s="4">
        <v>0.23599999999999999</v>
      </c>
      <c r="P7" s="10">
        <v>6.9999999999999999E-4</v>
      </c>
      <c r="Q7" s="11">
        <v>0.23330000000000001</v>
      </c>
      <c r="R7" s="3">
        <v>-4.0000000000000002E-4</v>
      </c>
      <c r="S7" s="4">
        <v>0.23949999999999999</v>
      </c>
      <c r="T7" s="10">
        <v>-2.0999999999999999E-3</v>
      </c>
      <c r="U7" s="11">
        <v>0.24629999999999999</v>
      </c>
      <c r="V7" s="3">
        <v>-8.9999999999999998E-4</v>
      </c>
      <c r="W7" s="4">
        <v>0.2442</v>
      </c>
      <c r="X7" s="30">
        <v>-6.9999999999999999E-4</v>
      </c>
      <c r="Y7" s="31">
        <v>0.2404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1E-4</v>
      </c>
      <c r="C10" s="4">
        <v>0.13639999999999999</v>
      </c>
      <c r="D10" s="10">
        <v>-1.2999999999999999E-3</v>
      </c>
      <c r="E10" s="11">
        <v>0.1368</v>
      </c>
      <c r="F10" s="3">
        <v>-2.9999999999999997E-4</v>
      </c>
      <c r="G10" s="4">
        <v>0.13830000000000001</v>
      </c>
      <c r="H10" s="10">
        <v>2.9999999999999997E-4</v>
      </c>
      <c r="I10" s="11">
        <v>0.1363</v>
      </c>
      <c r="J10" s="3">
        <v>-4.0000000000000002E-4</v>
      </c>
      <c r="K10" s="4">
        <v>0.13700000000000001</v>
      </c>
      <c r="L10" s="10">
        <v>-1.5999999999999999E-5</v>
      </c>
      <c r="M10" s="11">
        <v>0.14219999999999999</v>
      </c>
      <c r="N10" s="3">
        <v>-5.9999999999999995E-4</v>
      </c>
      <c r="O10" s="4">
        <v>0.13850000000000001</v>
      </c>
      <c r="P10" s="10">
        <v>1.6999999999999999E-3</v>
      </c>
      <c r="Q10" s="11">
        <v>0.13739999999999999</v>
      </c>
      <c r="R10" s="3">
        <v>1E-4</v>
      </c>
      <c r="S10" s="4">
        <v>0.14019999999999999</v>
      </c>
      <c r="T10" s="10">
        <v>-1E-3</v>
      </c>
      <c r="U10" s="11">
        <v>0.14410000000000001</v>
      </c>
      <c r="V10" s="3">
        <v>-5.9999999999999995E-4</v>
      </c>
      <c r="W10" s="4">
        <v>0.14230000000000001</v>
      </c>
      <c r="X10" s="30">
        <v>-3.8E-3</v>
      </c>
      <c r="Y10" s="31">
        <v>0.13950000000000001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0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1">
        <v>0</v>
      </c>
      <c r="V11" s="3">
        <v>0</v>
      </c>
      <c r="W11" s="4">
        <v>0</v>
      </c>
      <c r="X11" s="30">
        <v>0</v>
      </c>
      <c r="Y11" s="31">
        <v>0</v>
      </c>
    </row>
    <row r="12" spans="1:25" ht="15" x14ac:dyDescent="0.25">
      <c r="A12" s="60" t="s">
        <v>8</v>
      </c>
      <c r="B12" s="3">
        <v>3.1099999999999999E-3</v>
      </c>
      <c r="C12" s="4">
        <v>0.1229</v>
      </c>
      <c r="D12" s="10">
        <v>-3.8999999999999998E-3</v>
      </c>
      <c r="E12" s="11">
        <v>0.1229</v>
      </c>
      <c r="F12" s="3">
        <v>-5.1999999999999998E-3</v>
      </c>
      <c r="G12" s="4">
        <v>0.1231</v>
      </c>
      <c r="H12" s="10">
        <v>2.3999999999999998E-3</v>
      </c>
      <c r="I12" s="11">
        <v>0.12640000000000001</v>
      </c>
      <c r="J12" s="3">
        <v>4.1999999999999997E-3</v>
      </c>
      <c r="K12" s="4">
        <v>0.1275</v>
      </c>
      <c r="L12" s="10">
        <v>-1.6000000000000001E-4</v>
      </c>
      <c r="M12" s="11">
        <v>0.12570000000000001</v>
      </c>
      <c r="N12" s="3">
        <v>4.8999999999999998E-3</v>
      </c>
      <c r="O12" s="4">
        <v>0.1298</v>
      </c>
      <c r="P12" s="10">
        <v>7.6E-3</v>
      </c>
      <c r="Q12" s="11">
        <v>0.13569999999999999</v>
      </c>
      <c r="R12" s="3">
        <v>-1.6999999999999999E-3</v>
      </c>
      <c r="S12" s="4">
        <v>0.12809999999999999</v>
      </c>
      <c r="T12" s="10">
        <v>-4.4000000000000003E-3</v>
      </c>
      <c r="U12" s="11">
        <v>0.12759999999999999</v>
      </c>
      <c r="V12" s="3">
        <v>3.3999999999999998E-3</v>
      </c>
      <c r="W12" s="4">
        <v>0.13200000000000001</v>
      </c>
      <c r="X12" s="30">
        <v>-6.1999999999999998E-3</v>
      </c>
      <c r="Y12" s="31">
        <v>0.12889999999999999</v>
      </c>
    </row>
    <row r="13" spans="1:25" ht="15" x14ac:dyDescent="0.25">
      <c r="A13" s="60" t="s">
        <v>9</v>
      </c>
      <c r="B13" s="3">
        <v>7.4000000000000003E-3</v>
      </c>
      <c r="C13" s="4">
        <v>0.4597</v>
      </c>
      <c r="D13" s="10">
        <v>-2.3E-3</v>
      </c>
      <c r="E13" s="11">
        <v>0.45839999999999997</v>
      </c>
      <c r="F13" s="3">
        <v>-7.4999999999999997E-3</v>
      </c>
      <c r="G13" s="4">
        <v>0.46229999999999999</v>
      </c>
      <c r="H13" s="10">
        <v>9.5999999999999992E-3</v>
      </c>
      <c r="I13" s="11">
        <v>0.46049999999999996</v>
      </c>
      <c r="J13" s="3">
        <v>7.7000000000000002E-3</v>
      </c>
      <c r="K13" s="4">
        <v>0.46200000000000002</v>
      </c>
      <c r="L13" s="10">
        <v>4.0400000000000002E-3</v>
      </c>
      <c r="M13" s="11">
        <v>0.44750000000000001</v>
      </c>
      <c r="N13" s="3">
        <v>1.06E-2</v>
      </c>
      <c r="O13" s="4">
        <v>0.45150000000000001</v>
      </c>
      <c r="P13" s="10">
        <v>4.3E-3</v>
      </c>
      <c r="Q13" s="11">
        <v>0.44990000000000002</v>
      </c>
      <c r="R13" s="3">
        <v>-1.6999999999999999E-3</v>
      </c>
      <c r="S13" s="4">
        <v>0.45119999999999999</v>
      </c>
      <c r="T13" s="10">
        <v>-1.4999999999999999E-2</v>
      </c>
      <c r="U13" s="11">
        <v>0.39950000000000002</v>
      </c>
      <c r="V13" s="3">
        <v>-1.9E-3</v>
      </c>
      <c r="W13" s="4">
        <v>0.30320000000000003</v>
      </c>
      <c r="X13" s="30">
        <v>-2.1000000000000001E-2</v>
      </c>
      <c r="Y13" s="31">
        <v>0.45250000000000001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2.7000000000000001E-3</v>
      </c>
      <c r="C17" s="4">
        <v>-1E-4</v>
      </c>
      <c r="D17" s="10">
        <v>-3.7000000000000002E-3</v>
      </c>
      <c r="E17" s="11">
        <v>-1E-4</v>
      </c>
      <c r="F17" s="3">
        <v>-1.4E-3</v>
      </c>
      <c r="G17" s="4">
        <v>-1.1999999999999999E-3</v>
      </c>
      <c r="H17" s="10">
        <v>-4.4000000000000003E-3</v>
      </c>
      <c r="I17" s="11">
        <v>-1.9E-3</v>
      </c>
      <c r="J17" s="3">
        <v>2.0000000000000001E-4</v>
      </c>
      <c r="K17" s="4">
        <v>8.0000000000000004E-4</v>
      </c>
      <c r="L17" s="10">
        <v>-1.65E-3</v>
      </c>
      <c r="M17" s="11">
        <v>-1.1999999999999999E-3</v>
      </c>
      <c r="N17" s="3">
        <v>1.2999999999999999E-3</v>
      </c>
      <c r="O17" s="4">
        <v>2.0000000000000001E-4</v>
      </c>
      <c r="P17" s="10">
        <v>2.3E-3</v>
      </c>
      <c r="Q17" s="11">
        <v>3.0000000000000001E-3</v>
      </c>
      <c r="R17" s="3">
        <v>-2.0999999999999999E-3</v>
      </c>
      <c r="S17" s="4">
        <v>-4.0000000000000002E-4</v>
      </c>
      <c r="T17" s="10">
        <v>-3.2000000000000002E-3</v>
      </c>
      <c r="U17" s="11">
        <v>3.6299999999999999E-2</v>
      </c>
      <c r="V17" s="3">
        <v>5.9999999999999995E-4</v>
      </c>
      <c r="W17" s="4">
        <v>0.13220000000000001</v>
      </c>
      <c r="X17" s="30">
        <v>-4.8999999999999998E-3</v>
      </c>
      <c r="Y17" s="31">
        <v>-2E-3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0">
        <v>0</v>
      </c>
      <c r="V18" s="3">
        <v>0</v>
      </c>
      <c r="W18" s="4">
        <v>0</v>
      </c>
      <c r="X18" s="30">
        <v>0</v>
      </c>
      <c r="Y18" s="30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0">
        <v>0</v>
      </c>
      <c r="V20" s="3">
        <v>0</v>
      </c>
      <c r="W20" s="4">
        <v>0</v>
      </c>
      <c r="X20" s="30">
        <v>0</v>
      </c>
      <c r="Y20" s="30">
        <v>0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G25" si="0">SUM(B6:B24)</f>
        <v>1.3750000000000002E-2</v>
      </c>
      <c r="C25" s="6">
        <f t="shared" si="0"/>
        <v>1</v>
      </c>
      <c r="D25" s="12">
        <f t="shared" si="0"/>
        <v>-1.2800000000000001E-2</v>
      </c>
      <c r="E25" s="13">
        <f t="shared" si="0"/>
        <v>1</v>
      </c>
      <c r="F25" s="5">
        <f>SUM(F6:F24)</f>
        <v>-1.289E-2</v>
      </c>
      <c r="G25" s="6">
        <f t="shared" si="0"/>
        <v>0.99999999999999989</v>
      </c>
      <c r="H25" s="12">
        <f t="shared" ref="H25:Q25" si="1">SUM(H6:H24)</f>
        <v>7.2999999999999983E-3</v>
      </c>
      <c r="I25" s="13">
        <f t="shared" si="1"/>
        <v>1</v>
      </c>
      <c r="J25" s="5">
        <f t="shared" si="1"/>
        <v>1.2500000000000001E-2</v>
      </c>
      <c r="K25" s="6">
        <f t="shared" si="1"/>
        <v>1</v>
      </c>
      <c r="L25" s="12">
        <f t="shared" si="1"/>
        <v>9.7400000000000047E-4</v>
      </c>
      <c r="M25" s="12">
        <f t="shared" si="1"/>
        <v>0.99999999999999989</v>
      </c>
      <c r="N25" s="5">
        <f t="shared" si="1"/>
        <v>1.5799999999999998E-2</v>
      </c>
      <c r="O25" s="5">
        <f t="shared" si="1"/>
        <v>1</v>
      </c>
      <c r="P25" s="12">
        <f t="shared" si="1"/>
        <v>1.6500000000000001E-2</v>
      </c>
      <c r="Q25" s="12">
        <f t="shared" si="1"/>
        <v>0.99999999999999989</v>
      </c>
      <c r="R25" s="5">
        <f t="shared" ref="R25:W25" si="2">SUM(R6:R24)</f>
        <v>-5.7999999999999996E-3</v>
      </c>
      <c r="S25" s="5">
        <f t="shared" si="2"/>
        <v>1</v>
      </c>
      <c r="T25" s="12">
        <f t="shared" si="2"/>
        <v>-2.5700000000000001E-2</v>
      </c>
      <c r="U25" s="12">
        <f t="shared" si="2"/>
        <v>1</v>
      </c>
      <c r="V25" s="5">
        <f t="shared" si="2"/>
        <v>5.9999999999999973E-4</v>
      </c>
      <c r="W25" s="5">
        <f t="shared" si="2"/>
        <v>1</v>
      </c>
      <c r="X25" s="38">
        <f>SUM(X6:X24)</f>
        <v>-3.6600000000000001E-2</v>
      </c>
      <c r="Y25" s="38">
        <f>SUM(Y6:Y24)</f>
        <v>1</v>
      </c>
    </row>
    <row r="26" spans="1:25" ht="15" x14ac:dyDescent="0.25">
      <c r="A26" s="62" t="s">
        <v>28</v>
      </c>
      <c r="B26" s="8">
        <v>61</v>
      </c>
      <c r="C26" s="9"/>
      <c r="D26" s="14">
        <v>-59.38</v>
      </c>
      <c r="E26" s="9"/>
      <c r="F26" s="8">
        <v>-58.3</v>
      </c>
      <c r="G26" s="9"/>
      <c r="H26" s="14">
        <v>34</v>
      </c>
      <c r="I26" s="9"/>
      <c r="J26" s="8">
        <v>62.38</v>
      </c>
      <c r="K26" s="9"/>
      <c r="L26" s="14">
        <v>-8</v>
      </c>
      <c r="M26" s="9"/>
      <c r="N26" s="8">
        <v>133.4</v>
      </c>
      <c r="O26" s="9"/>
      <c r="P26" s="14">
        <v>234.4</v>
      </c>
      <c r="Q26" s="9"/>
      <c r="R26" s="8">
        <v>-100</v>
      </c>
      <c r="S26" s="9"/>
      <c r="T26" s="14">
        <v>-521</v>
      </c>
      <c r="U26" s="9"/>
      <c r="V26" s="8">
        <v>19</v>
      </c>
      <c r="W26" s="9"/>
      <c r="X26" s="39">
        <v>-888.7</v>
      </c>
      <c r="Y26" s="40"/>
    </row>
    <row r="27" spans="1:25" ht="15" x14ac:dyDescent="0.25">
      <c r="A27" s="59" t="s">
        <v>22</v>
      </c>
      <c r="B27" s="18">
        <v>6.7400000000000003E-3</v>
      </c>
      <c r="C27" s="19">
        <v>0.85</v>
      </c>
      <c r="D27" s="22">
        <v>-1.24E-2</v>
      </c>
      <c r="E27" s="23">
        <v>0.84589999999999999</v>
      </c>
      <c r="F27" s="18">
        <v>-8.8900000000000003E-3</v>
      </c>
      <c r="G27" s="19">
        <v>0.84830000000000005</v>
      </c>
      <c r="H27" s="22">
        <v>3.4000000000000002E-3</v>
      </c>
      <c r="I27" s="23">
        <v>0.8498</v>
      </c>
      <c r="J27" s="18">
        <v>8.2000000000000007E-3</v>
      </c>
      <c r="K27" s="19">
        <v>0.84250000000000003</v>
      </c>
      <c r="L27" s="22">
        <v>-2.0999999999999999E-3</v>
      </c>
      <c r="M27" s="23">
        <v>0.84440000000000004</v>
      </c>
      <c r="N27" s="18">
        <v>9.7999999999999997E-3</v>
      </c>
      <c r="O27" s="19">
        <v>0.82430000000000003</v>
      </c>
      <c r="P27" s="22">
        <v>1.2999999999999999E-2</v>
      </c>
      <c r="Q27" s="23">
        <v>0.8216</v>
      </c>
      <c r="R27" s="18">
        <v>-7.4000000000000003E-3</v>
      </c>
      <c r="S27" s="19">
        <v>0.82530000000000003</v>
      </c>
      <c r="T27" s="22">
        <v>-3.7600000000000001E-2</v>
      </c>
      <c r="U27" s="23">
        <v>0.79759999999999998</v>
      </c>
      <c r="V27" s="18">
        <v>0</v>
      </c>
      <c r="W27" s="19">
        <v>0.70569999999999999</v>
      </c>
      <c r="X27" s="41">
        <v>-1.8499999999999999E-2</v>
      </c>
      <c r="Y27" s="42">
        <v>0.82750000000000001</v>
      </c>
    </row>
    <row r="28" spans="1:25" ht="15" x14ac:dyDescent="0.25">
      <c r="A28" s="60" t="s">
        <v>23</v>
      </c>
      <c r="B28" s="3">
        <v>7.0099999999999997E-3</v>
      </c>
      <c r="C28" s="4">
        <v>0.15</v>
      </c>
      <c r="D28" s="10">
        <v>-4.0000000000000002E-4</v>
      </c>
      <c r="E28" s="11">
        <v>0.15409999999999999</v>
      </c>
      <c r="F28" s="3">
        <v>-4.0000000000000001E-3</v>
      </c>
      <c r="G28" s="4">
        <v>0.1517</v>
      </c>
      <c r="H28" s="10">
        <v>3.9000000000000003E-3</v>
      </c>
      <c r="I28" s="11">
        <v>0.1502</v>
      </c>
      <c r="J28" s="3">
        <v>4.3E-3</v>
      </c>
      <c r="K28" s="4">
        <v>0.1575</v>
      </c>
      <c r="L28" s="10">
        <v>3.0999999999999999E-3</v>
      </c>
      <c r="M28" s="11">
        <v>0.15559999999999999</v>
      </c>
      <c r="N28" s="3">
        <v>6.0000000000000001E-3</v>
      </c>
      <c r="O28" s="4">
        <v>0.1757</v>
      </c>
      <c r="P28" s="10">
        <v>3.5000000000000001E-3</v>
      </c>
      <c r="Q28" s="11">
        <v>0.1784</v>
      </c>
      <c r="R28" s="3">
        <v>1.6000000000000001E-3</v>
      </c>
      <c r="S28" s="4">
        <v>0.17469999999999999</v>
      </c>
      <c r="T28" s="10">
        <v>1.1900000000000001E-2</v>
      </c>
      <c r="U28" s="11">
        <v>0.2024</v>
      </c>
      <c r="V28" s="3">
        <v>5.9999999999999995E-4</v>
      </c>
      <c r="W28" s="4">
        <v>0.29430000000000001</v>
      </c>
      <c r="X28" s="30">
        <v>-1.8100000000000002E-2</v>
      </c>
      <c r="Y28" s="31">
        <v>0.17249999999999999</v>
      </c>
    </row>
    <row r="29" spans="1:25" ht="15" x14ac:dyDescent="0.25">
      <c r="A29" s="61" t="s">
        <v>21</v>
      </c>
      <c r="B29" s="20">
        <f t="shared" ref="B29:G29" si="3">SUM(B27:B28)</f>
        <v>1.375E-2</v>
      </c>
      <c r="C29" s="6">
        <f t="shared" si="3"/>
        <v>1</v>
      </c>
      <c r="D29" s="12">
        <f t="shared" si="3"/>
        <v>-1.2799999999999999E-2</v>
      </c>
      <c r="E29" s="13">
        <f t="shared" si="3"/>
        <v>1</v>
      </c>
      <c r="F29" s="20">
        <f t="shared" si="3"/>
        <v>-1.289E-2</v>
      </c>
      <c r="G29" s="6">
        <f t="shared" si="3"/>
        <v>1</v>
      </c>
      <c r="H29" s="12">
        <f>SUM(H27:H28)</f>
        <v>7.3000000000000009E-3</v>
      </c>
      <c r="I29" s="13">
        <f>SUM(I27:I28)</f>
        <v>1</v>
      </c>
      <c r="J29" s="20">
        <f>SUM(J27:J28)</f>
        <v>1.2500000000000001E-2</v>
      </c>
      <c r="K29" s="20">
        <f>SUM(K27:K28)</f>
        <v>1</v>
      </c>
      <c r="L29" s="12">
        <f t="shared" ref="L29:Q29" si="4">SUM(L27:L28)</f>
        <v>1E-3</v>
      </c>
      <c r="M29" s="13">
        <f t="shared" si="4"/>
        <v>1</v>
      </c>
      <c r="N29" s="20">
        <f t="shared" si="4"/>
        <v>1.5800000000000002E-2</v>
      </c>
      <c r="O29" s="20">
        <f t="shared" si="4"/>
        <v>1</v>
      </c>
      <c r="P29" s="12">
        <f t="shared" si="4"/>
        <v>1.6500000000000001E-2</v>
      </c>
      <c r="Q29" s="13">
        <f t="shared" si="4"/>
        <v>1</v>
      </c>
      <c r="R29" s="28">
        <f t="shared" ref="R29:W29" si="5">SUM(R27:R28)</f>
        <v>-5.8000000000000005E-3</v>
      </c>
      <c r="S29" s="20">
        <f t="shared" si="5"/>
        <v>1</v>
      </c>
      <c r="T29" s="12">
        <f t="shared" si="5"/>
        <v>-2.5700000000000001E-2</v>
      </c>
      <c r="U29" s="13">
        <f t="shared" si="5"/>
        <v>1</v>
      </c>
      <c r="V29" s="20">
        <f t="shared" si="5"/>
        <v>5.9999999999999995E-4</v>
      </c>
      <c r="W29" s="20">
        <f t="shared" si="5"/>
        <v>1</v>
      </c>
      <c r="X29" s="38">
        <f>SUM(X27:X28)</f>
        <v>-3.6600000000000001E-2</v>
      </c>
      <c r="Y29" s="43">
        <f>SUM(Y27:Y28)</f>
        <v>1</v>
      </c>
    </row>
    <row r="30" spans="1:25" ht="15" x14ac:dyDescent="0.25">
      <c r="A30" s="59" t="s">
        <v>24</v>
      </c>
      <c r="B30" s="18">
        <v>1.1440000000000001E-2</v>
      </c>
      <c r="C30" s="19">
        <v>1.0001</v>
      </c>
      <c r="D30" s="22">
        <v>-9.1999999999999998E-3</v>
      </c>
      <c r="E30" s="23">
        <v>1.0001</v>
      </c>
      <c r="F30" s="18">
        <v>-1.1690000000000001E-2</v>
      </c>
      <c r="G30" s="19">
        <v>1.0012000000000001</v>
      </c>
      <c r="H30" s="22">
        <v>1.21E-2</v>
      </c>
      <c r="I30" s="23">
        <v>1.0019</v>
      </c>
      <c r="J30" s="18">
        <v>1.2500000000000001E-2</v>
      </c>
      <c r="K30" s="19">
        <v>0.99919999999999998</v>
      </c>
      <c r="L30" s="22">
        <v>3.3999999999999998E-3</v>
      </c>
      <c r="M30" s="23">
        <v>1.0012000000000001</v>
      </c>
      <c r="N30" s="18">
        <v>1.4800000000000001E-2</v>
      </c>
      <c r="O30" s="19">
        <v>0.99980000000000002</v>
      </c>
      <c r="P30" s="22">
        <v>1.46E-2</v>
      </c>
      <c r="Q30" s="23">
        <v>0.997</v>
      </c>
      <c r="R30" s="18">
        <v>-2.3E-3</v>
      </c>
      <c r="S30" s="19">
        <v>1.0004</v>
      </c>
      <c r="T30" s="22">
        <v>-4.2900000000000001E-2</v>
      </c>
      <c r="U30" s="23">
        <v>0.9637</v>
      </c>
      <c r="V30" s="18">
        <v>0</v>
      </c>
      <c r="W30" s="19">
        <v>0.86780000000000002</v>
      </c>
      <c r="X30" s="41">
        <v>-3.04E-2</v>
      </c>
      <c r="Y30" s="42">
        <v>1.002</v>
      </c>
    </row>
    <row r="31" spans="1:25" ht="15" x14ac:dyDescent="0.25">
      <c r="A31" s="60" t="s">
        <v>25</v>
      </c>
      <c r="B31" s="3">
        <v>2.31E-3</v>
      </c>
      <c r="C31" s="4">
        <v>-1E-4</v>
      </c>
      <c r="D31" s="10">
        <v>-3.5999999999999999E-3</v>
      </c>
      <c r="E31" s="11">
        <v>-1E-4</v>
      </c>
      <c r="F31" s="3">
        <v>-1.1999999999999999E-3</v>
      </c>
      <c r="G31" s="4">
        <v>-1.1999999999999999E-3</v>
      </c>
      <c r="H31" s="10">
        <v>-4.7999999999999996E-3</v>
      </c>
      <c r="I31" s="11">
        <v>-1.9E-3</v>
      </c>
      <c r="J31" s="3">
        <v>0</v>
      </c>
      <c r="K31" s="4">
        <v>8.0000000000000004E-4</v>
      </c>
      <c r="L31" s="10">
        <v>-2.3999999999999998E-3</v>
      </c>
      <c r="M31" s="11">
        <v>-1.1999999999999999E-3</v>
      </c>
      <c r="N31" s="3">
        <v>1E-3</v>
      </c>
      <c r="O31" s="4">
        <v>2.0000000000000001E-4</v>
      </c>
      <c r="P31" s="10">
        <v>1.9E-3</v>
      </c>
      <c r="Q31" s="11">
        <v>3.0000000000000001E-3</v>
      </c>
      <c r="R31" s="3">
        <v>-3.5000000000000001E-3</v>
      </c>
      <c r="S31" s="4">
        <v>-4.0000000000000002E-4</v>
      </c>
      <c r="T31" s="10">
        <v>1.72E-2</v>
      </c>
      <c r="U31" s="11">
        <v>3.6299999999999999E-2</v>
      </c>
      <c r="V31" s="3">
        <v>5.9999999999999995E-4</v>
      </c>
      <c r="W31" s="4">
        <v>0.13220000000000001</v>
      </c>
      <c r="X31" s="30">
        <v>-6.1999999999999998E-3</v>
      </c>
      <c r="Y31" s="31">
        <v>-2E-3</v>
      </c>
    </row>
    <row r="32" spans="1:25" ht="15" x14ac:dyDescent="0.25">
      <c r="A32" s="63" t="s">
        <v>21</v>
      </c>
      <c r="B32" s="64">
        <f>SUM(B30:B31)</f>
        <v>1.375E-2</v>
      </c>
      <c r="C32" s="65">
        <f>SUM(C30:C31)</f>
        <v>1</v>
      </c>
      <c r="D32" s="71">
        <f>SUM(D30:D31)</f>
        <v>-1.2799999999999999E-2</v>
      </c>
      <c r="E32" s="72">
        <f>SUM(E30:E31)</f>
        <v>1</v>
      </c>
      <c r="F32" s="64">
        <f>SUM(F30:F31)</f>
        <v>-1.289E-2</v>
      </c>
      <c r="G32" s="65">
        <v>1</v>
      </c>
      <c r="H32" s="71">
        <f>SUM(H30:H31)</f>
        <v>7.3000000000000001E-3</v>
      </c>
      <c r="I32" s="72">
        <f>SUM(I30:I31)</f>
        <v>1</v>
      </c>
      <c r="J32" s="64">
        <f>SUM(J30:J31)</f>
        <v>1.2500000000000001E-2</v>
      </c>
      <c r="K32" s="64">
        <f>SUM(K30:K31)</f>
        <v>1</v>
      </c>
      <c r="L32" s="71">
        <f t="shared" ref="L32:Q32" si="6">SUM(L30:L31)</f>
        <v>1E-3</v>
      </c>
      <c r="M32" s="72">
        <f t="shared" si="6"/>
        <v>1</v>
      </c>
      <c r="N32" s="64">
        <f t="shared" si="6"/>
        <v>1.5800000000000002E-2</v>
      </c>
      <c r="O32" s="64">
        <f t="shared" si="6"/>
        <v>1</v>
      </c>
      <c r="P32" s="78">
        <f t="shared" si="6"/>
        <v>1.6500000000000001E-2</v>
      </c>
      <c r="Q32" s="72">
        <f t="shared" si="6"/>
        <v>1</v>
      </c>
      <c r="R32" s="86">
        <f t="shared" ref="R32:W32" si="7">SUM(R30:R31)</f>
        <v>-5.7999999999999996E-3</v>
      </c>
      <c r="S32" s="64">
        <f t="shared" si="7"/>
        <v>1</v>
      </c>
      <c r="T32" s="71">
        <f t="shared" si="7"/>
        <v>-2.5700000000000001E-2</v>
      </c>
      <c r="U32" s="72">
        <f t="shared" si="7"/>
        <v>1</v>
      </c>
      <c r="V32" s="64">
        <f t="shared" si="7"/>
        <v>5.9999999999999995E-4</v>
      </c>
      <c r="W32" s="64">
        <f t="shared" si="7"/>
        <v>1</v>
      </c>
      <c r="X32" s="73">
        <f>SUM(X30:X31)</f>
        <v>-3.6600000000000001E-2</v>
      </c>
      <c r="Y32" s="87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21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75" t="s">
        <v>1</v>
      </c>
    </row>
    <row r="36" spans="1:9" ht="15" x14ac:dyDescent="0.25">
      <c r="A36" s="15" t="s">
        <v>2</v>
      </c>
      <c r="B36" s="3">
        <v>-2.4000000000000001E-4</v>
      </c>
      <c r="C36" s="4">
        <v>3.8300000000000001E-2</v>
      </c>
      <c r="D36" s="10">
        <f>B36+H6+J6+L6</f>
        <v>8.5999999999999998E-4</v>
      </c>
      <c r="E36" s="11">
        <v>4.6399999999999997E-2</v>
      </c>
      <c r="F36" s="3">
        <f t="shared" ref="F36:F41" si="8">D36+N6+P6+R6</f>
        <v>1.6000000000000004E-4</v>
      </c>
      <c r="G36" s="4">
        <v>4.1399999999999999E-2</v>
      </c>
      <c r="H36" s="10">
        <v>1.3999999999999999E-4</v>
      </c>
      <c r="I36" s="11">
        <v>4.07E-2</v>
      </c>
    </row>
    <row r="37" spans="1:9" ht="15" x14ac:dyDescent="0.25">
      <c r="A37" s="16" t="s">
        <v>3</v>
      </c>
      <c r="B37" s="3">
        <f>(1+B7)*(1+D7)*(1+F7)-1</f>
        <v>5.4760173055967698E-4</v>
      </c>
      <c r="C37" s="4">
        <v>0.2392</v>
      </c>
      <c r="D37" s="10">
        <v>-1.64E-3</v>
      </c>
      <c r="E37" s="11">
        <v>0.2394</v>
      </c>
      <c r="F37" s="3">
        <f t="shared" si="8"/>
        <v>-1.14E-3</v>
      </c>
      <c r="G37" s="4">
        <v>0.23949999999999999</v>
      </c>
      <c r="H37" s="10">
        <v>-4.8399999999999997E-3</v>
      </c>
      <c r="I37" s="11">
        <v>0.2404</v>
      </c>
    </row>
    <row r="38" spans="1:9" ht="15" x14ac:dyDescent="0.25">
      <c r="A38" s="16" t="s">
        <v>4</v>
      </c>
      <c r="B38" s="3">
        <f>(1+B8)*(1+D8)*(1+F8)-1</f>
        <v>0</v>
      </c>
      <c r="C38" s="4">
        <v>0</v>
      </c>
      <c r="D38" s="10">
        <f t="shared" ref="D38:D54" si="9">B38+H8+J8+L8</f>
        <v>0</v>
      </c>
      <c r="E38" s="11">
        <v>0</v>
      </c>
      <c r="F38" s="3">
        <f t="shared" si="8"/>
        <v>0</v>
      </c>
      <c r="G38" s="4">
        <v>0</v>
      </c>
      <c r="H38" s="10">
        <f>(1+F38)*(1+T8)*(1+V8)*(1+X8)-1</f>
        <v>0</v>
      </c>
      <c r="I38" s="11">
        <v>0</v>
      </c>
    </row>
    <row r="39" spans="1:9" ht="15" x14ac:dyDescent="0.25">
      <c r="A39" s="16" t="s">
        <v>5</v>
      </c>
      <c r="B39" s="3">
        <f>(1+B9)*(1+D9)*(1+F9)-1</f>
        <v>0</v>
      </c>
      <c r="C39" s="4">
        <v>0</v>
      </c>
      <c r="D39" s="10">
        <f t="shared" si="9"/>
        <v>0</v>
      </c>
      <c r="E39" s="11">
        <v>0</v>
      </c>
      <c r="F39" s="3">
        <f t="shared" si="8"/>
        <v>0</v>
      </c>
      <c r="G39" s="4">
        <v>0</v>
      </c>
      <c r="H39" s="10">
        <f>(1+F39)*(1+T9)*(1+V9)*(1+X9)-1</f>
        <v>0</v>
      </c>
      <c r="I39" s="11">
        <v>0</v>
      </c>
    </row>
    <row r="40" spans="1:9" ht="15" x14ac:dyDescent="0.25">
      <c r="A40" s="16" t="s">
        <v>6</v>
      </c>
      <c r="B40" s="3">
        <v>-1.5399999999999999E-3</v>
      </c>
      <c r="C40" s="4">
        <v>0.13830000000000001</v>
      </c>
      <c r="D40" s="10">
        <f t="shared" si="9"/>
        <v>-1.6559999999999999E-3</v>
      </c>
      <c r="E40" s="11">
        <v>0.14219999999999999</v>
      </c>
      <c r="F40" s="3">
        <f t="shared" si="8"/>
        <v>-4.5599999999999986E-4</v>
      </c>
      <c r="G40" s="4">
        <v>0.14019999999999999</v>
      </c>
      <c r="H40" s="10">
        <v>-5.8399999999999997E-3</v>
      </c>
      <c r="I40" s="11">
        <v>0.13950000000000001</v>
      </c>
    </row>
    <row r="41" spans="1:9" ht="15" x14ac:dyDescent="0.25">
      <c r="A41" s="16" t="s">
        <v>7</v>
      </c>
      <c r="B41" s="3">
        <f>(1+B11)*(1+D11)*(1+F11)-1</f>
        <v>0</v>
      </c>
      <c r="C41" s="4">
        <v>0</v>
      </c>
      <c r="D41" s="10">
        <f t="shared" si="9"/>
        <v>0</v>
      </c>
      <c r="E41" s="11">
        <v>0</v>
      </c>
      <c r="F41" s="3">
        <f t="shared" si="8"/>
        <v>0</v>
      </c>
      <c r="G41" s="4">
        <v>0</v>
      </c>
      <c r="H41" s="10">
        <f>(1+F41)*(1+T11)*(1+V11)*(1+X11)-1</f>
        <v>0</v>
      </c>
      <c r="I41" s="11">
        <v>0</v>
      </c>
    </row>
    <row r="42" spans="1:9" ht="15" x14ac:dyDescent="0.25">
      <c r="A42" s="16" t="s">
        <v>8</v>
      </c>
      <c r="B42" s="3">
        <v>-6.0000000000000001E-3</v>
      </c>
      <c r="C42" s="4">
        <v>0.1231</v>
      </c>
      <c r="D42" s="10">
        <f t="shared" si="9"/>
        <v>4.3999999999999942E-4</v>
      </c>
      <c r="E42" s="11">
        <v>0.12570000000000001</v>
      </c>
      <c r="F42" s="3">
        <v>1.124E-2</v>
      </c>
      <c r="G42" s="4">
        <v>0.12809999999999999</v>
      </c>
      <c r="H42" s="10">
        <v>3.8999999999999998E-3</v>
      </c>
      <c r="I42" s="11">
        <v>0.12889999999999999</v>
      </c>
    </row>
    <row r="43" spans="1:9" ht="15" x14ac:dyDescent="0.25">
      <c r="A43" s="16" t="s">
        <v>9</v>
      </c>
      <c r="B43" s="3">
        <f t="shared" ref="B43:B54" si="10">(1+B13)*(1+D13)*(1+F13)-1</f>
        <v>-2.4551423499998837E-3</v>
      </c>
      <c r="C43" s="4">
        <v>0.46229999999999999</v>
      </c>
      <c r="D43" s="10">
        <f t="shared" si="9"/>
        <v>1.8884857650000114E-2</v>
      </c>
      <c r="E43" s="11">
        <v>0.44750000000000001</v>
      </c>
      <c r="F43" s="3">
        <v>3.2140000000000002E-2</v>
      </c>
      <c r="G43" s="4">
        <v>0.45119999999999999</v>
      </c>
      <c r="H43" s="10">
        <v>-6.7400000000000003E-3</v>
      </c>
      <c r="I43" s="11">
        <v>0.45250000000000001</v>
      </c>
    </row>
    <row r="44" spans="1:9" ht="15" x14ac:dyDescent="0.25">
      <c r="A44" s="16" t="s">
        <v>10</v>
      </c>
      <c r="B44" s="3">
        <f t="shared" si="10"/>
        <v>0</v>
      </c>
      <c r="C44" s="4">
        <v>0</v>
      </c>
      <c r="D44" s="10">
        <f t="shared" si="9"/>
        <v>0</v>
      </c>
      <c r="E44" s="11">
        <v>0</v>
      </c>
      <c r="F44" s="3">
        <v>3.9999999999999998E-6</v>
      </c>
      <c r="G44" s="4">
        <v>0</v>
      </c>
      <c r="H44" s="10">
        <f>(1+F44)*(1+T14)*(1+V14)*(1+X14)-1</f>
        <v>3.9999999998929781E-6</v>
      </c>
      <c r="I44" s="11">
        <v>0</v>
      </c>
    </row>
    <row r="45" spans="1:9" ht="15" x14ac:dyDescent="0.25">
      <c r="A45" s="16" t="s">
        <v>11</v>
      </c>
      <c r="B45" s="3">
        <f t="shared" si="10"/>
        <v>0</v>
      </c>
      <c r="C45" s="4">
        <v>0</v>
      </c>
      <c r="D45" s="10">
        <f t="shared" si="9"/>
        <v>0</v>
      </c>
      <c r="E45" s="11">
        <v>0</v>
      </c>
      <c r="F45" s="3">
        <v>3.9999999999999998E-6</v>
      </c>
      <c r="G45" s="4">
        <v>0</v>
      </c>
      <c r="H45" s="10">
        <f>(1+F45)*(1+T15)*(1+V15)*(1+X15)-1</f>
        <v>3.9999999998929781E-6</v>
      </c>
      <c r="I45" s="11">
        <v>0</v>
      </c>
    </row>
    <row r="46" spans="1:9" ht="15" x14ac:dyDescent="0.25">
      <c r="A46" s="16" t="s">
        <v>12</v>
      </c>
      <c r="B46" s="3">
        <f t="shared" si="10"/>
        <v>0</v>
      </c>
      <c r="C46" s="4">
        <v>0</v>
      </c>
      <c r="D46" s="10">
        <f t="shared" si="9"/>
        <v>0</v>
      </c>
      <c r="E46" s="11">
        <v>0</v>
      </c>
      <c r="F46" s="3">
        <v>3.9999999999999998E-6</v>
      </c>
      <c r="G46" s="4">
        <v>0</v>
      </c>
      <c r="H46" s="10">
        <f>(1+F46)*(1+T16)*(1+V16)*(1+X16)-1</f>
        <v>3.9999999998929781E-6</v>
      </c>
      <c r="I46" s="11">
        <v>0</v>
      </c>
    </row>
    <row r="47" spans="1:9" ht="15" x14ac:dyDescent="0.25">
      <c r="A47" s="16" t="s">
        <v>13</v>
      </c>
      <c r="B47" s="3">
        <f t="shared" si="10"/>
        <v>-2.40857601400013E-3</v>
      </c>
      <c r="C47" s="4">
        <v>-1.1999999999999999E-3</v>
      </c>
      <c r="D47" s="10">
        <f t="shared" si="9"/>
        <v>-8.258576014000131E-3</v>
      </c>
      <c r="E47" s="11">
        <v>-1.1999999999999999E-3</v>
      </c>
      <c r="F47" s="3">
        <f>D47+N17+P17+R17</f>
        <v>-6.7585760140001314E-3</v>
      </c>
      <c r="G47" s="4">
        <v>-4.0000000000000002E-4</v>
      </c>
      <c r="H47" s="10">
        <v>-1.44E-2</v>
      </c>
      <c r="I47" s="11">
        <v>-2E-3</v>
      </c>
    </row>
    <row r="48" spans="1:9" ht="15" x14ac:dyDescent="0.25">
      <c r="A48" s="16" t="s">
        <v>14</v>
      </c>
      <c r="B48" s="3">
        <f t="shared" si="10"/>
        <v>0</v>
      </c>
      <c r="C48" s="4">
        <v>0</v>
      </c>
      <c r="D48" s="10">
        <f t="shared" si="9"/>
        <v>0</v>
      </c>
      <c r="E48" s="11">
        <v>0</v>
      </c>
      <c r="F48" s="3">
        <f>D48+N18+P18+R18</f>
        <v>0</v>
      </c>
      <c r="G48" s="4">
        <v>0</v>
      </c>
      <c r="H48" s="10">
        <f t="shared" ref="H48:H54" si="11">(1+F48)*(1+T18)*(1+V18)*(1+X18)-1</f>
        <v>0</v>
      </c>
      <c r="I48" s="11">
        <v>0</v>
      </c>
    </row>
    <row r="49" spans="1:9" ht="15" x14ac:dyDescent="0.25">
      <c r="A49" s="16" t="s">
        <v>15</v>
      </c>
      <c r="B49" s="3">
        <f t="shared" si="10"/>
        <v>0</v>
      </c>
      <c r="C49" s="4">
        <v>0</v>
      </c>
      <c r="D49" s="10">
        <f t="shared" si="9"/>
        <v>0</v>
      </c>
      <c r="E49" s="11">
        <v>0</v>
      </c>
      <c r="F49" s="3">
        <v>4.0000000000000003E-5</v>
      </c>
      <c r="G49" s="4">
        <v>0</v>
      </c>
      <c r="H49" s="10">
        <f t="shared" si="11"/>
        <v>4.0000000000040004E-5</v>
      </c>
      <c r="I49" s="11">
        <v>0</v>
      </c>
    </row>
    <row r="50" spans="1:9" ht="15" x14ac:dyDescent="0.25">
      <c r="A50" s="16" t="s">
        <v>16</v>
      </c>
      <c r="B50" s="3">
        <f t="shared" si="10"/>
        <v>0</v>
      </c>
      <c r="C50" s="4">
        <v>0</v>
      </c>
      <c r="D50" s="10">
        <f t="shared" si="9"/>
        <v>0</v>
      </c>
      <c r="E50" s="11">
        <v>0</v>
      </c>
      <c r="F50" s="3">
        <v>4.0000000000000003E-5</v>
      </c>
      <c r="G50" s="4">
        <v>0</v>
      </c>
      <c r="H50" s="10">
        <f t="shared" si="11"/>
        <v>4.0000000000040004E-5</v>
      </c>
      <c r="I50" s="11">
        <v>0</v>
      </c>
    </row>
    <row r="51" spans="1:9" ht="15" x14ac:dyDescent="0.25">
      <c r="A51" s="16" t="s">
        <v>17</v>
      </c>
      <c r="B51" s="3">
        <f t="shared" si="10"/>
        <v>0</v>
      </c>
      <c r="C51" s="4">
        <v>0</v>
      </c>
      <c r="D51" s="10">
        <f t="shared" si="9"/>
        <v>0</v>
      </c>
      <c r="E51" s="11">
        <v>0</v>
      </c>
      <c r="F51" s="3">
        <f>D51+N21+P21+R21</f>
        <v>0</v>
      </c>
      <c r="G51" s="4">
        <v>0</v>
      </c>
      <c r="H51" s="10">
        <f t="shared" si="11"/>
        <v>0</v>
      </c>
      <c r="I51" s="11">
        <v>0</v>
      </c>
    </row>
    <row r="52" spans="1:9" ht="15" x14ac:dyDescent="0.25">
      <c r="A52" s="16" t="s">
        <v>18</v>
      </c>
      <c r="B52" s="3">
        <f t="shared" si="10"/>
        <v>0</v>
      </c>
      <c r="C52" s="4">
        <v>0</v>
      </c>
      <c r="D52" s="10">
        <f t="shared" si="9"/>
        <v>0</v>
      </c>
      <c r="E52" s="11">
        <v>0</v>
      </c>
      <c r="F52" s="3">
        <f>D52+N22+P22+R22</f>
        <v>0</v>
      </c>
      <c r="G52" s="4">
        <v>0</v>
      </c>
      <c r="H52" s="10">
        <f t="shared" si="11"/>
        <v>0</v>
      </c>
      <c r="I52" s="11">
        <v>0</v>
      </c>
    </row>
    <row r="53" spans="1:9" ht="15" x14ac:dyDescent="0.25">
      <c r="A53" s="16" t="s">
        <v>19</v>
      </c>
      <c r="B53" s="3">
        <f t="shared" si="10"/>
        <v>0</v>
      </c>
      <c r="C53" s="4">
        <v>0</v>
      </c>
      <c r="D53" s="10">
        <f t="shared" si="9"/>
        <v>0</v>
      </c>
      <c r="E53" s="11">
        <v>0</v>
      </c>
      <c r="F53" s="3">
        <f>D53+N23+P23+R23</f>
        <v>0</v>
      </c>
      <c r="G53" s="4">
        <v>0</v>
      </c>
      <c r="H53" s="10">
        <f t="shared" si="11"/>
        <v>0</v>
      </c>
      <c r="I53" s="11">
        <v>0</v>
      </c>
    </row>
    <row r="54" spans="1:9" ht="15" x14ac:dyDescent="0.25">
      <c r="A54" s="16" t="s">
        <v>20</v>
      </c>
      <c r="B54" s="3">
        <f t="shared" si="10"/>
        <v>0</v>
      </c>
      <c r="C54" s="4">
        <v>0</v>
      </c>
      <c r="D54" s="10">
        <f t="shared" si="9"/>
        <v>0</v>
      </c>
      <c r="E54" s="11">
        <v>0</v>
      </c>
      <c r="F54" s="3">
        <f>D54+N24+P24+R24</f>
        <v>0</v>
      </c>
      <c r="G54" s="4">
        <v>0</v>
      </c>
      <c r="H54" s="10">
        <f t="shared" si="11"/>
        <v>0</v>
      </c>
      <c r="I54" s="11">
        <v>0</v>
      </c>
    </row>
    <row r="55" spans="1:9" ht="15" x14ac:dyDescent="0.25">
      <c r="A55" s="17" t="s">
        <v>21</v>
      </c>
      <c r="B55" s="20">
        <f t="shared" ref="B55:H55" si="12">SUM(B36:B54)</f>
        <v>-1.2096116633440337E-2</v>
      </c>
      <c r="C55" s="6">
        <v>0.99999999999999989</v>
      </c>
      <c r="D55" s="12">
        <f t="shared" si="12"/>
        <v>8.6302816359999819E-3</v>
      </c>
      <c r="E55" s="13">
        <v>0.99999999999999989</v>
      </c>
      <c r="F55" s="20">
        <f t="shared" si="12"/>
        <v>3.527742398599986E-2</v>
      </c>
      <c r="G55" s="6">
        <v>1</v>
      </c>
      <c r="H55" s="12">
        <f t="shared" si="12"/>
        <v>-2.768800000000024E-2</v>
      </c>
      <c r="I55" s="13">
        <v>1</v>
      </c>
    </row>
    <row r="56" spans="1:9" ht="15" x14ac:dyDescent="0.25">
      <c r="A56" s="7" t="s">
        <v>28</v>
      </c>
      <c r="B56" s="8">
        <v>-56.9</v>
      </c>
      <c r="C56" s="9"/>
      <c r="D56" s="14">
        <v>32</v>
      </c>
      <c r="E56" s="9"/>
      <c r="F56" s="8">
        <v>299</v>
      </c>
      <c r="G56" s="9"/>
      <c r="H56" s="14">
        <v>-1091.8</v>
      </c>
      <c r="I56" s="9"/>
    </row>
    <row r="57" spans="1:9" ht="15" x14ac:dyDescent="0.25">
      <c r="A57" s="15" t="s">
        <v>22</v>
      </c>
      <c r="B57" s="18">
        <f>-1.468%</f>
        <v>-1.468E-2</v>
      </c>
      <c r="C57" s="19">
        <v>0.84830000000000005</v>
      </c>
      <c r="D57" s="22">
        <v>-5.2399999999999999E-3</v>
      </c>
      <c r="E57" s="23">
        <v>0.84440000000000004</v>
      </c>
      <c r="F57" s="18">
        <v>1.03E-2</v>
      </c>
      <c r="G57" s="19">
        <v>0.82530000000000003</v>
      </c>
      <c r="H57" s="22">
        <v>-4.6399999999999997E-2</v>
      </c>
      <c r="I57" s="23">
        <v>0.82750000000000001</v>
      </c>
    </row>
    <row r="58" spans="1:9" ht="15" x14ac:dyDescent="0.25">
      <c r="A58" s="16" t="s">
        <v>23</v>
      </c>
      <c r="B58" s="3">
        <f>(1+B28)*(1+D28)*(1+F28)-1</f>
        <v>2.5807672160000905E-3</v>
      </c>
      <c r="C58" s="4">
        <v>0.1517</v>
      </c>
      <c r="D58" s="10">
        <f>B58+H28+J28+L28</f>
        <v>1.3880767216000092E-2</v>
      </c>
      <c r="E58" s="11">
        <v>0.15559999999999999</v>
      </c>
      <c r="F58" s="3">
        <v>2.504E-2</v>
      </c>
      <c r="G58" s="4">
        <v>0.17469999999999999</v>
      </c>
      <c r="H58" s="22">
        <v>1.8700000000000001E-2</v>
      </c>
      <c r="I58" s="11">
        <v>0.17249999999999999</v>
      </c>
    </row>
    <row r="59" spans="1:9" ht="15" x14ac:dyDescent="0.25">
      <c r="A59" s="17" t="s">
        <v>21</v>
      </c>
      <c r="B59" s="20">
        <f>SUM(B57:B58)</f>
        <v>-1.209923278399991E-2</v>
      </c>
      <c r="C59" s="6">
        <v>1</v>
      </c>
      <c r="D59" s="12">
        <f>SUM(D57:D58)</f>
        <v>8.6407672160000917E-3</v>
      </c>
      <c r="E59" s="13">
        <v>1</v>
      </c>
      <c r="F59" s="20">
        <f>SUM(F57:F58)</f>
        <v>3.5339999999999996E-2</v>
      </c>
      <c r="G59" s="6">
        <v>1</v>
      </c>
      <c r="H59" s="12">
        <f>SUM(H57:H58)</f>
        <v>-2.7699999999999995E-2</v>
      </c>
      <c r="I59" s="13">
        <v>1</v>
      </c>
    </row>
    <row r="60" spans="1:9" ht="15" x14ac:dyDescent="0.25">
      <c r="A60" s="15" t="s">
        <v>24</v>
      </c>
      <c r="B60" s="18">
        <v>-9.5999999999999992E-3</v>
      </c>
      <c r="C60" s="19">
        <v>1.0012000000000001</v>
      </c>
      <c r="D60" s="22">
        <v>1.8350000000000002E-2</v>
      </c>
      <c r="E60" s="23">
        <v>1.0012000000000001</v>
      </c>
      <c r="F60" s="18">
        <v>4.5539999999999997E-2</v>
      </c>
      <c r="G60" s="19">
        <v>1.0004</v>
      </c>
      <c r="H60" s="22">
        <v>-2.8799999999999999E-2</v>
      </c>
      <c r="I60" s="23">
        <v>1.002</v>
      </c>
    </row>
    <row r="61" spans="1:9" ht="15" x14ac:dyDescent="0.25">
      <c r="A61" s="16" t="s">
        <v>25</v>
      </c>
      <c r="B61" s="3">
        <f>(1+B31)*(1+D31)*(1+F31)-1</f>
        <v>-2.4967580207999607E-3</v>
      </c>
      <c r="C61" s="4">
        <v>-1.1999999999999999E-3</v>
      </c>
      <c r="D61" s="10">
        <v>-9.7400000000000004E-3</v>
      </c>
      <c r="E61" s="11">
        <v>-1.1999999999999999E-3</v>
      </c>
      <c r="F61" s="18">
        <v>-1.025E-2</v>
      </c>
      <c r="G61" s="4">
        <v>-4.0000000000000002E-4</v>
      </c>
      <c r="H61" s="22">
        <v>1.1000000000000001E-3</v>
      </c>
      <c r="I61" s="11">
        <v>-2E-3</v>
      </c>
    </row>
    <row r="62" spans="1:9" ht="15" x14ac:dyDescent="0.25">
      <c r="A62" s="17" t="s">
        <v>21</v>
      </c>
      <c r="B62" s="20">
        <f>SUM(B60:B61)</f>
        <v>-1.209675802079996E-2</v>
      </c>
      <c r="C62" s="6">
        <v>1</v>
      </c>
      <c r="D62" s="12">
        <f>SUM(D60:D61)</f>
        <v>8.6100000000000013E-3</v>
      </c>
      <c r="E62" s="13">
        <v>1</v>
      </c>
      <c r="F62" s="20">
        <f>SUM(F60:F61)</f>
        <v>3.5289999999999995E-2</v>
      </c>
      <c r="G62" s="6">
        <v>1</v>
      </c>
      <c r="H62" s="12">
        <f>SUM(H60:H61)</f>
        <v>-2.7699999999999999E-2</v>
      </c>
      <c r="I62" s="13">
        <v>1</v>
      </c>
    </row>
    <row r="63" spans="1:9" hidden="1" x14ac:dyDescent="0.2"/>
    <row r="64" spans="1:9" hidden="1" x14ac:dyDescent="0.2"/>
    <row r="65" spans="8:8" hidden="1" x14ac:dyDescent="0.2">
      <c r="H65" s="32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0"/>
  <sheetViews>
    <sheetView rightToLeft="1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38.140625" bestFit="1" customWidth="1"/>
    <col min="2" max="2" width="19.7109375" customWidth="1"/>
    <col min="3" max="3" width="17.85546875" customWidth="1"/>
    <col min="4" max="4" width="17" customWidth="1"/>
    <col min="5" max="5" width="16.85546875" customWidth="1"/>
    <col min="6" max="6" width="22.140625" customWidth="1"/>
    <col min="7" max="7" width="20.5703125" customWidth="1"/>
    <col min="8" max="8" width="20.7109375" customWidth="1"/>
    <col min="9" max="9" width="19.42578125" customWidth="1"/>
    <col min="10" max="15" width="10.85546875" customWidth="1"/>
    <col min="16" max="16" width="11.28515625" bestFit="1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24" t="s">
        <v>26</v>
      </c>
    </row>
    <row r="2" spans="1:27" x14ac:dyDescent="0.2">
      <c r="A2" s="24" t="s">
        <v>64</v>
      </c>
    </row>
    <row r="3" spans="1:27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7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7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27</v>
      </c>
      <c r="I5" s="75" t="s">
        <v>1</v>
      </c>
      <c r="J5" s="67" t="s">
        <v>27</v>
      </c>
      <c r="K5" s="68" t="s">
        <v>1</v>
      </c>
      <c r="L5" s="74" t="s">
        <v>27</v>
      </c>
      <c r="M5" s="75" t="s">
        <v>1</v>
      </c>
      <c r="N5" s="67" t="s">
        <v>27</v>
      </c>
      <c r="O5" s="68" t="s">
        <v>1</v>
      </c>
      <c r="P5" s="74" t="s">
        <v>27</v>
      </c>
      <c r="Q5" s="75" t="s">
        <v>1</v>
      </c>
      <c r="R5" s="67" t="s">
        <v>27</v>
      </c>
      <c r="S5" s="68" t="s">
        <v>1</v>
      </c>
      <c r="T5" s="74" t="s">
        <v>27</v>
      </c>
      <c r="U5" s="75" t="s">
        <v>1</v>
      </c>
      <c r="V5" s="67" t="s">
        <v>27</v>
      </c>
      <c r="W5" s="68" t="s">
        <v>1</v>
      </c>
      <c r="X5" s="74" t="s">
        <v>27</v>
      </c>
      <c r="Y5" s="75" t="s">
        <v>1</v>
      </c>
    </row>
    <row r="6" spans="1:27" ht="15" x14ac:dyDescent="0.25">
      <c r="A6" s="59" t="s">
        <v>2</v>
      </c>
      <c r="B6" s="3">
        <v>6.0000000000000002E-5</v>
      </c>
      <c r="C6" s="4">
        <v>3.6243948325824199E-2</v>
      </c>
      <c r="D6" s="10">
        <v>1.0499999999999999E-3</v>
      </c>
      <c r="E6" s="11">
        <v>5.85015628514284E-2</v>
      </c>
      <c r="F6" s="3">
        <v>1.7000000000000001E-4</v>
      </c>
      <c r="G6" s="4">
        <v>7.2430803726615089E-2</v>
      </c>
      <c r="H6" s="10">
        <v>5.0000000000000001E-4</v>
      </c>
      <c r="I6" s="11">
        <v>8.8912791175182693E-2</v>
      </c>
      <c r="J6" s="3">
        <v>-7.000000000000001E-4</v>
      </c>
      <c r="K6" s="4">
        <v>9.4059161533445401E-2</v>
      </c>
      <c r="L6" s="30">
        <v>0</v>
      </c>
      <c r="M6" s="31">
        <v>6.7900000000000002E-2</v>
      </c>
      <c r="N6" s="3">
        <v>-5.0000000000000001E-4</v>
      </c>
      <c r="O6" s="4">
        <v>4.7199999999999999E-2</v>
      </c>
      <c r="P6" s="10">
        <v>0</v>
      </c>
      <c r="Q6" s="11">
        <v>8.5999999999999993E-2</v>
      </c>
      <c r="R6" s="3">
        <v>0</v>
      </c>
      <c r="S6" s="4">
        <v>3.2599999999999997E-2</v>
      </c>
      <c r="T6" s="10">
        <v>5.0000000000000001E-4</v>
      </c>
      <c r="U6" s="11">
        <v>2.8129232533414303E-2</v>
      </c>
      <c r="V6" s="3">
        <v>2.0000000000000001E-4</v>
      </c>
      <c r="W6" s="4">
        <v>1.55672443786425E-2</v>
      </c>
      <c r="X6" s="30">
        <v>0</v>
      </c>
      <c r="Y6" s="31">
        <v>1.2299428465466999E-2</v>
      </c>
    </row>
    <row r="7" spans="1:27" ht="15" x14ac:dyDescent="0.25">
      <c r="A7" s="60" t="s">
        <v>3</v>
      </c>
      <c r="B7" s="3">
        <v>-2.9999999999999997E-4</v>
      </c>
      <c r="C7" s="4">
        <v>0.26156290923056597</v>
      </c>
      <c r="D7" s="10">
        <v>-1.1000000000000001E-3</v>
      </c>
      <c r="E7" s="11">
        <v>0.26486953965438498</v>
      </c>
      <c r="F7" s="3">
        <v>1.2999999999999999E-3</v>
      </c>
      <c r="G7" s="4">
        <v>0.23931657131536402</v>
      </c>
      <c r="H7" s="10">
        <v>-4.0000000000000002E-4</v>
      </c>
      <c r="I7" s="11">
        <v>0.22505614368756099</v>
      </c>
      <c r="J7" s="3">
        <v>5.9999999999999995E-4</v>
      </c>
      <c r="K7" s="4">
        <v>0.25418373076047396</v>
      </c>
      <c r="L7" s="30">
        <v>-8.0000000000000004E-4</v>
      </c>
      <c r="M7" s="31">
        <v>0.24194462270885497</v>
      </c>
      <c r="N7" s="3">
        <v>-5.0000000000000001E-4</v>
      </c>
      <c r="O7" s="4">
        <v>0.247</v>
      </c>
      <c r="P7" s="10">
        <v>7.000000000000001E-4</v>
      </c>
      <c r="Q7" s="11">
        <v>0.244762270300661</v>
      </c>
      <c r="R7" s="3">
        <v>-4.0000000000000002E-4</v>
      </c>
      <c r="S7" s="4">
        <v>0.26231508876581799</v>
      </c>
      <c r="T7" s="10">
        <v>-1.1999999999999999E-3</v>
      </c>
      <c r="U7" s="11">
        <v>0.23249487365045499</v>
      </c>
      <c r="V7" s="3">
        <v>-5.0000000000000001E-4</v>
      </c>
      <c r="W7" s="4">
        <v>0.239305634214348</v>
      </c>
      <c r="X7" s="30">
        <v>4.0000000000000002E-4</v>
      </c>
      <c r="Y7" s="31">
        <v>0.23232399791601399</v>
      </c>
    </row>
    <row r="8" spans="1:27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30">
        <v>0</v>
      </c>
      <c r="M8" s="3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7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30">
        <v>0</v>
      </c>
      <c r="M9" s="3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  <c r="AA9" s="44"/>
    </row>
    <row r="10" spans="1:27" ht="15" x14ac:dyDescent="0.25">
      <c r="A10" s="60" t="s">
        <v>6</v>
      </c>
      <c r="B10" s="3">
        <v>-4.0000000000000002E-4</v>
      </c>
      <c r="C10" s="4">
        <v>0.143443815917492</v>
      </c>
      <c r="D10" s="10">
        <v>-2.2000000000000001E-3</v>
      </c>
      <c r="E10" s="11">
        <v>0.14513480531581499</v>
      </c>
      <c r="F10" s="3">
        <v>2.0999999999999999E-3</v>
      </c>
      <c r="G10" s="4">
        <v>0.14321754045211901</v>
      </c>
      <c r="H10" s="10">
        <v>1.5E-3</v>
      </c>
      <c r="I10" s="11">
        <v>0.14294077171833999</v>
      </c>
      <c r="J10" s="3">
        <v>-2.0000000000000001E-4</v>
      </c>
      <c r="K10" s="4">
        <v>0.14333757856201498</v>
      </c>
      <c r="L10" s="30">
        <v>7.000000000000001E-4</v>
      </c>
      <c r="M10" s="31">
        <v>0.13914457233642699</v>
      </c>
      <c r="N10" s="3">
        <v>7.000000000000001E-4</v>
      </c>
      <c r="O10" s="4">
        <v>0.13005309329165698</v>
      </c>
      <c r="P10" s="10">
        <v>1.1000000000000001E-3</v>
      </c>
      <c r="Q10" s="11">
        <v>0.11764487220999699</v>
      </c>
      <c r="R10" s="3">
        <v>2.0000000000000001E-4</v>
      </c>
      <c r="S10" s="4">
        <v>0.11883312808273799</v>
      </c>
      <c r="T10" s="10">
        <v>1E-4</v>
      </c>
      <c r="U10" s="11">
        <v>0.128046509359065</v>
      </c>
      <c r="V10" s="3">
        <v>-2.9999999999999997E-4</v>
      </c>
      <c r="W10" s="4">
        <v>0.13020054685079399</v>
      </c>
      <c r="X10" s="30">
        <v>-1.4000000000000002E-3</v>
      </c>
      <c r="Y10" s="31">
        <v>0.14266958982119499</v>
      </c>
    </row>
    <row r="11" spans="1:27" ht="15" x14ac:dyDescent="0.25">
      <c r="A11" s="60" t="s">
        <v>7</v>
      </c>
      <c r="B11" s="3">
        <v>0</v>
      </c>
      <c r="C11" s="4">
        <v>1.7175501040337101E-2</v>
      </c>
      <c r="D11" s="10">
        <v>1E-4</v>
      </c>
      <c r="E11" s="11">
        <v>1.73831506185749E-2</v>
      </c>
      <c r="F11" s="3">
        <v>2.9999999999999997E-4</v>
      </c>
      <c r="G11" s="4">
        <v>1.7577299891256899E-2</v>
      </c>
      <c r="H11" s="10">
        <v>1E-4</v>
      </c>
      <c r="I11" s="11">
        <v>1.7650249726556998E-2</v>
      </c>
      <c r="J11" s="3">
        <v>1E-4</v>
      </c>
      <c r="K11" s="4">
        <v>2.3140807488505503E-2</v>
      </c>
      <c r="L11" s="30">
        <v>4.0000000000000002E-4</v>
      </c>
      <c r="M11" s="31">
        <v>1.8416496717554701E-2</v>
      </c>
      <c r="N11" s="3">
        <v>2.0000000000000001E-4</v>
      </c>
      <c r="O11" s="4">
        <v>1.6637920353856299E-2</v>
      </c>
      <c r="P11" s="10">
        <v>1E-4</v>
      </c>
      <c r="Q11" s="11">
        <v>1.63809365133709E-2</v>
      </c>
      <c r="R11" s="3">
        <v>1E-4</v>
      </c>
      <c r="S11" s="4">
        <v>2.3952295058062602E-2</v>
      </c>
      <c r="T11" s="10">
        <v>0</v>
      </c>
      <c r="U11" s="11">
        <v>2.6898384377648101E-2</v>
      </c>
      <c r="V11" s="3">
        <v>2.0000000000000001E-4</v>
      </c>
      <c r="W11" s="4">
        <v>2.65255339125972E-2</v>
      </c>
      <c r="X11" s="30">
        <v>-2.9999999999999997E-4</v>
      </c>
      <c r="Y11" s="31">
        <v>2.6943867065562101E-2</v>
      </c>
    </row>
    <row r="12" spans="1:27" ht="15" x14ac:dyDescent="0.25">
      <c r="A12" s="60" t="s">
        <v>8</v>
      </c>
      <c r="B12" s="3">
        <v>4.0999999999999995E-3</v>
      </c>
      <c r="C12" s="4">
        <v>0.23563473501075802</v>
      </c>
      <c r="D12" s="10">
        <v>-6.5000000000000006E-3</v>
      </c>
      <c r="E12" s="11">
        <v>0.22420791625089401</v>
      </c>
      <c r="F12" s="3">
        <v>-4.8999999999999998E-3</v>
      </c>
      <c r="G12" s="4">
        <v>0.21791848907053299</v>
      </c>
      <c r="H12" s="10">
        <v>8.9999999999999998E-4</v>
      </c>
      <c r="I12" s="11">
        <v>0.21791208959015801</v>
      </c>
      <c r="J12" s="3">
        <v>4.1999999999999997E-3</v>
      </c>
      <c r="K12" s="4">
        <v>0.18427659435851598</v>
      </c>
      <c r="L12" s="30">
        <v>-2.7000000000000001E-3</v>
      </c>
      <c r="M12" s="31">
        <v>0.21249999999999999</v>
      </c>
      <c r="N12" s="3">
        <v>5.0000000000000001E-3</v>
      </c>
      <c r="O12" s="4">
        <v>0.22839999999999999</v>
      </c>
      <c r="P12" s="10">
        <v>5.4999999999999997E-3</v>
      </c>
      <c r="Q12" s="11">
        <v>0.21418353686104999</v>
      </c>
      <c r="R12" s="3">
        <v>1E-3</v>
      </c>
      <c r="S12" s="4">
        <v>0.22839999999999999</v>
      </c>
      <c r="T12" s="10">
        <v>-1.0800000000000001E-2</v>
      </c>
      <c r="U12" s="11">
        <v>0.23614311794883702</v>
      </c>
      <c r="V12" s="3">
        <v>6.4000000000000003E-3</v>
      </c>
      <c r="W12" s="4">
        <v>0.2455</v>
      </c>
      <c r="X12" s="30">
        <v>-1.4999999999999999E-2</v>
      </c>
      <c r="Y12" s="31">
        <v>0.22453999318144402</v>
      </c>
    </row>
    <row r="13" spans="1:27" ht="15" x14ac:dyDescent="0.25">
      <c r="A13" s="60" t="s">
        <v>9</v>
      </c>
      <c r="B13" s="3">
        <v>6.8000000000000005E-3</v>
      </c>
      <c r="C13" s="4">
        <v>0.17618426929671202</v>
      </c>
      <c r="D13" s="10">
        <v>-1.2999999999999999E-3</v>
      </c>
      <c r="E13" s="11">
        <v>0.155565744505306</v>
      </c>
      <c r="F13" s="3">
        <v>-2.8000000000000004E-3</v>
      </c>
      <c r="G13" s="4">
        <v>0.17707122428570499</v>
      </c>
      <c r="H13" s="10">
        <v>5.1000000000000004E-3</v>
      </c>
      <c r="I13" s="11">
        <v>0.17695810362657199</v>
      </c>
      <c r="J13" s="3">
        <v>-2.0000000000000001E-4</v>
      </c>
      <c r="K13" s="4">
        <v>0.16827399048409</v>
      </c>
      <c r="L13" s="30">
        <v>0</v>
      </c>
      <c r="M13" s="31">
        <v>0.184610653247748</v>
      </c>
      <c r="N13" s="3">
        <v>7.0999999999999995E-3</v>
      </c>
      <c r="O13" s="4">
        <v>0.1821996446645</v>
      </c>
      <c r="P13" s="10">
        <v>-5.9999999999999995E-4</v>
      </c>
      <c r="Q13" s="11">
        <v>0.163666308090123</v>
      </c>
      <c r="R13" s="3">
        <v>-1.5E-3</v>
      </c>
      <c r="S13" s="4">
        <v>0.17649999999999999</v>
      </c>
      <c r="T13" s="10">
        <v>-8.0000000000000002E-3</v>
      </c>
      <c r="U13" s="11">
        <v>0.17425398023533401</v>
      </c>
      <c r="V13" s="3">
        <v>2.5999999999999999E-3</v>
      </c>
      <c r="W13" s="4">
        <v>0.17180000000000001</v>
      </c>
      <c r="X13" s="30">
        <v>-1.06E-2</v>
      </c>
      <c r="Y13" s="31">
        <v>0.189276871977342</v>
      </c>
    </row>
    <row r="14" spans="1:27" ht="15" x14ac:dyDescent="0.25">
      <c r="A14" s="60" t="s">
        <v>10</v>
      </c>
      <c r="B14" s="3">
        <v>2.9999999999999997E-4</v>
      </c>
      <c r="C14" s="4">
        <v>1.60422585289349E-2</v>
      </c>
      <c r="D14" s="10">
        <v>0</v>
      </c>
      <c r="E14" s="11">
        <v>1.6218171071591802E-2</v>
      </c>
      <c r="F14" s="3">
        <v>-1E-4</v>
      </c>
      <c r="G14" s="4">
        <v>1.9527754163125698E-2</v>
      </c>
      <c r="H14" s="10">
        <v>5.0000000000000001E-4</v>
      </c>
      <c r="I14" s="11">
        <v>2.0079448137378598E-2</v>
      </c>
      <c r="J14" s="3">
        <v>0</v>
      </c>
      <c r="K14" s="4">
        <v>1.83502200439753E-2</v>
      </c>
      <c r="L14" s="30">
        <v>2.9999999999999997E-4</v>
      </c>
      <c r="M14" s="31">
        <v>1.46829900128541E-2</v>
      </c>
      <c r="N14" s="3">
        <v>2.0000000000000001E-4</v>
      </c>
      <c r="O14" s="4">
        <v>2.93E-2</v>
      </c>
      <c r="P14" s="10">
        <v>-1E-4</v>
      </c>
      <c r="Q14" s="11">
        <v>2.4199999999999999E-2</v>
      </c>
      <c r="R14" s="3">
        <v>1E-4</v>
      </c>
      <c r="S14" s="4">
        <v>2.4500000000000001E-2</v>
      </c>
      <c r="T14" s="10">
        <v>-1.1999999999999999E-3</v>
      </c>
      <c r="U14" s="11">
        <v>1.5004387556901699E-2</v>
      </c>
      <c r="V14" s="3">
        <v>2.9999999999999997E-4</v>
      </c>
      <c r="W14" s="4">
        <v>1.49375507367175E-2</v>
      </c>
      <c r="X14" s="30">
        <v>-1.1999999999999999E-3</v>
      </c>
      <c r="Y14" s="31">
        <v>1.44301955302413E-2</v>
      </c>
    </row>
    <row r="15" spans="1:27" ht="15" x14ac:dyDescent="0.25">
      <c r="A15" s="60" t="s">
        <v>11</v>
      </c>
      <c r="B15" s="3">
        <v>-2.9999999999999997E-4</v>
      </c>
      <c r="C15" s="4">
        <v>3.6723049302789204E-2</v>
      </c>
      <c r="D15" s="10">
        <v>2.9999999999999997E-4</v>
      </c>
      <c r="E15" s="11">
        <v>3.7810026483632797E-2</v>
      </c>
      <c r="F15" s="3">
        <v>5.0000000000000001E-4</v>
      </c>
      <c r="G15" s="4">
        <v>3.9183396933033895E-2</v>
      </c>
      <c r="H15" s="10">
        <v>4.0000000000000002E-4</v>
      </c>
      <c r="I15" s="11">
        <v>3.94378575877702E-2</v>
      </c>
      <c r="J15" s="3">
        <v>0</v>
      </c>
      <c r="K15" s="4">
        <v>4.2836236875212597E-2</v>
      </c>
      <c r="L15" s="30">
        <v>8.0000000000000004E-4</v>
      </c>
      <c r="M15" s="31">
        <v>4.0954403003881597E-2</v>
      </c>
      <c r="N15" s="3">
        <v>2.0000000000000001E-4</v>
      </c>
      <c r="O15" s="4">
        <v>4.1700000000000001E-2</v>
      </c>
      <c r="P15" s="10">
        <v>0</v>
      </c>
      <c r="Q15" s="11">
        <v>4.7100000000000003E-2</v>
      </c>
      <c r="R15" s="3">
        <v>1E-4</v>
      </c>
      <c r="S15" s="4">
        <v>4.8099999999999997E-2</v>
      </c>
      <c r="T15" s="10">
        <v>8.0000000000000004E-4</v>
      </c>
      <c r="U15" s="11">
        <v>7.2800000000000004E-2</v>
      </c>
      <c r="V15" s="3">
        <v>0</v>
      </c>
      <c r="W15" s="4">
        <v>7.1483341091789304E-2</v>
      </c>
      <c r="X15" s="30">
        <v>8.0000000000000004E-4</v>
      </c>
      <c r="Y15" s="31">
        <v>7.19141353486209E-2</v>
      </c>
    </row>
    <row r="16" spans="1:27" ht="15" x14ac:dyDescent="0.25">
      <c r="A16" s="60" t="s">
        <v>12</v>
      </c>
      <c r="B16" s="3">
        <v>1.1000000000000001E-3</v>
      </c>
      <c r="C16" s="4">
        <v>4.2585869903907199E-3</v>
      </c>
      <c r="D16" s="10">
        <v>8.0000000000000004E-4</v>
      </c>
      <c r="E16" s="11">
        <v>5.0482685026449004E-3</v>
      </c>
      <c r="F16" s="3">
        <v>2.0000000000000001E-4</v>
      </c>
      <c r="G16" s="4">
        <v>5.0754035905124792E-3</v>
      </c>
      <c r="H16" s="10">
        <v>0</v>
      </c>
      <c r="I16" s="11">
        <v>5.0507409786435201E-3</v>
      </c>
      <c r="J16" s="3">
        <v>0</v>
      </c>
      <c r="K16" s="4">
        <v>5.0241199309278197E-3</v>
      </c>
      <c r="L16" s="30">
        <v>0</v>
      </c>
      <c r="M16" s="31">
        <v>5.0239637279440794E-3</v>
      </c>
      <c r="N16" s="3">
        <v>1E-4</v>
      </c>
      <c r="O16" s="4">
        <v>3.0000000000000001E-3</v>
      </c>
      <c r="P16" s="10">
        <v>-1E-4</v>
      </c>
      <c r="Q16" s="11">
        <v>4.9101358076298002E-3</v>
      </c>
      <c r="R16" s="3">
        <v>0</v>
      </c>
      <c r="S16" s="4">
        <v>4.9115008696093594E-3</v>
      </c>
      <c r="T16" s="10">
        <v>0</v>
      </c>
      <c r="U16" s="11">
        <v>5.0210699478314006E-3</v>
      </c>
      <c r="V16" s="3">
        <v>0</v>
      </c>
      <c r="W16" s="4">
        <v>4.9733830669398595E-3</v>
      </c>
      <c r="X16" s="30">
        <v>-2.0000000000000001E-4</v>
      </c>
      <c r="Y16" s="31">
        <v>2.0223059142021201E-3</v>
      </c>
    </row>
    <row r="17" spans="1:25" ht="15" x14ac:dyDescent="0.25">
      <c r="A17" s="60" t="s">
        <v>13</v>
      </c>
      <c r="B17" s="3">
        <v>0</v>
      </c>
      <c r="C17" s="4">
        <v>-7.125130243848519E-4</v>
      </c>
      <c r="D17" s="10">
        <v>-2E-3</v>
      </c>
      <c r="E17" s="11">
        <v>-2.7434916719491398E-3</v>
      </c>
      <c r="F17" s="3">
        <v>-1E-3</v>
      </c>
      <c r="G17" s="4">
        <v>-2.36899857480972E-3</v>
      </c>
      <c r="H17" s="10">
        <v>-2E-3</v>
      </c>
      <c r="I17" s="11">
        <v>-4.2575276633896901E-3</v>
      </c>
      <c r="J17" s="3">
        <v>2E-3</v>
      </c>
      <c r="K17" s="4">
        <v>-1.05248952806444E-3</v>
      </c>
      <c r="L17" s="30">
        <v>8.0000000000000004E-4</v>
      </c>
      <c r="M17" s="31">
        <v>9.2146163477785207E-4</v>
      </c>
      <c r="N17" s="3">
        <v>-7.000000000000001E-4</v>
      </c>
      <c r="O17" s="4">
        <v>-2.3500000000000001E-3</v>
      </c>
      <c r="P17" s="10">
        <v>4.1999999999999997E-3</v>
      </c>
      <c r="Q17" s="11">
        <v>5.9976384794361301E-3</v>
      </c>
      <c r="R17" s="3">
        <v>-2.0000000000000001E-4</v>
      </c>
      <c r="S17" s="4">
        <v>5.2929517106413103E-3</v>
      </c>
      <c r="T17" s="10">
        <v>-2.3E-3</v>
      </c>
      <c r="U17" s="11">
        <v>2.7838084134169999E-3</v>
      </c>
      <c r="V17" s="3">
        <v>2.0000000000000001E-4</v>
      </c>
      <c r="W17" s="4">
        <v>2.7411654402052198E-3</v>
      </c>
      <c r="X17" s="30">
        <v>-3.8999999999999998E-3</v>
      </c>
      <c r="Y17" s="31">
        <v>1.2245716679029101E-3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7.000000000000001E-4</v>
      </c>
      <c r="G18" s="4">
        <v>7.1772337566157604E-4</v>
      </c>
      <c r="H18" s="10">
        <v>-1E-3</v>
      </c>
      <c r="I18" s="11">
        <v>1.6621040068302102E-3</v>
      </c>
      <c r="J18" s="3">
        <v>-1.2999999999999999E-3</v>
      </c>
      <c r="K18" s="4">
        <v>2.5079044925234E-4</v>
      </c>
      <c r="L18" s="30">
        <v>2.9999999999999997E-4</v>
      </c>
      <c r="M18" s="31">
        <v>7.426424180167079E-4</v>
      </c>
      <c r="N18" s="3">
        <v>-5.9999999999999995E-4</v>
      </c>
      <c r="O18" s="4">
        <v>0</v>
      </c>
      <c r="P18" s="10">
        <v>0</v>
      </c>
      <c r="Q18" s="11">
        <v>0</v>
      </c>
      <c r="R18" s="3">
        <v>-1E-4</v>
      </c>
      <c r="S18" s="4">
        <v>1.7582879874031301E-4</v>
      </c>
      <c r="T18" s="10">
        <v>1E-4</v>
      </c>
      <c r="U18" s="11">
        <v>1.15170629186654E-3</v>
      </c>
      <c r="V18" s="3">
        <v>0</v>
      </c>
      <c r="W18" s="4">
        <v>0</v>
      </c>
      <c r="X18" s="30">
        <v>-1E-4</v>
      </c>
      <c r="Y18" s="31">
        <v>2.4860302340630001E-3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30">
        <v>0</v>
      </c>
      <c r="M19" s="3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5.0000000000000001E-4</v>
      </c>
      <c r="C20" s="4">
        <v>2.6894327499571099E-2</v>
      </c>
      <c r="D20" s="10">
        <v>-2.9999999999999997E-4</v>
      </c>
      <c r="E20" s="11">
        <v>2.6499473829447701E-2</v>
      </c>
      <c r="F20" s="3">
        <v>2.0000000000000001E-4</v>
      </c>
      <c r="G20" s="4">
        <v>2.5664404342835699E-2</v>
      </c>
      <c r="H20" s="10">
        <v>-2.0000000000000001E-4</v>
      </c>
      <c r="I20" s="11">
        <v>2.3314019749213898E-2</v>
      </c>
      <c r="J20" s="3">
        <v>4.0000000000000002E-4</v>
      </c>
      <c r="K20" s="4">
        <v>2.30801693819934E-2</v>
      </c>
      <c r="L20" s="30">
        <v>2.0000000000000001E-4</v>
      </c>
      <c r="M20" s="31">
        <v>2.8899999999999999E-2</v>
      </c>
      <c r="N20" s="3">
        <v>0</v>
      </c>
      <c r="O20" s="4">
        <v>3.2963217760369201E-2</v>
      </c>
      <c r="P20" s="10">
        <v>4.0000000000000002E-4</v>
      </c>
      <c r="Q20" s="11">
        <v>3.15438142816215E-2</v>
      </c>
      <c r="R20" s="3">
        <v>1E-4</v>
      </c>
      <c r="S20" s="4">
        <v>3.05973110665686E-2</v>
      </c>
      <c r="T20" s="10">
        <v>0</v>
      </c>
      <c r="U20" s="11">
        <v>3.2409739381931105E-2</v>
      </c>
      <c r="V20" s="3">
        <v>1E-4</v>
      </c>
      <c r="W20" s="4">
        <v>3.2321066856222595E-2</v>
      </c>
      <c r="X20" s="30">
        <v>-1E-3</v>
      </c>
      <c r="Y20" s="31">
        <v>3.1993230028159701E-2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30">
        <v>0</v>
      </c>
      <c r="M21" s="3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s="29" customFormat="1" ht="18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30">
        <v>0</v>
      </c>
      <c r="M22" s="3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1.9999999999999901E-4</v>
      </c>
      <c r="C23" s="4">
        <v>4.6322758561403499E-2</v>
      </c>
      <c r="D23" s="10">
        <v>-1.90819582357449E-19</v>
      </c>
      <c r="E23" s="11">
        <v>5.1275661033431098E-2</v>
      </c>
      <c r="F23" s="3">
        <v>8.0000000000000004E-4</v>
      </c>
      <c r="G23" s="4">
        <v>4.4437233825177905E-2</v>
      </c>
      <c r="H23" s="10">
        <v>-5.0000000000000001E-4</v>
      </c>
      <c r="I23" s="11">
        <v>4.5053177307499803E-2</v>
      </c>
      <c r="J23" s="3">
        <v>4.0000000000000002E-4</v>
      </c>
      <c r="K23" s="4">
        <v>4.4010271713938599E-2</v>
      </c>
      <c r="L23" s="30">
        <v>1.0408340855860799E-19</v>
      </c>
      <c r="M23" s="31">
        <v>4.3999999999999997E-2</v>
      </c>
      <c r="N23" s="3">
        <v>3.9999999999999899E-4</v>
      </c>
      <c r="O23" s="4">
        <v>4.3700000000000003E-2</v>
      </c>
      <c r="P23" s="10">
        <v>1.9999999999999901E-4</v>
      </c>
      <c r="Q23" s="11">
        <v>4.3400000000000001E-2</v>
      </c>
      <c r="R23" s="3">
        <v>2.9999999999999997E-4</v>
      </c>
      <c r="S23" s="4">
        <v>4.36E-2</v>
      </c>
      <c r="T23" s="10">
        <v>1.9999999999999901E-4</v>
      </c>
      <c r="U23" s="11">
        <v>4.4600000000000001E-2</v>
      </c>
      <c r="V23" s="3">
        <v>4.0000000000000002E-4</v>
      </c>
      <c r="W23" s="4">
        <v>4.4400000000000002E-2</v>
      </c>
      <c r="X23" s="30">
        <v>3.0999999999999999E-3</v>
      </c>
      <c r="Y23" s="31">
        <v>4.7641337188602202E-2</v>
      </c>
    </row>
    <row r="24" spans="1:25" ht="15" x14ac:dyDescent="0.25">
      <c r="A24" s="60" t="s">
        <v>20</v>
      </c>
      <c r="B24" s="3">
        <v>0</v>
      </c>
      <c r="C24" s="4">
        <v>2.2635331960505601E-4</v>
      </c>
      <c r="D24" s="10">
        <v>0</v>
      </c>
      <c r="E24" s="11">
        <v>2.2917155479715799E-4</v>
      </c>
      <c r="F24" s="3">
        <v>0</v>
      </c>
      <c r="G24" s="4">
        <v>2.3115360286831798E-4</v>
      </c>
      <c r="H24" s="10">
        <v>0</v>
      </c>
      <c r="I24" s="11">
        <v>2.3003037168325299E-4</v>
      </c>
      <c r="J24" s="3">
        <v>0</v>
      </c>
      <c r="K24" s="4">
        <v>2.28817945719115E-4</v>
      </c>
      <c r="L24" s="30">
        <v>0</v>
      </c>
      <c r="M24" s="31">
        <v>2.2881083162821998E-4</v>
      </c>
      <c r="N24" s="3">
        <v>0</v>
      </c>
      <c r="O24" s="4">
        <v>2.2617558816009E-4</v>
      </c>
      <c r="P24" s="10">
        <v>0</v>
      </c>
      <c r="Q24" s="11">
        <v>2.2362666579422898E-4</v>
      </c>
      <c r="R24" s="3">
        <v>0</v>
      </c>
      <c r="S24" s="4">
        <v>2.2368883602149998E-4</v>
      </c>
      <c r="T24" s="10">
        <v>0</v>
      </c>
      <c r="U24" s="11">
        <v>2.2867903763646699E-4</v>
      </c>
      <c r="V24" s="3">
        <v>0</v>
      </c>
      <c r="W24" s="4">
        <v>2.2650719176627103E-4</v>
      </c>
      <c r="X24" s="30">
        <v>0</v>
      </c>
      <c r="Y24" s="31">
        <v>2.3444566118382301E-4</v>
      </c>
    </row>
    <row r="25" spans="1:25" ht="15" x14ac:dyDescent="0.25">
      <c r="A25" s="61" t="s">
        <v>21</v>
      </c>
      <c r="B25" s="5">
        <f>SUM(B6:B24)</f>
        <v>1.206E-2</v>
      </c>
      <c r="C25" s="6">
        <v>1</v>
      </c>
      <c r="D25" s="12">
        <f>SUM(D6:D24)</f>
        <v>-1.115E-2</v>
      </c>
      <c r="E25" s="13">
        <v>0.99999999999999967</v>
      </c>
      <c r="F25" s="5">
        <f>SUM(F6:F24)</f>
        <v>-2.5300000000000001E-3</v>
      </c>
      <c r="G25" s="6">
        <f>SUM(G6:G24)</f>
        <v>0.99999999999999878</v>
      </c>
      <c r="H25" s="12">
        <v>4.8999999999999998E-3</v>
      </c>
      <c r="I25" s="13">
        <v>1.0000000000000004</v>
      </c>
      <c r="J25" s="5">
        <f t="shared" ref="J25:S25" si="0">SUM(J6:J24)</f>
        <v>5.3E-3</v>
      </c>
      <c r="K25" s="5">
        <f t="shared" si="0"/>
        <v>1.0000000000000004</v>
      </c>
      <c r="L25" s="12">
        <f t="shared" si="0"/>
        <v>-2.4828229749918095E-19</v>
      </c>
      <c r="M25" s="13">
        <f t="shared" si="0"/>
        <v>0.99997061663968723</v>
      </c>
      <c r="N25" s="5">
        <f t="shared" si="0"/>
        <v>1.1600000000000001E-2</v>
      </c>
      <c r="O25" s="5">
        <f t="shared" si="0"/>
        <v>1.0000300516585425</v>
      </c>
      <c r="P25" s="12">
        <f t="shared" si="0"/>
        <v>1.1399999999999999E-2</v>
      </c>
      <c r="Q25" s="12">
        <f t="shared" si="0"/>
        <v>1.0000131392096834</v>
      </c>
      <c r="R25" s="5">
        <f t="shared" si="0"/>
        <v>-3.0000000000000008E-4</v>
      </c>
      <c r="S25" s="5">
        <f t="shared" si="0"/>
        <v>1.0000017931881995</v>
      </c>
      <c r="T25" s="27">
        <f t="shared" ref="T25:Y25" si="1">SUM(T6:T24)</f>
        <v>-2.1800000000000003E-2</v>
      </c>
      <c r="U25" s="12">
        <f t="shared" si="1"/>
        <v>0.99996548873433755</v>
      </c>
      <c r="V25" s="26">
        <v>9.5999999999999992E-3</v>
      </c>
      <c r="W25" s="5">
        <f>SUM(W6:W24)</f>
        <v>0.99998197374002262</v>
      </c>
      <c r="X25" s="38">
        <f t="shared" si="1"/>
        <v>-2.9400000000000003E-2</v>
      </c>
      <c r="Y25" s="38">
        <f t="shared" si="1"/>
        <v>1.0000000000000002</v>
      </c>
    </row>
    <row r="26" spans="1:25" ht="15" x14ac:dyDescent="0.25">
      <c r="A26" s="62" t="s">
        <v>28</v>
      </c>
      <c r="B26" s="8">
        <v>17987</v>
      </c>
      <c r="C26" s="9"/>
      <c r="D26" s="14">
        <v>-17023</v>
      </c>
      <c r="E26" s="9"/>
      <c r="F26" s="8">
        <v>-3814</v>
      </c>
      <c r="G26" s="9"/>
      <c r="H26" s="14">
        <v>7388</v>
      </c>
      <c r="I26" s="9"/>
      <c r="J26" s="8">
        <v>8058</v>
      </c>
      <c r="K26" s="9"/>
      <c r="L26" s="14">
        <v>48</v>
      </c>
      <c r="M26" s="9"/>
      <c r="N26" s="8">
        <v>17781</v>
      </c>
      <c r="O26" s="9"/>
      <c r="P26" s="14">
        <v>17471</v>
      </c>
      <c r="Q26" s="9"/>
      <c r="R26" s="8">
        <v>-428</v>
      </c>
      <c r="S26" s="9"/>
      <c r="T26" s="14">
        <v>-34086</v>
      </c>
      <c r="U26" s="9"/>
      <c r="V26" s="8">
        <v>14892</v>
      </c>
      <c r="W26" s="9"/>
      <c r="X26" s="39">
        <v>-45708</v>
      </c>
      <c r="Y26" s="40"/>
    </row>
    <row r="27" spans="1:25" ht="15" x14ac:dyDescent="0.25">
      <c r="A27" s="59" t="s">
        <v>22</v>
      </c>
      <c r="B27" s="18">
        <v>3.5599999999999998E-3</v>
      </c>
      <c r="C27" s="19">
        <v>0.76692095450469</v>
      </c>
      <c r="D27" s="22">
        <v>-1.1399999999999999E-2</v>
      </c>
      <c r="E27" s="23">
        <v>0.78276220096205196</v>
      </c>
      <c r="F27" s="18">
        <v>-4.2300000000000003E-3</v>
      </c>
      <c r="G27" s="19">
        <v>0.76227353097218198</v>
      </c>
      <c r="H27" s="22">
        <v>-8.9999999999999998E-4</v>
      </c>
      <c r="I27" s="23">
        <v>0.76374999326025905</v>
      </c>
      <c r="J27" s="18">
        <v>6.4000000000000003E-3</v>
      </c>
      <c r="K27" s="19">
        <v>0.79147455560902602</v>
      </c>
      <c r="L27" s="22">
        <v>0</v>
      </c>
      <c r="M27" s="23">
        <v>0.76453686401982202</v>
      </c>
      <c r="N27" s="18">
        <v>2.2000000000000001E-3</v>
      </c>
      <c r="O27" s="19">
        <v>0.77811014358250707</v>
      </c>
      <c r="P27" s="22">
        <v>9.4999999999999998E-3</v>
      </c>
      <c r="Q27" s="23">
        <v>0.80640068640042006</v>
      </c>
      <c r="R27" s="18">
        <v>-2.0000000000000001E-4</v>
      </c>
      <c r="S27" s="19">
        <v>0.78434756579543796</v>
      </c>
      <c r="T27" s="22">
        <v>-1.6E-2</v>
      </c>
      <c r="U27" s="23">
        <v>0.73744901494652493</v>
      </c>
      <c r="V27" s="18">
        <v>-1.44E-2</v>
      </c>
      <c r="W27" s="19">
        <v>0.68778011103432202</v>
      </c>
      <c r="X27" s="41">
        <v>-1.29E-2</v>
      </c>
      <c r="Y27" s="42">
        <v>0.74555260850495397</v>
      </c>
    </row>
    <row r="28" spans="1:25" ht="15" x14ac:dyDescent="0.25">
      <c r="A28" s="60" t="s">
        <v>23</v>
      </c>
      <c r="B28" s="3">
        <v>8.5000000000000006E-3</v>
      </c>
      <c r="C28" s="4">
        <v>0.23307904549531</v>
      </c>
      <c r="D28" s="10">
        <v>1.99999999999998E-4</v>
      </c>
      <c r="E28" s="11">
        <v>0.21723779903794799</v>
      </c>
      <c r="F28" s="3">
        <v>1.7000000000000001E-3</v>
      </c>
      <c r="G28" s="4">
        <v>0.23772646902781802</v>
      </c>
      <c r="H28" s="10">
        <v>5.7999999999999996E-3</v>
      </c>
      <c r="I28" s="11">
        <v>0.236250006739741</v>
      </c>
      <c r="J28" s="3">
        <v>-1.1000000000000001E-3</v>
      </c>
      <c r="K28" s="4">
        <v>0.20852544439097401</v>
      </c>
      <c r="L28" s="10">
        <v>0</v>
      </c>
      <c r="M28" s="11">
        <v>0.23546313598017801</v>
      </c>
      <c r="N28" s="3">
        <v>9.3999999999999986E-3</v>
      </c>
      <c r="O28" s="4">
        <v>0.22188985641749301</v>
      </c>
      <c r="P28" s="10">
        <v>1.9E-3</v>
      </c>
      <c r="Q28" s="11">
        <v>0.19359931359958002</v>
      </c>
      <c r="R28" s="3">
        <v>-1E-4</v>
      </c>
      <c r="S28" s="4">
        <v>0.21565243420456198</v>
      </c>
      <c r="T28" s="10">
        <v>-5.7999999999999996E-3</v>
      </c>
      <c r="U28" s="11">
        <v>0.26255098505347502</v>
      </c>
      <c r="V28" s="3">
        <v>2.4E-2</v>
      </c>
      <c r="W28" s="4">
        <v>0.31221988896567798</v>
      </c>
      <c r="X28" s="30">
        <v>-1.6500000000000001E-2</v>
      </c>
      <c r="Y28" s="31">
        <v>0.25444739149504497</v>
      </c>
    </row>
    <row r="29" spans="1:25" ht="15" x14ac:dyDescent="0.25">
      <c r="A29" s="61" t="s">
        <v>21</v>
      </c>
      <c r="B29" s="20">
        <f>SUM(B27:B28)</f>
        <v>1.2060000000000001E-2</v>
      </c>
      <c r="C29" s="6">
        <v>1</v>
      </c>
      <c r="D29" s="12">
        <f>SUM(D27:D28)</f>
        <v>-1.12E-2</v>
      </c>
      <c r="E29" s="13">
        <f>SUM(E27:E28)</f>
        <v>1</v>
      </c>
      <c r="F29" s="20">
        <f>SUM(F27:F28)</f>
        <v>-2.5300000000000001E-3</v>
      </c>
      <c r="G29" s="6">
        <f>SUM(G27:G28)</f>
        <v>1</v>
      </c>
      <c r="H29" s="12">
        <f>SUM(H27:H28)</f>
        <v>4.8999999999999998E-3</v>
      </c>
      <c r="I29" s="13">
        <v>0.99999999999999989</v>
      </c>
      <c r="J29" s="20">
        <f>SUM(J27:J28)</f>
        <v>5.3E-3</v>
      </c>
      <c r="K29" s="20">
        <f>SUM(K27:K28)</f>
        <v>1</v>
      </c>
      <c r="L29" s="12">
        <f>SUM(L27:L28)</f>
        <v>0</v>
      </c>
      <c r="M29" s="13">
        <v>1</v>
      </c>
      <c r="N29" s="20">
        <v>1.1599999999999999E-2</v>
      </c>
      <c r="O29" s="6">
        <v>1</v>
      </c>
      <c r="P29" s="12">
        <f>SUM(P27:P28)</f>
        <v>1.14E-2</v>
      </c>
      <c r="Q29" s="12">
        <f>SUM(Q27:Q28)</f>
        <v>1</v>
      </c>
      <c r="R29" s="20">
        <f>SUM(R27:R28)</f>
        <v>-3.0000000000000003E-4</v>
      </c>
      <c r="S29" s="6">
        <f>SUM(S27:S28)</f>
        <v>1</v>
      </c>
      <c r="T29" s="27">
        <f t="shared" ref="T29:Y29" si="2">SUM(T27:T28)</f>
        <v>-2.18E-2</v>
      </c>
      <c r="U29" s="12">
        <f t="shared" si="2"/>
        <v>1</v>
      </c>
      <c r="V29" s="28">
        <v>9.6000000000000009E-3</v>
      </c>
      <c r="W29" s="20">
        <v>1</v>
      </c>
      <c r="X29" s="38">
        <f t="shared" si="2"/>
        <v>-2.9400000000000003E-2</v>
      </c>
      <c r="Y29" s="38">
        <f t="shared" si="2"/>
        <v>0.99999999999999889</v>
      </c>
    </row>
    <row r="30" spans="1:25" ht="15" x14ac:dyDescent="0.25">
      <c r="A30" s="59" t="s">
        <v>24</v>
      </c>
      <c r="B30" s="18">
        <v>7.4599999999999996E-3</v>
      </c>
      <c r="C30" s="19">
        <v>0.84538025533227701</v>
      </c>
      <c r="D30" s="22">
        <v>-1.32E-2</v>
      </c>
      <c r="E30" s="23">
        <v>0.84046773220349091</v>
      </c>
      <c r="F30" s="18">
        <v>-3.8300000000000001E-3</v>
      </c>
      <c r="G30" s="19">
        <v>0.84598004411580108</v>
      </c>
      <c r="H30" s="22">
        <v>7.3000000000000001E-3</v>
      </c>
      <c r="I30" s="23">
        <v>0.84940000000000004</v>
      </c>
      <c r="J30" s="18">
        <v>3.3E-3</v>
      </c>
      <c r="K30" s="19">
        <v>0.84008187263563305</v>
      </c>
      <c r="L30" s="22">
        <v>0</v>
      </c>
      <c r="M30" s="23">
        <v>0.82844755501644007</v>
      </c>
      <c r="N30" s="18">
        <v>7.0999999999999995E-3</v>
      </c>
      <c r="O30" s="19">
        <v>0.82004031538136901</v>
      </c>
      <c r="P30" s="22">
        <v>5.7999999999999996E-3</v>
      </c>
      <c r="Q30" s="23">
        <v>0.81737373751353204</v>
      </c>
      <c r="R30" s="18">
        <v>-5.9999999999999995E-4</v>
      </c>
      <c r="S30" s="19">
        <v>0.80967494620588498</v>
      </c>
      <c r="T30" s="22">
        <v>-2.6099999999999998E-2</v>
      </c>
      <c r="U30" s="23">
        <v>0.79504327991994606</v>
      </c>
      <c r="V30" s="18">
        <v>-8.8000000000000005E-3</v>
      </c>
      <c r="W30" s="19">
        <v>0.7485513666720659</v>
      </c>
      <c r="X30" s="41">
        <v>-3.0800000000000001E-2</v>
      </c>
      <c r="Y30" s="42">
        <v>0.79264402384011701</v>
      </c>
    </row>
    <row r="31" spans="1:25" ht="15" x14ac:dyDescent="0.25">
      <c r="A31" s="60" t="s">
        <v>25</v>
      </c>
      <c r="B31" s="3">
        <v>4.5999999999999999E-3</v>
      </c>
      <c r="C31" s="4">
        <v>0.15461974466772299</v>
      </c>
      <c r="D31" s="10">
        <v>2E-3</v>
      </c>
      <c r="E31" s="11">
        <v>0.159532267796509</v>
      </c>
      <c r="F31" s="3">
        <v>1.2999999999999999E-3</v>
      </c>
      <c r="G31" s="4">
        <v>0.15401995588419901</v>
      </c>
      <c r="H31" s="10">
        <v>-2.3999999999999998E-3</v>
      </c>
      <c r="I31" s="11">
        <v>0.15060000000000001</v>
      </c>
      <c r="J31" s="3">
        <v>2E-3</v>
      </c>
      <c r="K31" s="4">
        <v>0.159918127364367</v>
      </c>
      <c r="L31" s="10">
        <v>0</v>
      </c>
      <c r="M31" s="11">
        <v>0.17155244498356001</v>
      </c>
      <c r="N31" s="3">
        <v>4.5000000000000005E-3</v>
      </c>
      <c r="O31" s="4">
        <v>0.17995968461863099</v>
      </c>
      <c r="P31" s="10">
        <v>5.6000000000000008E-3</v>
      </c>
      <c r="Q31" s="11">
        <v>0.18262626248646799</v>
      </c>
      <c r="R31" s="3">
        <v>2.9999999999999997E-4</v>
      </c>
      <c r="S31" s="4">
        <v>0.19032505379411499</v>
      </c>
      <c r="T31" s="10">
        <v>4.3E-3</v>
      </c>
      <c r="U31" s="11">
        <v>0.204956720080054</v>
      </c>
      <c r="V31" s="3">
        <v>1.84E-2</v>
      </c>
      <c r="W31" s="4">
        <v>0.25144863332793399</v>
      </c>
      <c r="X31" s="30">
        <v>1.4000000000000002E-3</v>
      </c>
      <c r="Y31" s="31">
        <v>0.20735597615988299</v>
      </c>
    </row>
    <row r="32" spans="1:25" ht="15" x14ac:dyDescent="0.25">
      <c r="A32" s="63" t="s">
        <v>21</v>
      </c>
      <c r="B32" s="64">
        <f>SUM(B30:B31)</f>
        <v>1.206E-2</v>
      </c>
      <c r="C32" s="65">
        <v>1</v>
      </c>
      <c r="D32" s="71">
        <f>SUM(D30:D31)</f>
        <v>-1.12E-2</v>
      </c>
      <c r="E32" s="72">
        <f>SUM(E30:E31)</f>
        <v>0.99999999999999989</v>
      </c>
      <c r="F32" s="64">
        <f>SUM(F30:F31)</f>
        <v>-2.5300000000000001E-3</v>
      </c>
      <c r="G32" s="65">
        <f>SUM(G30:G31)</f>
        <v>1</v>
      </c>
      <c r="H32" s="71">
        <v>4.8999999999999998E-3</v>
      </c>
      <c r="I32" s="72">
        <v>1</v>
      </c>
      <c r="J32" s="64">
        <f>SUM(J30:J31)</f>
        <v>5.3E-3</v>
      </c>
      <c r="K32" s="64">
        <f>SUM(K30:K31)</f>
        <v>1</v>
      </c>
      <c r="L32" s="71">
        <f>SUM(L30:L31)</f>
        <v>0</v>
      </c>
      <c r="M32" s="72">
        <v>1</v>
      </c>
      <c r="N32" s="64">
        <v>1.1599999999999999E-2</v>
      </c>
      <c r="O32" s="65">
        <v>1</v>
      </c>
      <c r="P32" s="71">
        <f>SUM(P30:P31)</f>
        <v>1.14E-2</v>
      </c>
      <c r="Q32" s="71">
        <f>SUM(Q30:Q31)</f>
        <v>1</v>
      </c>
      <c r="R32" s="64">
        <f>SUM(R30:R31)</f>
        <v>-2.9999999999999997E-4</v>
      </c>
      <c r="S32" s="65">
        <v>1</v>
      </c>
      <c r="T32" s="78">
        <f>SUM(T30:T31)</f>
        <v>-2.18E-2</v>
      </c>
      <c r="U32" s="71">
        <f>SUM(U30:U31)</f>
        <v>1</v>
      </c>
      <c r="V32" s="79">
        <v>9.5999999999999992E-3</v>
      </c>
      <c r="W32" s="65">
        <v>0.99999999999999989</v>
      </c>
      <c r="X32" s="73">
        <f>SUM(X30:X31)</f>
        <v>-2.9400000000000003E-2</v>
      </c>
      <c r="Y32" s="73">
        <f>SUM(Y30:Y31)</f>
        <v>1</v>
      </c>
    </row>
    <row r="33" spans="1:16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16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16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16" ht="15" x14ac:dyDescent="0.25">
      <c r="A36" s="59" t="s">
        <v>2</v>
      </c>
      <c r="B36" s="3">
        <v>1.1299999999999999E-3</v>
      </c>
      <c r="C36" s="4">
        <v>7.2430803726615089E-2</v>
      </c>
      <c r="D36" s="10">
        <v>1.0499999999999999E-3</v>
      </c>
      <c r="E36" s="11">
        <v>6.13506805013029E-2</v>
      </c>
      <c r="F36" s="3">
        <v>6.4000000000000005E-4</v>
      </c>
      <c r="G36" s="4">
        <v>3.2599999999999997E-2</v>
      </c>
      <c r="H36" s="10">
        <v>1.15E-3</v>
      </c>
      <c r="I36" s="80">
        <v>1.2299428465466999E-2</v>
      </c>
    </row>
    <row r="37" spans="1:16" ht="15" x14ac:dyDescent="0.25">
      <c r="A37" s="60" t="s">
        <v>3</v>
      </c>
      <c r="B37" s="3">
        <f t="shared" ref="B37:B54" si="3">B7+D7+F7</f>
        <v>-1.0000000000000005E-4</v>
      </c>
      <c r="C37" s="4">
        <v>0.23931657131536402</v>
      </c>
      <c r="D37" s="10">
        <f t="shared" ref="D37:D42" si="4">B7+D7+F7+H7+J7+L7</f>
        <v>-7.000000000000001E-4</v>
      </c>
      <c r="E37" s="11">
        <v>0.24194462270885497</v>
      </c>
      <c r="F37" s="3">
        <f>D37+N7+P7+R7</f>
        <v>-8.9999999999999998E-4</v>
      </c>
      <c r="G37" s="4">
        <v>0.26231508876581799</v>
      </c>
      <c r="H37" s="10">
        <v>-2.2399999999999998E-3</v>
      </c>
      <c r="I37" s="80">
        <v>0.23232399791601399</v>
      </c>
      <c r="N37" s="25"/>
      <c r="P37" s="45"/>
    </row>
    <row r="38" spans="1:16" ht="15" x14ac:dyDescent="0.25">
      <c r="A38" s="60" t="s">
        <v>4</v>
      </c>
      <c r="B38" s="3">
        <f t="shared" si="3"/>
        <v>0</v>
      </c>
      <c r="C38" s="4">
        <v>0</v>
      </c>
      <c r="D38" s="10">
        <f t="shared" si="4"/>
        <v>0</v>
      </c>
      <c r="E38" s="11">
        <v>0</v>
      </c>
      <c r="F38" s="3">
        <f>D38+N8+P8+R8</f>
        <v>0</v>
      </c>
      <c r="G38" s="4">
        <v>0</v>
      </c>
      <c r="H38" s="10">
        <f>(1+F38)*(1+T8)*(1+V8)*(1+X8)-1</f>
        <v>0</v>
      </c>
      <c r="I38" s="80">
        <v>0</v>
      </c>
    </row>
    <row r="39" spans="1:16" ht="15" x14ac:dyDescent="0.25">
      <c r="A39" s="60" t="s">
        <v>5</v>
      </c>
      <c r="B39" s="3">
        <f t="shared" si="3"/>
        <v>0</v>
      </c>
      <c r="C39" s="4">
        <v>0</v>
      </c>
      <c r="D39" s="10">
        <f t="shared" si="4"/>
        <v>0</v>
      </c>
      <c r="E39" s="11">
        <v>0</v>
      </c>
      <c r="F39" s="3">
        <f>D39+N9+P9+R9</f>
        <v>0</v>
      </c>
      <c r="G39" s="4">
        <v>0</v>
      </c>
      <c r="H39" s="10">
        <f>(1+F39)*(1+T9)*(1+V9)*(1+X9)-1</f>
        <v>0</v>
      </c>
      <c r="I39" s="80">
        <v>0</v>
      </c>
    </row>
    <row r="40" spans="1:16" ht="15" x14ac:dyDescent="0.25">
      <c r="A40" s="60" t="s">
        <v>6</v>
      </c>
      <c r="B40" s="3">
        <f t="shared" si="3"/>
        <v>-5.0000000000000044E-4</v>
      </c>
      <c r="C40" s="4">
        <v>0.14321754045211901</v>
      </c>
      <c r="D40" s="10">
        <f t="shared" si="4"/>
        <v>1.4999999999999996E-3</v>
      </c>
      <c r="E40" s="11">
        <v>0.13914457233642699</v>
      </c>
      <c r="F40" s="3">
        <v>3.5400000000000002E-3</v>
      </c>
      <c r="G40" s="4">
        <v>0.11883312808273799</v>
      </c>
      <c r="H40" s="10">
        <v>1.8500000000000001E-3</v>
      </c>
      <c r="I40" s="80">
        <v>0.14266958982119499</v>
      </c>
    </row>
    <row r="41" spans="1:16" ht="15" x14ac:dyDescent="0.25">
      <c r="A41" s="60" t="s">
        <v>7</v>
      </c>
      <c r="B41" s="3">
        <f t="shared" si="3"/>
        <v>3.9999999999999996E-4</v>
      </c>
      <c r="C41" s="4">
        <v>1.7577299891256899E-2</v>
      </c>
      <c r="D41" s="10">
        <f t="shared" si="4"/>
        <v>1E-3</v>
      </c>
      <c r="E41" s="11">
        <v>1.8416496717554701E-2</v>
      </c>
      <c r="F41" s="3">
        <v>1.4400000000000001E-3</v>
      </c>
      <c r="G41" s="4">
        <v>2.3952295058062602E-2</v>
      </c>
      <c r="H41" s="10">
        <v>1.25E-3</v>
      </c>
      <c r="I41" s="80">
        <v>2.6943867065562101E-2</v>
      </c>
    </row>
    <row r="42" spans="1:16" ht="15" x14ac:dyDescent="0.25">
      <c r="A42" s="60" t="s">
        <v>8</v>
      </c>
      <c r="B42" s="3">
        <f t="shared" si="3"/>
        <v>-7.3000000000000009E-3</v>
      </c>
      <c r="C42" s="4">
        <v>0.21791848907053299</v>
      </c>
      <c r="D42" s="10">
        <f t="shared" si="4"/>
        <v>-4.9000000000000016E-3</v>
      </c>
      <c r="E42" s="11">
        <v>0.20751215363528999</v>
      </c>
      <c r="F42" s="3">
        <v>6.6400000000000001E-3</v>
      </c>
      <c r="G42" s="4">
        <v>0.22839999999999999</v>
      </c>
      <c r="H42" s="10">
        <v>-1.294E-2</v>
      </c>
      <c r="I42" s="80">
        <v>0.22453999318144402</v>
      </c>
    </row>
    <row r="43" spans="1:16" ht="15" x14ac:dyDescent="0.25">
      <c r="A43" s="60" t="s">
        <v>9</v>
      </c>
      <c r="B43" s="3">
        <f t="shared" si="3"/>
        <v>2.7000000000000001E-3</v>
      </c>
      <c r="C43" s="4">
        <v>0.17707122428570499</v>
      </c>
      <c r="D43" s="10">
        <v>7.5500000000000003E-3</v>
      </c>
      <c r="E43" s="11">
        <v>0.184610653247748</v>
      </c>
      <c r="F43" s="3">
        <v>1.264E-2</v>
      </c>
      <c r="G43" s="4">
        <v>0.17649999999999999</v>
      </c>
      <c r="H43" s="10">
        <v>-3.5400000000000002E-3</v>
      </c>
      <c r="I43" s="80">
        <v>0.189276871977342</v>
      </c>
    </row>
    <row r="44" spans="1:16" ht="15" x14ac:dyDescent="0.25">
      <c r="A44" s="60" t="s">
        <v>10</v>
      </c>
      <c r="B44" s="3">
        <f t="shared" si="3"/>
        <v>1.9999999999999998E-4</v>
      </c>
      <c r="C44" s="4">
        <v>1.9527754163125698E-2</v>
      </c>
      <c r="D44" s="10">
        <f>B14+D14+F14+H14+J14+L14</f>
        <v>1E-3</v>
      </c>
      <c r="E44" s="11">
        <v>1.46829900128541E-2</v>
      </c>
      <c r="F44" s="3">
        <v>1.24E-3</v>
      </c>
      <c r="G44" s="4">
        <v>2.4500000000000001E-2</v>
      </c>
      <c r="H44" s="10">
        <v>-9.3999999999999997E-4</v>
      </c>
      <c r="I44" s="80">
        <v>1.44301955302413E-2</v>
      </c>
    </row>
    <row r="45" spans="1:16" ht="15" x14ac:dyDescent="0.25">
      <c r="A45" s="60" t="s">
        <v>11</v>
      </c>
      <c r="B45" s="3">
        <f t="shared" si="3"/>
        <v>5.0000000000000001E-4</v>
      </c>
      <c r="C45" s="4">
        <v>3.9183396933033895E-2</v>
      </c>
      <c r="D45" s="10">
        <v>1.65E-3</v>
      </c>
      <c r="E45" s="11">
        <v>4.0954403003881597E-2</v>
      </c>
      <c r="F45" s="3">
        <v>2.0400000000000001E-3</v>
      </c>
      <c r="G45" s="4">
        <v>4.8099999999999997E-2</v>
      </c>
      <c r="H45" s="10">
        <v>3.5500000000000002E-3</v>
      </c>
      <c r="I45" s="80">
        <v>7.19141353486209E-2</v>
      </c>
    </row>
    <row r="46" spans="1:16" ht="15" x14ac:dyDescent="0.25">
      <c r="A46" s="60" t="s">
        <v>12</v>
      </c>
      <c r="B46" s="3">
        <f t="shared" si="3"/>
        <v>2.1000000000000003E-3</v>
      </c>
      <c r="C46" s="4">
        <v>5.0754035905124792E-3</v>
      </c>
      <c r="D46" s="10">
        <v>2.0500000000000002E-3</v>
      </c>
      <c r="E46" s="11">
        <v>5.0239637279440794E-3</v>
      </c>
      <c r="F46" s="3">
        <f t="shared" ref="F46:F54" si="5">D46+N16+P16+R16</f>
        <v>2.0500000000000002E-3</v>
      </c>
      <c r="G46" s="4">
        <v>4.9115008696093594E-3</v>
      </c>
      <c r="H46" s="10">
        <v>1.75E-3</v>
      </c>
      <c r="I46" s="80">
        <v>2.0223059142021201E-3</v>
      </c>
    </row>
    <row r="47" spans="1:16" ht="15" x14ac:dyDescent="0.25">
      <c r="A47" s="60" t="s">
        <v>13</v>
      </c>
      <c r="B47" s="3">
        <f t="shared" si="3"/>
        <v>-3.0000000000000001E-3</v>
      </c>
      <c r="C47" s="4">
        <v>-2.36899857480972E-3</v>
      </c>
      <c r="D47" s="10">
        <f t="shared" ref="D47:D54" si="6">B17+D17+F17+H17+J17+L17</f>
        <v>-2.2000000000000001E-3</v>
      </c>
      <c r="E47" s="11">
        <v>9.2146163477785207E-4</v>
      </c>
      <c r="F47" s="3">
        <f t="shared" si="5"/>
        <v>1.0999999999999994E-3</v>
      </c>
      <c r="G47" s="4">
        <v>5.2929517106413103E-3</v>
      </c>
      <c r="H47" s="10">
        <v>-4.9399999999999999E-3</v>
      </c>
      <c r="I47" s="80">
        <v>1.2245716679029101E-3</v>
      </c>
    </row>
    <row r="48" spans="1:16" ht="15" x14ac:dyDescent="0.25">
      <c r="A48" s="60" t="s">
        <v>14</v>
      </c>
      <c r="B48" s="3">
        <f t="shared" si="3"/>
        <v>7.000000000000001E-4</v>
      </c>
      <c r="C48" s="4">
        <v>7.1772337566157604E-4</v>
      </c>
      <c r="D48" s="10">
        <f t="shared" si="6"/>
        <v>-1.2999999999999999E-3</v>
      </c>
      <c r="E48" s="11">
        <v>7.426424180167079E-4</v>
      </c>
      <c r="F48" s="3">
        <f t="shared" si="5"/>
        <v>-1.9999999999999996E-3</v>
      </c>
      <c r="G48" s="4">
        <v>1.7582879874031301E-4</v>
      </c>
      <c r="H48" s="10">
        <v>-2.0400000000000001E-3</v>
      </c>
      <c r="I48" s="80">
        <v>2.4860302340630001E-3</v>
      </c>
    </row>
    <row r="49" spans="1:9" ht="15" x14ac:dyDescent="0.25">
      <c r="A49" s="60" t="s">
        <v>15</v>
      </c>
      <c r="B49" s="3">
        <f t="shared" si="3"/>
        <v>0</v>
      </c>
      <c r="C49" s="4">
        <v>0</v>
      </c>
      <c r="D49" s="10">
        <f t="shared" si="6"/>
        <v>0</v>
      </c>
      <c r="E49" s="11">
        <v>0</v>
      </c>
      <c r="F49" s="3">
        <f t="shared" si="5"/>
        <v>0</v>
      </c>
      <c r="G49" s="4">
        <v>0</v>
      </c>
      <c r="H49" s="10">
        <f>(1+F49)*(1+T19)*(1+V19)*(1+X19)-1</f>
        <v>0</v>
      </c>
      <c r="I49" s="80">
        <v>0</v>
      </c>
    </row>
    <row r="50" spans="1:9" ht="15" x14ac:dyDescent="0.25">
      <c r="A50" s="60" t="s">
        <v>16</v>
      </c>
      <c r="B50" s="3">
        <f t="shared" si="3"/>
        <v>4.0000000000000007E-4</v>
      </c>
      <c r="C50" s="4">
        <v>2.5664404342835699E-2</v>
      </c>
      <c r="D50" s="10">
        <f t="shared" si="6"/>
        <v>8.0000000000000004E-4</v>
      </c>
      <c r="E50" s="11">
        <v>2.2176768358466398E-2</v>
      </c>
      <c r="F50" s="3">
        <f t="shared" si="5"/>
        <v>1.3000000000000002E-3</v>
      </c>
      <c r="G50" s="4">
        <v>3.05973110665686E-2</v>
      </c>
      <c r="H50" s="10">
        <v>3.5E-4</v>
      </c>
      <c r="I50" s="80">
        <v>3.1993230028159701E-2</v>
      </c>
    </row>
    <row r="51" spans="1:9" ht="15" x14ac:dyDescent="0.25">
      <c r="A51" s="60" t="s">
        <v>17</v>
      </c>
      <c r="B51" s="3">
        <f t="shared" si="3"/>
        <v>0</v>
      </c>
      <c r="C51" s="4">
        <v>0</v>
      </c>
      <c r="D51" s="10">
        <f t="shared" si="6"/>
        <v>0</v>
      </c>
      <c r="E51" s="11">
        <v>0</v>
      </c>
      <c r="F51" s="3">
        <f t="shared" si="5"/>
        <v>0</v>
      </c>
      <c r="G51" s="4">
        <v>0</v>
      </c>
      <c r="H51" s="10">
        <f>(1+F51)*(1+T21)*(1+V21)*(1+X21)-1</f>
        <v>0</v>
      </c>
      <c r="I51" s="80">
        <v>0</v>
      </c>
    </row>
    <row r="52" spans="1:9" ht="15" x14ac:dyDescent="0.25">
      <c r="A52" s="60" t="s">
        <v>18</v>
      </c>
      <c r="B52" s="3">
        <f t="shared" si="3"/>
        <v>0</v>
      </c>
      <c r="C52" s="4">
        <v>0</v>
      </c>
      <c r="D52" s="10">
        <f t="shared" si="6"/>
        <v>0</v>
      </c>
      <c r="E52" s="11">
        <v>0</v>
      </c>
      <c r="F52" s="3">
        <f t="shared" si="5"/>
        <v>0</v>
      </c>
      <c r="G52" s="4">
        <v>0</v>
      </c>
      <c r="H52" s="10">
        <f>(1+F52)*(1+T22)*(1+V22)*(1+X22)-1</f>
        <v>0</v>
      </c>
      <c r="I52" s="80">
        <v>0</v>
      </c>
    </row>
    <row r="53" spans="1:9" ht="15" x14ac:dyDescent="0.25">
      <c r="A53" s="60" t="s">
        <v>19</v>
      </c>
      <c r="B53" s="3">
        <f t="shared" si="3"/>
        <v>9.9999999999999894E-4</v>
      </c>
      <c r="C53" s="4">
        <v>4.4437233825177905E-2</v>
      </c>
      <c r="D53" s="10">
        <f t="shared" si="6"/>
        <v>8.99999999999999E-4</v>
      </c>
      <c r="E53" s="11">
        <v>6.2289780865253899E-2</v>
      </c>
      <c r="F53" s="3">
        <f t="shared" si="5"/>
        <v>1.7999999999999969E-3</v>
      </c>
      <c r="G53" s="4">
        <v>4.36E-2</v>
      </c>
      <c r="H53" s="10">
        <v>5.45E-3</v>
      </c>
      <c r="I53" s="80">
        <v>4.7641337188602202E-2</v>
      </c>
    </row>
    <row r="54" spans="1:9" ht="15" x14ac:dyDescent="0.25">
      <c r="A54" s="60" t="s">
        <v>20</v>
      </c>
      <c r="B54" s="3">
        <f t="shared" si="3"/>
        <v>0</v>
      </c>
      <c r="C54" s="4">
        <v>2.3115360286831798E-4</v>
      </c>
      <c r="D54" s="10">
        <f t="shared" si="6"/>
        <v>0</v>
      </c>
      <c r="E54" s="11">
        <v>2.2881083162821998E-4</v>
      </c>
      <c r="F54" s="3">
        <f t="shared" si="5"/>
        <v>0</v>
      </c>
      <c r="G54" s="4">
        <v>2.2368883602149998E-4</v>
      </c>
      <c r="H54" s="10">
        <f>(1+F54)*(1+T24)*(1+V24)*(1+X24)-1</f>
        <v>0</v>
      </c>
      <c r="I54" s="80">
        <v>2.3444566118382301E-4</v>
      </c>
    </row>
    <row r="55" spans="1:9" ht="15" x14ac:dyDescent="0.25">
      <c r="A55" s="61" t="s">
        <v>21</v>
      </c>
      <c r="B55" s="20">
        <f>SUM(B36:B54)</f>
        <v>-1.7700000000000018E-3</v>
      </c>
      <c r="C55" s="6">
        <v>0.99999999999999878</v>
      </c>
      <c r="D55" s="12">
        <f>SUM(D36:D54)</f>
        <v>8.399999999999996E-3</v>
      </c>
      <c r="E55" s="13">
        <v>1.0000000000000004</v>
      </c>
      <c r="F55" s="20">
        <f>SUM(F36:F54)</f>
        <v>3.1530000000000002E-2</v>
      </c>
      <c r="G55" s="6">
        <v>1.0000017931881995</v>
      </c>
      <c r="H55" s="12">
        <f>SUM(H36:H54)</f>
        <v>-1.1290000000000001E-2</v>
      </c>
      <c r="I55" s="81">
        <v>1.0000000000000002</v>
      </c>
    </row>
    <row r="56" spans="1:9" ht="15" x14ac:dyDescent="0.25">
      <c r="A56" s="62" t="s">
        <v>28</v>
      </c>
      <c r="B56" s="8">
        <v>-2850</v>
      </c>
      <c r="C56" s="9"/>
      <c r="D56" s="14">
        <v>12645</v>
      </c>
      <c r="E56" s="9"/>
      <c r="F56" s="8">
        <v>47059</v>
      </c>
      <c r="G56" s="9"/>
      <c r="H56" s="14">
        <v>-17772</v>
      </c>
      <c r="I56" s="82"/>
    </row>
    <row r="57" spans="1:9" ht="15" x14ac:dyDescent="0.25">
      <c r="A57" s="59" t="s">
        <v>22</v>
      </c>
      <c r="B57" s="18">
        <v>-1.214E-2</v>
      </c>
      <c r="C57" s="19">
        <v>0.76227353097218198</v>
      </c>
      <c r="D57" s="22">
        <f>B27+D27+F27+H27+J27+L27</f>
        <v>-6.5700000000000003E-3</v>
      </c>
      <c r="E57" s="23">
        <v>0.76453686401982202</v>
      </c>
      <c r="F57" s="3">
        <v>5.1000000000000004E-3</v>
      </c>
      <c r="G57" s="19">
        <v>0.78434756579543796</v>
      </c>
      <c r="H57" s="22">
        <v>-3.8399999999999997E-2</v>
      </c>
      <c r="I57" s="83">
        <v>0.74555260850495397</v>
      </c>
    </row>
    <row r="58" spans="1:9" ht="15" x14ac:dyDescent="0.25">
      <c r="A58" s="60" t="s">
        <v>23</v>
      </c>
      <c r="B58" s="18">
        <v>1.0370000000000001E-2</v>
      </c>
      <c r="C58" s="4">
        <v>0.23772646902781802</v>
      </c>
      <c r="D58" s="10">
        <v>1.4999999999999999E-2</v>
      </c>
      <c r="E58" s="11">
        <v>0.23546313598017801</v>
      </c>
      <c r="F58" s="3">
        <v>2.64E-2</v>
      </c>
      <c r="G58" s="4">
        <v>0.21565243420456198</v>
      </c>
      <c r="H58" s="10">
        <v>2.7099999999999999E-2</v>
      </c>
      <c r="I58" s="80">
        <v>0.25444739149504497</v>
      </c>
    </row>
    <row r="59" spans="1:9" ht="15" x14ac:dyDescent="0.25">
      <c r="A59" s="61" t="s">
        <v>21</v>
      </c>
      <c r="B59" s="20">
        <f>SUM(B57:B58)</f>
        <v>-1.769999999999999E-3</v>
      </c>
      <c r="C59" s="6">
        <v>1</v>
      </c>
      <c r="D59" s="12">
        <f>SUM(D57:D58)</f>
        <v>8.43E-3</v>
      </c>
      <c r="E59" s="13">
        <v>1</v>
      </c>
      <c r="F59" s="20">
        <f>SUM(F57:F58)</f>
        <v>3.15E-2</v>
      </c>
      <c r="G59" s="6">
        <v>1</v>
      </c>
      <c r="H59" s="12">
        <f>SUM(H57:H58)</f>
        <v>-1.1299999999999998E-2</v>
      </c>
      <c r="I59" s="81">
        <v>0.99999999999999889</v>
      </c>
    </row>
    <row r="60" spans="1:9" ht="15" x14ac:dyDescent="0.25">
      <c r="A60" s="59" t="s">
        <v>24</v>
      </c>
      <c r="B60" s="18">
        <v>-9.6399999999999993E-3</v>
      </c>
      <c r="C60" s="19">
        <v>0.84598004411580108</v>
      </c>
      <c r="D60" s="22">
        <v>9.5E-4</v>
      </c>
      <c r="E60" s="23">
        <v>0.82844755501644007</v>
      </c>
      <c r="F60" s="3">
        <v>1.34E-2</v>
      </c>
      <c r="G60" s="19">
        <v>0.80967494620588498</v>
      </c>
      <c r="H60" s="22">
        <v>-3.0700000000000002E-2</v>
      </c>
      <c r="I60" s="83">
        <v>0.79264402384011701</v>
      </c>
    </row>
    <row r="61" spans="1:9" ht="15" x14ac:dyDescent="0.25">
      <c r="A61" s="60" t="s">
        <v>25</v>
      </c>
      <c r="B61" s="18">
        <v>7.8700000000000003E-3</v>
      </c>
      <c r="C61" s="4">
        <v>0.15401995588419901</v>
      </c>
      <c r="D61" s="10">
        <v>7.45E-3</v>
      </c>
      <c r="E61" s="11">
        <v>0.17155244498356001</v>
      </c>
      <c r="F61" s="3">
        <v>1.8100000000000002E-2</v>
      </c>
      <c r="G61" s="4">
        <v>0.19032505379411499</v>
      </c>
      <c r="H61" s="22">
        <v>1.9400000000000001E-2</v>
      </c>
      <c r="I61" s="80">
        <v>0.20735597615988299</v>
      </c>
    </row>
    <row r="62" spans="1:9" ht="15" x14ac:dyDescent="0.25">
      <c r="A62" s="63" t="s">
        <v>21</v>
      </c>
      <c r="B62" s="64">
        <f>SUM(B60:B61)</f>
        <v>-1.769999999999999E-3</v>
      </c>
      <c r="C62" s="65">
        <v>1</v>
      </c>
      <c r="D62" s="71">
        <f>SUM(D60:D61)</f>
        <v>8.3999999999999995E-3</v>
      </c>
      <c r="E62" s="72">
        <v>1</v>
      </c>
      <c r="F62" s="64">
        <f>SUM(F60:F61)</f>
        <v>3.15E-2</v>
      </c>
      <c r="G62" s="65">
        <v>1</v>
      </c>
      <c r="H62" s="71">
        <f>SUM(H60:H61)</f>
        <v>-1.1300000000000001E-2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Y71"/>
  <sheetViews>
    <sheetView rightToLeft="1" zoomScaleNormal="100" workbookViewId="0">
      <pane xSplit="1" topLeftCell="B1" activePane="topRight" state="frozen"/>
      <selection pane="topRight" activeCell="A35" sqref="A35"/>
    </sheetView>
  </sheetViews>
  <sheetFormatPr defaultColWidth="0" defaultRowHeight="12.75" zeroHeight="1" x14ac:dyDescent="0.2"/>
  <cols>
    <col min="1" max="1" width="41.42578125" bestFit="1" customWidth="1"/>
    <col min="2" max="2" width="19.28515625" customWidth="1"/>
    <col min="3" max="3" width="17.5703125" customWidth="1"/>
    <col min="4" max="4" width="15.42578125" customWidth="1"/>
    <col min="5" max="5" width="17.85546875" customWidth="1"/>
    <col min="6" max="6" width="21.140625" customWidth="1"/>
    <col min="7" max="7" width="20.7109375" customWidth="1"/>
    <col min="8" max="8" width="20.140625" customWidth="1"/>
    <col min="9" max="9" width="18.85546875" customWidth="1"/>
    <col min="10" max="11" width="10.85546875" customWidth="1"/>
    <col min="12" max="12" width="12.85546875" bestFit="1" customWidth="1"/>
    <col min="13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33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1.1000000000000001E-3</v>
      </c>
      <c r="C6" s="4">
        <v>6.0600000000000001E-2</v>
      </c>
      <c r="D6" s="10">
        <v>7.9000000000000001E-4</v>
      </c>
      <c r="E6" s="11">
        <v>8.2400000000000001E-2</v>
      </c>
      <c r="F6" s="3">
        <v>2.1999999999999999E-5</v>
      </c>
      <c r="G6" s="4">
        <v>5.7700000000000001E-2</v>
      </c>
      <c r="H6" s="10">
        <v>-1E-4</v>
      </c>
      <c r="I6" s="11">
        <v>7.1500000000000008E-2</v>
      </c>
      <c r="J6" s="3">
        <v>-5.0000000000000001E-4</v>
      </c>
      <c r="K6" s="4">
        <v>9.01E-2</v>
      </c>
      <c r="L6" s="10">
        <v>0</v>
      </c>
      <c r="M6" s="11">
        <v>7.1199999999999999E-2</v>
      </c>
      <c r="N6" s="3">
        <v>0</v>
      </c>
      <c r="O6" s="4">
        <v>5.7799999999999997E-2</v>
      </c>
      <c r="P6" s="10">
        <v>-1E-4</v>
      </c>
      <c r="Q6" s="11">
        <v>9.5200000000000007E-2</v>
      </c>
      <c r="R6" s="3">
        <v>-2.0000000000000001E-4</v>
      </c>
      <c r="S6" s="4">
        <v>3.9800000000000002E-2</v>
      </c>
      <c r="T6" s="10">
        <v>0</v>
      </c>
      <c r="U6" s="11">
        <v>8.3999999999999995E-3</v>
      </c>
      <c r="V6" s="3">
        <v>2.0000000000000001E-4</v>
      </c>
      <c r="W6" s="4">
        <v>6.7000000000000002E-3</v>
      </c>
      <c r="X6" s="10">
        <v>0</v>
      </c>
      <c r="Y6" s="11">
        <v>1.0200000000000001E-2</v>
      </c>
    </row>
    <row r="7" spans="1:25" ht="15" x14ac:dyDescent="0.25">
      <c r="A7" s="60" t="s">
        <v>3</v>
      </c>
      <c r="B7" s="3">
        <v>-2.9999999999999997E-4</v>
      </c>
      <c r="C7" s="4">
        <v>0.2762</v>
      </c>
      <c r="D7" s="10">
        <v>-1.1000000000000001E-3</v>
      </c>
      <c r="E7" s="11">
        <v>0.27800000000000002</v>
      </c>
      <c r="F7" s="3">
        <v>1.4E-3</v>
      </c>
      <c r="G7" s="4">
        <v>0.27629999999999999</v>
      </c>
      <c r="H7" s="10">
        <v>-5.9999999999999995E-4</v>
      </c>
      <c r="I7" s="11">
        <v>0.26899999999999996</v>
      </c>
      <c r="J7" s="3">
        <v>8.0000000000000004E-4</v>
      </c>
      <c r="K7" s="4">
        <v>0.28549999999999998</v>
      </c>
      <c r="L7" s="10">
        <v>-1.4E-3</v>
      </c>
      <c r="M7" s="11">
        <v>0.27850000000000003</v>
      </c>
      <c r="N7" s="3">
        <v>2.0000000000000001E-4</v>
      </c>
      <c r="O7" s="4">
        <v>0.27929999999999999</v>
      </c>
      <c r="P7" s="10">
        <v>8.9999999999999998E-4</v>
      </c>
      <c r="Q7" s="11">
        <v>0.28160000000000002</v>
      </c>
      <c r="R7" s="3">
        <v>-5.0000000000000001E-4</v>
      </c>
      <c r="S7" s="4">
        <v>0.30680000000000002</v>
      </c>
      <c r="T7" s="10">
        <v>-1.2999999999999999E-3</v>
      </c>
      <c r="U7" s="11">
        <v>0.29010000000000002</v>
      </c>
      <c r="V7" s="3">
        <v>-5.0000000000000001E-4</v>
      </c>
      <c r="W7" s="4">
        <v>0.2868</v>
      </c>
      <c r="X7" s="10">
        <v>6.9999999999999999E-4</v>
      </c>
      <c r="Y7" s="11">
        <v>0.28370000000000001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10">
        <v>0</v>
      </c>
      <c r="Y8" s="1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10">
        <v>0</v>
      </c>
      <c r="Y9" s="11">
        <v>0</v>
      </c>
    </row>
    <row r="10" spans="1:25" ht="15" x14ac:dyDescent="0.25">
      <c r="A10" s="60" t="s">
        <v>6</v>
      </c>
      <c r="B10" s="3">
        <v>-4.6999999999999999E-4</v>
      </c>
      <c r="C10" s="4">
        <v>0.16300000000000001</v>
      </c>
      <c r="D10" s="10">
        <v>-8.0000000000000004E-4</v>
      </c>
      <c r="E10" s="11">
        <v>0.1643</v>
      </c>
      <c r="F10" s="3">
        <v>-5.0000000000000001E-4</v>
      </c>
      <c r="G10" s="4">
        <v>0.15939999999999999</v>
      </c>
      <c r="H10" s="10">
        <v>1.6000000000000001E-3</v>
      </c>
      <c r="I10" s="11">
        <v>0.1598</v>
      </c>
      <c r="J10" s="3">
        <v>-2.9999999999999997E-4</v>
      </c>
      <c r="K10" s="4">
        <v>0.15909999999999999</v>
      </c>
      <c r="L10" s="10">
        <v>8.9999999999999998E-4</v>
      </c>
      <c r="M10" s="11">
        <v>0.1578</v>
      </c>
      <c r="N10" s="3">
        <v>1E-4</v>
      </c>
      <c r="O10" s="4">
        <v>0.1479</v>
      </c>
      <c r="P10" s="10">
        <v>8.9999999999999998E-4</v>
      </c>
      <c r="Q10" s="11">
        <v>0.13500000000000001</v>
      </c>
      <c r="R10" s="3">
        <v>4.0000000000000002E-4</v>
      </c>
      <c r="S10" s="4">
        <v>0.13420000000000001</v>
      </c>
      <c r="T10" s="10">
        <v>-1E-4</v>
      </c>
      <c r="U10" s="11">
        <v>0.1449</v>
      </c>
      <c r="V10" s="3">
        <v>-5.0000000000000001E-4</v>
      </c>
      <c r="W10" s="4">
        <v>0.14680000000000001</v>
      </c>
      <c r="X10" s="10">
        <v>-1.4E-3</v>
      </c>
      <c r="Y10" s="11">
        <v>0.1512</v>
      </c>
    </row>
    <row r="11" spans="1:25" ht="15" x14ac:dyDescent="0.25">
      <c r="A11" s="60" t="s">
        <v>7</v>
      </c>
      <c r="B11" s="3">
        <v>0</v>
      </c>
      <c r="C11" s="4">
        <v>6.6E-3</v>
      </c>
      <c r="D11" s="10">
        <v>1E-4</v>
      </c>
      <c r="E11" s="11">
        <v>6.7000000000000002E-3</v>
      </c>
      <c r="F11" s="3">
        <v>2.9999999999999997E-4</v>
      </c>
      <c r="G11" s="4">
        <v>6.7999999999999996E-3</v>
      </c>
      <c r="H11" s="10">
        <v>0</v>
      </c>
      <c r="I11" s="11">
        <v>7.1000000000000004E-3</v>
      </c>
      <c r="J11" s="3">
        <v>1E-4</v>
      </c>
      <c r="K11" s="4">
        <v>1.18E-2</v>
      </c>
      <c r="L11" s="10">
        <v>5.0000000000000001E-4</v>
      </c>
      <c r="M11" s="11">
        <v>7.0000000000000001E-3</v>
      </c>
      <c r="N11" s="3">
        <v>-2.9999999999999997E-4</v>
      </c>
      <c r="O11" s="4">
        <v>6.4000000000000003E-3</v>
      </c>
      <c r="P11" s="10">
        <v>2.9999999999999997E-4</v>
      </c>
      <c r="Q11" s="11">
        <v>6.3E-3</v>
      </c>
      <c r="R11" s="3">
        <v>1E-4</v>
      </c>
      <c r="S11" s="4">
        <v>1.37E-2</v>
      </c>
      <c r="T11" s="10">
        <v>0</v>
      </c>
      <c r="U11" s="11">
        <v>1.6500000000000001E-2</v>
      </c>
      <c r="V11" s="3">
        <v>1E-4</v>
      </c>
      <c r="W11" s="4">
        <v>1.6199999999999999E-2</v>
      </c>
      <c r="X11" s="10">
        <v>-2.0000000000000001E-4</v>
      </c>
      <c r="Y11" s="11">
        <v>1.6199999999999999E-2</v>
      </c>
    </row>
    <row r="12" spans="1:25" ht="15" x14ac:dyDescent="0.25">
      <c r="A12" s="60" t="s">
        <v>8</v>
      </c>
      <c r="B12" s="3">
        <v>3.2399999999999998E-3</v>
      </c>
      <c r="C12" s="4">
        <v>0.22950000000000001</v>
      </c>
      <c r="D12" s="10">
        <v>-5.4999999999999997E-3</v>
      </c>
      <c r="E12" s="11">
        <v>0.21879999999999999</v>
      </c>
      <c r="F12" s="3">
        <v>-4.4999999999999997E-3</v>
      </c>
      <c r="G12" s="4">
        <v>0.2074</v>
      </c>
      <c r="H12" s="10">
        <v>1E-3</v>
      </c>
      <c r="I12" s="11">
        <v>0.20569999999999999</v>
      </c>
      <c r="J12" s="3">
        <v>4.4999999999999997E-3</v>
      </c>
      <c r="K12" s="4">
        <v>0.17249999999999999</v>
      </c>
      <c r="L12" s="10">
        <v>-2E-3</v>
      </c>
      <c r="M12" s="11">
        <v>0.1953</v>
      </c>
      <c r="N12" s="3">
        <v>4.7999999999999996E-3</v>
      </c>
      <c r="O12" s="4">
        <v>0.21410000000000001</v>
      </c>
      <c r="P12" s="10">
        <v>3.5999999999999999E-3</v>
      </c>
      <c r="Q12" s="11">
        <v>0.20200000000000001</v>
      </c>
      <c r="R12" s="3">
        <v>1E-3</v>
      </c>
      <c r="S12" s="4">
        <v>0.21510000000000001</v>
      </c>
      <c r="T12" s="10">
        <v>-1.0699999999999999E-2</v>
      </c>
      <c r="U12" s="11">
        <v>0.22339999999999999</v>
      </c>
      <c r="V12" s="3">
        <v>6.3E-3</v>
      </c>
      <c r="W12" s="4">
        <v>0.2361</v>
      </c>
      <c r="X12" s="10">
        <v>-1.4500000000000001E-2</v>
      </c>
      <c r="Y12" s="11">
        <v>0.21249999999999999</v>
      </c>
    </row>
    <row r="13" spans="1:25" ht="15" x14ac:dyDescent="0.25">
      <c r="A13" s="60" t="s">
        <v>9</v>
      </c>
      <c r="B13" s="3">
        <v>6.3400000000000001E-3</v>
      </c>
      <c r="C13" s="4">
        <v>0.17799999999999999</v>
      </c>
      <c r="D13" s="10">
        <v>-1.4E-3</v>
      </c>
      <c r="E13" s="11">
        <v>0.16159999999999999</v>
      </c>
      <c r="F13" s="3">
        <v>-2.8999999999999998E-3</v>
      </c>
      <c r="G13" s="4">
        <v>0.19670000000000001</v>
      </c>
      <c r="H13" s="10">
        <v>4.6999999999999993E-3</v>
      </c>
      <c r="I13" s="11">
        <v>0.19320000000000001</v>
      </c>
      <c r="J13" s="3">
        <v>2.0000000000000001E-4</v>
      </c>
      <c r="K13" s="4">
        <v>0.1842</v>
      </c>
      <c r="L13" s="10">
        <v>0</v>
      </c>
      <c r="M13" s="11">
        <v>0.18390000000000001</v>
      </c>
      <c r="N13" s="3">
        <v>6.1000000000000004E-3</v>
      </c>
      <c r="O13" s="4">
        <v>0.18390000000000001</v>
      </c>
      <c r="P13" s="10">
        <v>-5.9999999999999995E-4</v>
      </c>
      <c r="Q13" s="11">
        <v>0.15640000000000001</v>
      </c>
      <c r="R13" s="3">
        <v>-1.1999999999999999E-3</v>
      </c>
      <c r="S13" s="4">
        <v>0.1668</v>
      </c>
      <c r="T13" s="10">
        <v>-7.4000000000000003E-3</v>
      </c>
      <c r="U13" s="11">
        <v>0.16669999999999999</v>
      </c>
      <c r="V13" s="3">
        <v>2.5999999999999999E-3</v>
      </c>
      <c r="W13" s="4">
        <v>0.1736</v>
      </c>
      <c r="X13" s="10">
        <v>-1.03E-2</v>
      </c>
      <c r="Y13" s="11">
        <v>0.186</v>
      </c>
    </row>
    <row r="14" spans="1:25" ht="15" x14ac:dyDescent="0.25">
      <c r="A14" s="60" t="s">
        <v>10</v>
      </c>
      <c r="B14" s="3">
        <v>2.9999999999999997E-4</v>
      </c>
      <c r="C14" s="4">
        <v>1.66E-2</v>
      </c>
      <c r="D14" s="10">
        <v>0</v>
      </c>
      <c r="E14" s="11">
        <v>1.84E-2</v>
      </c>
      <c r="F14" s="3">
        <v>-1E-4</v>
      </c>
      <c r="G14" s="4">
        <v>1.7999999999999999E-2</v>
      </c>
      <c r="H14" s="10">
        <v>5.0000000000000001E-4</v>
      </c>
      <c r="I14" s="11">
        <v>1.84E-2</v>
      </c>
      <c r="J14" s="3">
        <v>0</v>
      </c>
      <c r="K14" s="4">
        <v>1.67E-2</v>
      </c>
      <c r="L14" s="10">
        <v>2.0000000000000001E-4</v>
      </c>
      <c r="M14" s="11">
        <v>1.3899999999999999E-2</v>
      </c>
      <c r="N14" s="3">
        <v>0</v>
      </c>
      <c r="O14" s="4">
        <v>2.2100000000000002E-2</v>
      </c>
      <c r="P14" s="10">
        <v>-4.0000000000000002E-4</v>
      </c>
      <c r="Q14" s="11">
        <v>1.46E-2</v>
      </c>
      <c r="R14" s="3">
        <v>1E-4</v>
      </c>
      <c r="S14" s="4">
        <v>2.3099999999999999E-2</v>
      </c>
      <c r="T14" s="10">
        <v>-1.1000000000000001E-3</v>
      </c>
      <c r="U14" s="11">
        <v>1.3899999999999999E-2</v>
      </c>
      <c r="V14" s="3">
        <v>2.9999999999999997E-4</v>
      </c>
      <c r="W14" s="4">
        <v>1.38E-2</v>
      </c>
      <c r="X14" s="10">
        <v>-1.1999999999999999E-3</v>
      </c>
      <c r="Y14" s="11">
        <v>1.32E-2</v>
      </c>
    </row>
    <row r="15" spans="1:25" ht="15" x14ac:dyDescent="0.25">
      <c r="A15" s="60" t="s">
        <v>11</v>
      </c>
      <c r="B15" s="3">
        <v>-2.0000000000000001E-4</v>
      </c>
      <c r="C15" s="4">
        <v>2.9899999999999999E-2</v>
      </c>
      <c r="D15" s="10">
        <v>2.9999999999999997E-4</v>
      </c>
      <c r="E15" s="11">
        <v>3.15E-2</v>
      </c>
      <c r="F15" s="3">
        <v>5.0000000000000001E-4</v>
      </c>
      <c r="G15" s="4">
        <v>3.1800000000000002E-2</v>
      </c>
      <c r="H15" s="10">
        <v>2.0000000000000001E-4</v>
      </c>
      <c r="I15" s="11">
        <v>3.1800000000000002E-2</v>
      </c>
      <c r="J15" s="3">
        <v>1E-4</v>
      </c>
      <c r="K15" s="4">
        <v>3.4799999999999998E-2</v>
      </c>
      <c r="L15" s="10">
        <v>5.9999999999999995E-4</v>
      </c>
      <c r="M15" s="11">
        <v>3.3649999999999999E-2</v>
      </c>
      <c r="N15" s="3">
        <v>0</v>
      </c>
      <c r="O15" s="4">
        <v>3.3599999999999998E-2</v>
      </c>
      <c r="P15" s="10">
        <v>2.9999999999999997E-4</v>
      </c>
      <c r="Q15" s="11">
        <v>4.7399999999999998E-2</v>
      </c>
      <c r="R15" s="3">
        <v>1E-4</v>
      </c>
      <c r="S15" s="4">
        <v>3.9699999999999999E-2</v>
      </c>
      <c r="T15" s="10">
        <v>8.0000000000000004E-4</v>
      </c>
      <c r="U15" s="11">
        <v>7.5399999999999995E-2</v>
      </c>
      <c r="V15" s="3">
        <v>0</v>
      </c>
      <c r="W15" s="4">
        <v>6.2600000000000003E-2</v>
      </c>
      <c r="X15" s="10">
        <v>6.9999999999999999E-4</v>
      </c>
      <c r="Y15" s="11">
        <v>6.3100000000000003E-2</v>
      </c>
    </row>
    <row r="16" spans="1:25" ht="15" x14ac:dyDescent="0.25">
      <c r="A16" s="60" t="s">
        <v>12</v>
      </c>
      <c r="B16" s="3">
        <v>7.3999999999999999E-4</v>
      </c>
      <c r="C16" s="4">
        <v>2.5999999999999999E-3</v>
      </c>
      <c r="D16" s="10">
        <v>5.0000000000000001E-4</v>
      </c>
      <c r="E16" s="11">
        <v>3.0000000000000001E-3</v>
      </c>
      <c r="F16" s="3">
        <v>2.0000000000000001E-4</v>
      </c>
      <c r="G16" s="4">
        <v>3.0000000000000001E-3</v>
      </c>
      <c r="H16" s="10">
        <v>0</v>
      </c>
      <c r="I16" s="11">
        <v>3.0000000000000001E-3</v>
      </c>
      <c r="J16" s="3">
        <v>0</v>
      </c>
      <c r="K16" s="4">
        <v>3.0000000000000001E-3</v>
      </c>
      <c r="L16" s="10">
        <v>0</v>
      </c>
      <c r="M16" s="11">
        <v>3.0000000000000001E-3</v>
      </c>
      <c r="N16" s="3">
        <v>0</v>
      </c>
      <c r="O16" s="4">
        <v>3.0999999999999999E-3</v>
      </c>
      <c r="P16" s="10">
        <v>1E-4</v>
      </c>
      <c r="Q16" s="11">
        <v>2.8999999999999998E-3</v>
      </c>
      <c r="R16" s="3">
        <v>0</v>
      </c>
      <c r="S16" s="4">
        <v>2.8999999999999998E-3</v>
      </c>
      <c r="T16" s="10">
        <v>0</v>
      </c>
      <c r="U16" s="11">
        <v>2.8999999999999998E-3</v>
      </c>
      <c r="V16" s="3">
        <v>0</v>
      </c>
      <c r="W16" s="4">
        <v>0</v>
      </c>
      <c r="X16" s="10">
        <v>-2.0000000000000001E-4</v>
      </c>
      <c r="Y16" s="11">
        <v>1.1999999999999999E-3</v>
      </c>
    </row>
    <row r="17" spans="1:25" ht="15" x14ac:dyDescent="0.25">
      <c r="A17" s="60" t="s">
        <v>13</v>
      </c>
      <c r="B17" s="3">
        <v>-2.0000000000000001E-4</v>
      </c>
      <c r="C17" s="4">
        <v>-6.9999999999999999E-4</v>
      </c>
      <c r="D17" s="10">
        <v>-2.2000000000000001E-3</v>
      </c>
      <c r="E17" s="11">
        <v>-2.8999999999999998E-3</v>
      </c>
      <c r="F17" s="3">
        <v>-1E-3</v>
      </c>
      <c r="G17" s="4">
        <v>-2.5999999999999999E-3</v>
      </c>
      <c r="H17" s="10">
        <v>-1.9E-3</v>
      </c>
      <c r="I17" s="11">
        <v>-4.4000000000000003E-3</v>
      </c>
      <c r="J17" s="3">
        <v>2.2000000000000001E-3</v>
      </c>
      <c r="K17" s="4">
        <v>-1E-3</v>
      </c>
      <c r="L17" s="10">
        <v>6.9999999999999999E-4</v>
      </c>
      <c r="M17" s="11">
        <v>6.9999999999999999E-4</v>
      </c>
      <c r="N17" s="3">
        <v>-8.0000000000000004E-4</v>
      </c>
      <c r="O17" s="4">
        <v>-1.6000000000000001E-3</v>
      </c>
      <c r="P17" s="10">
        <v>4.4000000000000003E-3</v>
      </c>
      <c r="Q17" s="11">
        <v>5.3E-3</v>
      </c>
      <c r="R17" s="3">
        <v>2.9999999999999997E-4</v>
      </c>
      <c r="S17" s="4">
        <v>4.7999999999999996E-3</v>
      </c>
      <c r="T17" s="10">
        <v>-8.9999999999999998E-4</v>
      </c>
      <c r="U17" s="11">
        <v>2.0000000000000001E-4</v>
      </c>
      <c r="V17" s="3">
        <v>1E-4</v>
      </c>
      <c r="W17" s="4">
        <v>8.0000000000000004E-4</v>
      </c>
      <c r="X17" s="10">
        <v>-3.7000000000000002E-3</v>
      </c>
      <c r="Y17" s="11">
        <v>1.4E-3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6.9999999999999999E-4</v>
      </c>
      <c r="G18" s="4">
        <v>6.9999999999999999E-4</v>
      </c>
      <c r="H18" s="10">
        <v>-1E-3</v>
      </c>
      <c r="I18" s="11">
        <v>1.7000000000000001E-3</v>
      </c>
      <c r="J18" s="3">
        <v>-1.2999999999999999E-3</v>
      </c>
      <c r="K18" s="4">
        <v>2.0000000000000001E-4</v>
      </c>
      <c r="L18" s="10">
        <v>2.0000000000000001E-4</v>
      </c>
      <c r="M18" s="11">
        <v>6.9999999999999999E-4</v>
      </c>
      <c r="N18" s="3">
        <v>0</v>
      </c>
      <c r="O18" s="4">
        <v>0</v>
      </c>
      <c r="P18" s="10">
        <v>8.0000000000000004E-4</v>
      </c>
      <c r="Q18" s="11">
        <v>4.0000000000000002E-4</v>
      </c>
      <c r="R18" s="3">
        <v>-6.9999999999999999E-4</v>
      </c>
      <c r="S18" s="4">
        <v>2.0000000000000001E-4</v>
      </c>
      <c r="T18" s="10">
        <v>0</v>
      </c>
      <c r="U18" s="11">
        <v>1.1000000000000001E-3</v>
      </c>
      <c r="V18" s="3">
        <v>2.0000000000000001E-4</v>
      </c>
      <c r="W18" s="4">
        <v>0</v>
      </c>
      <c r="X18" s="10">
        <v>-2.9999999999999997E-4</v>
      </c>
      <c r="Y18" s="11">
        <v>2.2000000000000001E-3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10">
        <v>0</v>
      </c>
      <c r="Y19" s="11">
        <v>0</v>
      </c>
    </row>
    <row r="20" spans="1:25" ht="15" x14ac:dyDescent="0.25">
      <c r="A20" s="60" t="s">
        <v>16</v>
      </c>
      <c r="B20" s="3">
        <v>0</v>
      </c>
      <c r="C20" s="4">
        <v>1.4E-3</v>
      </c>
      <c r="D20" s="10">
        <v>0</v>
      </c>
      <c r="E20" s="11">
        <v>1.4E-3</v>
      </c>
      <c r="F20" s="3">
        <v>2.9999999999999997E-4</v>
      </c>
      <c r="G20" s="4">
        <v>6.0000000000000001E-3</v>
      </c>
      <c r="H20" s="10">
        <v>-1E-4</v>
      </c>
      <c r="I20" s="11">
        <v>5.1000000000000004E-3</v>
      </c>
      <c r="J20" s="3">
        <v>2.0000000000000001E-4</v>
      </c>
      <c r="K20" s="4">
        <v>5.0000000000000001E-3</v>
      </c>
      <c r="L20" s="10">
        <v>2.9999999999999997E-4</v>
      </c>
      <c r="M20" s="11">
        <v>1.6500000000000001E-2</v>
      </c>
      <c r="N20" s="3">
        <v>0</v>
      </c>
      <c r="O20" s="4">
        <v>1.6E-2</v>
      </c>
      <c r="P20" s="10">
        <v>5.0000000000000001E-4</v>
      </c>
      <c r="Q20" s="11">
        <v>1.5800000000000002E-2</v>
      </c>
      <c r="R20" s="3">
        <v>1E-4</v>
      </c>
      <c r="S20" s="4">
        <v>1.5699999999999999E-2</v>
      </c>
      <c r="T20" s="10">
        <v>1E-4</v>
      </c>
      <c r="U20" s="11">
        <v>1.84E-2</v>
      </c>
      <c r="V20" s="3">
        <v>1E-4</v>
      </c>
      <c r="W20" s="4">
        <v>1.8700000000000001E-2</v>
      </c>
      <c r="X20" s="10">
        <v>-8.9999999999999998E-4</v>
      </c>
      <c r="Y20" s="11">
        <v>1.8499999999999999E-2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10">
        <v>0</v>
      </c>
      <c r="Y21" s="11">
        <v>0</v>
      </c>
    </row>
    <row r="22" spans="1:25" s="29" customFormat="1" ht="18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10">
        <v>0</v>
      </c>
      <c r="Y22" s="11">
        <v>0</v>
      </c>
    </row>
    <row r="23" spans="1:25" ht="15" x14ac:dyDescent="0.25">
      <c r="A23" s="60" t="s">
        <v>19</v>
      </c>
      <c r="B23" s="3">
        <v>2.0000000000000001E-4</v>
      </c>
      <c r="C23" s="4">
        <v>3.6299999999999999E-2</v>
      </c>
      <c r="D23" s="10">
        <v>0</v>
      </c>
      <c r="E23" s="11">
        <v>3.6799999999999999E-2</v>
      </c>
      <c r="F23" s="3">
        <v>6.9999999999999999E-4</v>
      </c>
      <c r="G23" s="4">
        <v>3.8800000000000001E-2</v>
      </c>
      <c r="H23" s="10">
        <v>-4.0000000000000002E-4</v>
      </c>
      <c r="I23" s="11">
        <v>3.8100000000000002E-2</v>
      </c>
      <c r="J23" s="3">
        <v>4.0000000000000002E-4</v>
      </c>
      <c r="K23" s="4">
        <v>3.8100000000000002E-2</v>
      </c>
      <c r="L23" s="10">
        <v>2.0000000000000001E-4</v>
      </c>
      <c r="M23" s="11">
        <v>3.78E-2</v>
      </c>
      <c r="N23" s="3">
        <v>2.0000000000000001E-4</v>
      </c>
      <c r="O23" s="4">
        <v>3.7400000000000003E-2</v>
      </c>
      <c r="P23" s="10">
        <v>5.0000000000000001E-4</v>
      </c>
      <c r="Q23" s="11">
        <v>3.7100000000000001E-2</v>
      </c>
      <c r="R23" s="3">
        <v>2.0000000000000001E-4</v>
      </c>
      <c r="S23" s="4">
        <v>3.7199999999999997E-2</v>
      </c>
      <c r="T23" s="10">
        <v>0</v>
      </c>
      <c r="U23" s="11">
        <v>3.8100000000000002E-2</v>
      </c>
      <c r="V23" s="3">
        <v>4.0000000000000002E-4</v>
      </c>
      <c r="W23" s="4">
        <v>3.7900000000000003E-2</v>
      </c>
      <c r="X23" s="10">
        <v>2.7000000000000001E-3</v>
      </c>
      <c r="Y23" s="11">
        <v>4.0599999999999997E-2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10">
        <v>0</v>
      </c>
      <c r="Y24" s="11">
        <v>0</v>
      </c>
    </row>
    <row r="25" spans="1:25" ht="15" x14ac:dyDescent="0.25">
      <c r="A25" s="61" t="s">
        <v>21</v>
      </c>
      <c r="B25" s="5">
        <f t="shared" ref="B25:G25" si="0">SUM(B6:B24)</f>
        <v>1.0749999999999999E-2</v>
      </c>
      <c r="C25" s="6">
        <f t="shared" si="0"/>
        <v>1</v>
      </c>
      <c r="D25" s="12">
        <f t="shared" si="0"/>
        <v>-9.3100000000000006E-3</v>
      </c>
      <c r="E25" s="13">
        <f t="shared" si="0"/>
        <v>1</v>
      </c>
      <c r="F25" s="5">
        <f t="shared" si="0"/>
        <v>-4.8780000000000004E-3</v>
      </c>
      <c r="G25" s="6">
        <f t="shared" si="0"/>
        <v>1</v>
      </c>
      <c r="H25" s="12">
        <f>SUM(H6:H24)</f>
        <v>3.8999999999999998E-3</v>
      </c>
      <c r="I25" s="13">
        <f>SUM(I6:I24)</f>
        <v>1</v>
      </c>
      <c r="J25" s="5">
        <f>SUM(J6:J24)</f>
        <v>6.4000000000000003E-3</v>
      </c>
      <c r="K25" s="6">
        <f>SUM(K6:K24)</f>
        <v>1</v>
      </c>
      <c r="L25" s="12">
        <f t="shared" ref="L25:Q25" si="1">SUM(L6:L24)</f>
        <v>1.9999999999999985E-4</v>
      </c>
      <c r="M25" s="12">
        <f t="shared" si="1"/>
        <v>0.99995000000000012</v>
      </c>
      <c r="N25" s="5">
        <f t="shared" si="1"/>
        <v>1.03E-2</v>
      </c>
      <c r="O25" s="5">
        <f t="shared" si="1"/>
        <v>0.99999999999999989</v>
      </c>
      <c r="P25" s="12">
        <f t="shared" si="1"/>
        <v>1.1200000000000002E-2</v>
      </c>
      <c r="Q25" s="12">
        <f t="shared" si="1"/>
        <v>0.99999999999999989</v>
      </c>
      <c r="R25" s="5">
        <f t="shared" ref="R25:W25" si="2">SUM(R6:R24)</f>
        <v>-2.9999999999999981E-4</v>
      </c>
      <c r="S25" s="5">
        <f t="shared" si="2"/>
        <v>1</v>
      </c>
      <c r="T25" s="12">
        <f t="shared" si="2"/>
        <v>-2.0600000000000004E-2</v>
      </c>
      <c r="U25" s="12">
        <f t="shared" si="2"/>
        <v>1</v>
      </c>
      <c r="V25" s="5">
        <f t="shared" si="2"/>
        <v>9.2999999999999975E-3</v>
      </c>
      <c r="W25" s="5">
        <f t="shared" si="2"/>
        <v>1</v>
      </c>
      <c r="X25" s="12">
        <f>SUM(X6:X24)</f>
        <v>-2.86E-2</v>
      </c>
      <c r="Y25" s="12">
        <f>SUM(Y6:Y24)</f>
        <v>0.99999999999999978</v>
      </c>
    </row>
    <row r="26" spans="1:25" ht="15" x14ac:dyDescent="0.25">
      <c r="A26" s="62" t="s">
        <v>28</v>
      </c>
      <c r="B26" s="8">
        <v>20360</v>
      </c>
      <c r="C26" s="9"/>
      <c r="D26" s="14">
        <v>-17308.400000000001</v>
      </c>
      <c r="E26" s="9"/>
      <c r="F26" s="8">
        <v>-8835.9</v>
      </c>
      <c r="G26" s="9"/>
      <c r="H26" s="14">
        <v>7520</v>
      </c>
      <c r="I26" s="9"/>
      <c r="J26" s="8">
        <v>12144.6</v>
      </c>
      <c r="K26" s="9"/>
      <c r="L26" s="14">
        <v>498</v>
      </c>
      <c r="M26" s="9"/>
      <c r="N26" s="8">
        <v>19867.400000000001</v>
      </c>
      <c r="O26" s="9"/>
      <c r="P26" s="14">
        <v>22089.200000000001</v>
      </c>
      <c r="Q26" s="9"/>
      <c r="R26" s="8">
        <v>-468</v>
      </c>
      <c r="S26" s="9"/>
      <c r="T26" s="14">
        <v>-39969</v>
      </c>
      <c r="U26" s="9"/>
      <c r="V26" s="8">
        <v>18696</v>
      </c>
      <c r="W26" s="9"/>
      <c r="X26" s="14">
        <v>-54854.3</v>
      </c>
      <c r="Y26" s="9"/>
    </row>
    <row r="27" spans="1:25" ht="15" x14ac:dyDescent="0.25">
      <c r="A27" s="59" t="s">
        <v>22</v>
      </c>
      <c r="B27" s="18">
        <v>4.45E-3</v>
      </c>
      <c r="C27" s="19">
        <v>0.77849999999999997</v>
      </c>
      <c r="D27" s="22">
        <v>-1.093E-2</v>
      </c>
      <c r="E27" s="23">
        <v>0.79010000000000002</v>
      </c>
      <c r="F27" s="18">
        <v>-3.48E-3</v>
      </c>
      <c r="G27" s="19">
        <v>0.75529999999999997</v>
      </c>
      <c r="H27" s="22">
        <v>-4.6999999999999993E-3</v>
      </c>
      <c r="I27" s="23">
        <v>0.75580000000000003</v>
      </c>
      <c r="J27" s="18">
        <v>6.3E-3</v>
      </c>
      <c r="K27" s="19">
        <v>0.78180000000000005</v>
      </c>
      <c r="L27" s="22">
        <v>0</v>
      </c>
      <c r="M27" s="23">
        <v>0.78280000000000005</v>
      </c>
      <c r="N27" s="18">
        <v>2.3E-3</v>
      </c>
      <c r="O27" s="19">
        <v>0.78359999999999996</v>
      </c>
      <c r="P27" s="22">
        <v>1.15E-2</v>
      </c>
      <c r="Q27" s="23">
        <v>0.81330000000000002</v>
      </c>
      <c r="R27" s="18">
        <v>-4.0000000000000002E-4</v>
      </c>
      <c r="S27" s="19">
        <v>0.79420000000000002</v>
      </c>
      <c r="T27" s="22">
        <v>-2.0299999999999999E-2</v>
      </c>
      <c r="U27" s="23">
        <v>0.7329</v>
      </c>
      <c r="V27" s="18">
        <v>-1.35E-2</v>
      </c>
      <c r="W27" s="19">
        <v>0.68630000000000002</v>
      </c>
      <c r="X27" s="22">
        <v>-1.2699999999999999E-2</v>
      </c>
      <c r="Y27" s="23">
        <v>0.75690000000000002</v>
      </c>
    </row>
    <row r="28" spans="1:25" ht="15" x14ac:dyDescent="0.25">
      <c r="A28" s="60" t="s">
        <v>23</v>
      </c>
      <c r="B28" s="3">
        <v>6.3E-3</v>
      </c>
      <c r="C28" s="4">
        <v>0.2215</v>
      </c>
      <c r="D28" s="10">
        <v>1.6000000000000001E-3</v>
      </c>
      <c r="E28" s="11">
        <v>0.2099</v>
      </c>
      <c r="F28" s="3">
        <v>-1.4E-3</v>
      </c>
      <c r="G28" s="4">
        <v>0.2447</v>
      </c>
      <c r="H28" s="10">
        <v>8.6E-3</v>
      </c>
      <c r="I28" s="11">
        <v>0.24420000000000003</v>
      </c>
      <c r="J28" s="3">
        <v>1E-4</v>
      </c>
      <c r="K28" s="4">
        <v>0.21820000000000001</v>
      </c>
      <c r="L28" s="10">
        <v>2.0000000000000001E-4</v>
      </c>
      <c r="M28" s="11">
        <v>0.2172</v>
      </c>
      <c r="N28" s="3">
        <v>8.0000000000000002E-3</v>
      </c>
      <c r="O28" s="4">
        <v>0.21640000000000001</v>
      </c>
      <c r="P28" s="10">
        <v>-2.9999999999999997E-4</v>
      </c>
      <c r="Q28" s="11">
        <v>0.1867</v>
      </c>
      <c r="R28" s="3">
        <v>1E-4</v>
      </c>
      <c r="S28" s="4">
        <v>0.20580000000000001</v>
      </c>
      <c r="T28" s="10">
        <v>-2.9999999999999997E-4</v>
      </c>
      <c r="U28" s="11">
        <v>0.2671</v>
      </c>
      <c r="V28" s="3">
        <v>2.2800000000000001E-2</v>
      </c>
      <c r="W28" s="4">
        <v>0.31369999999999998</v>
      </c>
      <c r="X28" s="10">
        <v>-1.5900000000000001E-2</v>
      </c>
      <c r="Y28" s="11">
        <v>0.24310000000000001</v>
      </c>
    </row>
    <row r="29" spans="1:25" ht="15" x14ac:dyDescent="0.25">
      <c r="A29" s="61" t="s">
        <v>21</v>
      </c>
      <c r="B29" s="20">
        <f t="shared" ref="B29:G29" si="3">SUM(B27:B28)</f>
        <v>1.0749999999999999E-2</v>
      </c>
      <c r="C29" s="6">
        <f t="shared" si="3"/>
        <v>1</v>
      </c>
      <c r="D29" s="12">
        <f t="shared" si="3"/>
        <v>-9.3299999999999998E-3</v>
      </c>
      <c r="E29" s="13">
        <f t="shared" si="3"/>
        <v>1</v>
      </c>
      <c r="F29" s="20">
        <f t="shared" si="3"/>
        <v>-4.8799999999999998E-3</v>
      </c>
      <c r="G29" s="6">
        <f t="shared" si="3"/>
        <v>1</v>
      </c>
      <c r="H29" s="12">
        <f>SUM(H27:H28)</f>
        <v>3.9000000000000007E-3</v>
      </c>
      <c r="I29" s="13">
        <f>SUM(I27:I28)</f>
        <v>1</v>
      </c>
      <c r="J29" s="20">
        <f>SUM(J27:J28)</f>
        <v>6.4000000000000003E-3</v>
      </c>
      <c r="K29" s="20">
        <f>SUM(K27:K28)</f>
        <v>1</v>
      </c>
      <c r="L29" s="12">
        <f t="shared" ref="L29:Q29" si="4">SUM(L27:L28)</f>
        <v>2.0000000000000001E-4</v>
      </c>
      <c r="M29" s="13">
        <f t="shared" si="4"/>
        <v>1</v>
      </c>
      <c r="N29" s="20">
        <f t="shared" si="4"/>
        <v>1.03E-2</v>
      </c>
      <c r="O29" s="6">
        <f t="shared" si="4"/>
        <v>1</v>
      </c>
      <c r="P29" s="12">
        <f t="shared" si="4"/>
        <v>1.12E-2</v>
      </c>
      <c r="Q29" s="13">
        <f t="shared" si="4"/>
        <v>1</v>
      </c>
      <c r="R29" s="20">
        <f t="shared" ref="R29:W29" si="5">SUM(R27:R28)</f>
        <v>-3.0000000000000003E-4</v>
      </c>
      <c r="S29" s="6">
        <f t="shared" si="5"/>
        <v>1</v>
      </c>
      <c r="T29" s="12">
        <f t="shared" si="5"/>
        <v>-2.06E-2</v>
      </c>
      <c r="U29" s="13">
        <f t="shared" si="5"/>
        <v>1</v>
      </c>
      <c r="V29" s="20">
        <f t="shared" si="5"/>
        <v>9.300000000000001E-3</v>
      </c>
      <c r="W29" s="6">
        <f t="shared" si="5"/>
        <v>1</v>
      </c>
      <c r="X29" s="12">
        <f>SUM(X27:X28)</f>
        <v>-2.86E-2</v>
      </c>
      <c r="Y29" s="13">
        <f>SUM(Y27:Y28)</f>
        <v>1</v>
      </c>
    </row>
    <row r="30" spans="1:25" ht="15" x14ac:dyDescent="0.25">
      <c r="A30" s="59" t="s">
        <v>24</v>
      </c>
      <c r="B30" s="18">
        <v>6.7499999999999999E-3</v>
      </c>
      <c r="C30" s="19">
        <v>0.9032</v>
      </c>
      <c r="D30" s="22">
        <v>-1.223E-2</v>
      </c>
      <c r="E30" s="23">
        <v>0.8952</v>
      </c>
      <c r="F30" s="18">
        <v>-5.8799999999999998E-3</v>
      </c>
      <c r="G30" s="19">
        <v>0.90059999999999996</v>
      </c>
      <c r="H30" s="22">
        <v>3.4999999999999996E-3</v>
      </c>
      <c r="I30" s="23">
        <v>0.89790000000000003</v>
      </c>
      <c r="J30" s="18">
        <v>3.7000000000000002E-3</v>
      </c>
      <c r="K30" s="19">
        <v>0.88849999999999996</v>
      </c>
      <c r="L30" s="22">
        <v>-2.0000000000000001E-4</v>
      </c>
      <c r="M30" s="23">
        <v>0.88239999999999996</v>
      </c>
      <c r="N30" s="18">
        <v>1.1900000000000001E-2</v>
      </c>
      <c r="O30" s="19">
        <v>0.87729999999999997</v>
      </c>
      <c r="P30" s="22">
        <v>3.8E-3</v>
      </c>
      <c r="Q30" s="23">
        <v>0.86950000000000005</v>
      </c>
      <c r="R30" s="18">
        <v>-6.9999999999999999E-4</v>
      </c>
      <c r="S30" s="19">
        <v>0.86109999999999998</v>
      </c>
      <c r="T30" s="22">
        <v>-3.0599999999999999E-2</v>
      </c>
      <c r="U30" s="23">
        <v>0.83389999999999997</v>
      </c>
      <c r="V30" s="18">
        <v>-7.9000000000000008E-3</v>
      </c>
      <c r="W30" s="19">
        <v>0.7893</v>
      </c>
      <c r="X30" s="22">
        <v>-2.93E-2</v>
      </c>
      <c r="Y30" s="23">
        <v>0.84289999999999998</v>
      </c>
    </row>
    <row r="31" spans="1:25" ht="15.75" customHeight="1" x14ac:dyDescent="0.25">
      <c r="A31" s="60" t="s">
        <v>25</v>
      </c>
      <c r="B31" s="3">
        <v>4.0000000000000001E-3</v>
      </c>
      <c r="C31" s="4">
        <v>9.6799999999999997E-2</v>
      </c>
      <c r="D31" s="10">
        <v>2.8999999999999998E-3</v>
      </c>
      <c r="E31" s="11">
        <v>0.1048</v>
      </c>
      <c r="F31" s="3">
        <v>1E-3</v>
      </c>
      <c r="G31" s="4">
        <v>9.9400000000000002E-2</v>
      </c>
      <c r="H31" s="10">
        <v>4.0000000000000002E-4</v>
      </c>
      <c r="I31" s="11">
        <v>0.10210000000000001</v>
      </c>
      <c r="J31" s="3">
        <v>2.7000000000000001E-3</v>
      </c>
      <c r="K31" s="4">
        <v>0.1115</v>
      </c>
      <c r="L31" s="10">
        <v>4.0000000000000002E-4</v>
      </c>
      <c r="M31" s="11">
        <v>0.1176</v>
      </c>
      <c r="N31" s="3">
        <v>-1.6000000000000001E-3</v>
      </c>
      <c r="O31" s="4">
        <v>0.1227</v>
      </c>
      <c r="P31" s="10">
        <v>7.4000000000000003E-3</v>
      </c>
      <c r="Q31" s="11">
        <v>0.1305</v>
      </c>
      <c r="R31" s="3">
        <v>4.0000000000000002E-4</v>
      </c>
      <c r="S31" s="4">
        <v>0.1389</v>
      </c>
      <c r="T31" s="10">
        <v>0.01</v>
      </c>
      <c r="U31" s="11">
        <v>0.1661</v>
      </c>
      <c r="V31" s="3">
        <v>1.72E-2</v>
      </c>
      <c r="W31" s="4">
        <v>0.2107</v>
      </c>
      <c r="X31" s="10">
        <v>6.9999999999999999E-4</v>
      </c>
      <c r="Y31" s="11">
        <v>0.15709999999999999</v>
      </c>
    </row>
    <row r="32" spans="1:25" ht="15" x14ac:dyDescent="0.25">
      <c r="A32" s="63" t="s">
        <v>21</v>
      </c>
      <c r="B32" s="64">
        <f t="shared" ref="B32:G32" si="6">SUM(B30:B31)</f>
        <v>1.0749999999999999E-2</v>
      </c>
      <c r="C32" s="65">
        <f t="shared" si="6"/>
        <v>1</v>
      </c>
      <c r="D32" s="71">
        <f t="shared" si="6"/>
        <v>-9.3299999999999998E-3</v>
      </c>
      <c r="E32" s="72">
        <f t="shared" si="6"/>
        <v>1</v>
      </c>
      <c r="F32" s="64">
        <f t="shared" si="6"/>
        <v>-4.8799999999999998E-3</v>
      </c>
      <c r="G32" s="65">
        <f t="shared" si="6"/>
        <v>1</v>
      </c>
      <c r="H32" s="71">
        <f>SUM(H30:H31)</f>
        <v>3.8999999999999998E-3</v>
      </c>
      <c r="I32" s="72">
        <f>SUM(I30:I31)</f>
        <v>1</v>
      </c>
      <c r="J32" s="64">
        <f>SUM(J30:J31)</f>
        <v>6.4000000000000003E-3</v>
      </c>
      <c r="K32" s="64">
        <f>SUM(K30:K31)</f>
        <v>1</v>
      </c>
      <c r="L32" s="71">
        <f t="shared" ref="L32:Q32" si="7">SUM(L30:L31)</f>
        <v>2.0000000000000001E-4</v>
      </c>
      <c r="M32" s="72">
        <f t="shared" si="7"/>
        <v>1</v>
      </c>
      <c r="N32" s="64">
        <f t="shared" si="7"/>
        <v>1.03E-2</v>
      </c>
      <c r="O32" s="64">
        <f t="shared" si="7"/>
        <v>1</v>
      </c>
      <c r="P32" s="71">
        <f t="shared" si="7"/>
        <v>1.12E-2</v>
      </c>
      <c r="Q32" s="72">
        <f t="shared" si="7"/>
        <v>1</v>
      </c>
      <c r="R32" s="64">
        <f t="shared" ref="R32:W32" si="8">SUM(R30:R31)</f>
        <v>-2.9999999999999997E-4</v>
      </c>
      <c r="S32" s="64">
        <f t="shared" si="8"/>
        <v>1</v>
      </c>
      <c r="T32" s="71">
        <f t="shared" si="8"/>
        <v>-2.06E-2</v>
      </c>
      <c r="U32" s="72">
        <f t="shared" si="8"/>
        <v>1</v>
      </c>
      <c r="V32" s="64">
        <f t="shared" si="8"/>
        <v>9.2999999999999992E-3</v>
      </c>
      <c r="W32" s="64">
        <f t="shared" si="8"/>
        <v>1</v>
      </c>
      <c r="X32" s="71">
        <f>SUM(X30:X31)</f>
        <v>-2.86E-2</v>
      </c>
      <c r="Y32" s="72">
        <f>SUM(Y30:Y31)</f>
        <v>1</v>
      </c>
    </row>
    <row r="33" spans="1:13" x14ac:dyDescent="0.2">
      <c r="M33">
        <f>1.36+0.85</f>
        <v>2.21</v>
      </c>
    </row>
    <row r="34" spans="1:13" ht="15" x14ac:dyDescent="0.25">
      <c r="A34" s="76" t="s">
        <v>66</v>
      </c>
      <c r="B34" s="69" t="s">
        <v>67</v>
      </c>
      <c r="C34" s="69" t="s">
        <v>68</v>
      </c>
      <c r="D34" s="77" t="s">
        <v>69</v>
      </c>
      <c r="E34" s="77" t="s">
        <v>70</v>
      </c>
      <c r="F34" s="69" t="s">
        <v>71</v>
      </c>
      <c r="G34" s="69" t="s">
        <v>72</v>
      </c>
      <c r="H34" s="77" t="s">
        <v>73</v>
      </c>
      <c r="I34" s="77" t="s">
        <v>74</v>
      </c>
    </row>
    <row r="35" spans="1:13" ht="15" x14ac:dyDescent="0.25">
      <c r="A35" s="76" t="s">
        <v>29</v>
      </c>
      <c r="B35" s="69" t="s">
        <v>60</v>
      </c>
      <c r="C35" s="69" t="s">
        <v>60</v>
      </c>
      <c r="D35" s="77" t="s">
        <v>61</v>
      </c>
      <c r="E35" s="77" t="s">
        <v>61</v>
      </c>
      <c r="F35" s="69" t="s">
        <v>62</v>
      </c>
      <c r="G35" s="69" t="s">
        <v>62</v>
      </c>
      <c r="H35" s="77" t="s">
        <v>63</v>
      </c>
      <c r="I35" s="77" t="s">
        <v>63</v>
      </c>
    </row>
    <row r="36" spans="1:13" ht="15" x14ac:dyDescent="0.25">
      <c r="A36" s="58"/>
      <c r="B36" s="67" t="s">
        <v>0</v>
      </c>
      <c r="C36" s="68" t="s">
        <v>1</v>
      </c>
      <c r="D36" s="74" t="s">
        <v>0</v>
      </c>
      <c r="E36" s="75" t="s">
        <v>1</v>
      </c>
      <c r="F36" s="67" t="s">
        <v>0</v>
      </c>
      <c r="G36" s="68" t="s">
        <v>1</v>
      </c>
      <c r="H36" s="74" t="s">
        <v>0</v>
      </c>
      <c r="I36" s="85" t="s">
        <v>1</v>
      </c>
    </row>
    <row r="37" spans="1:13" ht="15" x14ac:dyDescent="0.25">
      <c r="A37" s="59" t="s">
        <v>2</v>
      </c>
      <c r="B37" s="3">
        <v>1.8E-3</v>
      </c>
      <c r="C37" s="4">
        <v>5.7700000000000001E-2</v>
      </c>
      <c r="D37" s="10">
        <f>B6+D6+F6+H6+J6+L6</f>
        <v>1.3120000000000002E-3</v>
      </c>
      <c r="E37" s="11">
        <v>6.5199999999999994E-2</v>
      </c>
      <c r="F37" s="3">
        <v>1.0399999999999999E-3</v>
      </c>
      <c r="G37" s="4">
        <v>3.9800000000000002E-2</v>
      </c>
      <c r="H37" s="10">
        <v>1.15E-3</v>
      </c>
      <c r="I37" s="80">
        <v>1.0200000000000001E-2</v>
      </c>
    </row>
    <row r="38" spans="1:13" ht="15" x14ac:dyDescent="0.25">
      <c r="A38" s="60" t="s">
        <v>3</v>
      </c>
      <c r="B38" s="3">
        <f t="shared" ref="B38:B55" si="9">B7+D7+F7</f>
        <v>0</v>
      </c>
      <c r="C38" s="4">
        <v>0.27629999999999999</v>
      </c>
      <c r="D38" s="10">
        <f>B7+D7+F7+H7+J7+L7</f>
        <v>-1.1999999999999999E-3</v>
      </c>
      <c r="E38" s="11">
        <v>0.27850000000000003</v>
      </c>
      <c r="F38" s="3">
        <f>D38+N7+P7+R7</f>
        <v>-5.9999999999999984E-4</v>
      </c>
      <c r="G38" s="4">
        <v>0.30680000000000002</v>
      </c>
      <c r="H38" s="10">
        <v>-1.74E-3</v>
      </c>
      <c r="I38" s="80">
        <v>0.28370000000000001</v>
      </c>
    </row>
    <row r="39" spans="1:13" ht="15" x14ac:dyDescent="0.25">
      <c r="A39" s="60" t="s">
        <v>4</v>
      </c>
      <c r="B39" s="3">
        <f t="shared" si="9"/>
        <v>0</v>
      </c>
      <c r="C39" s="4">
        <v>0</v>
      </c>
      <c r="D39" s="10">
        <f>B8+D8+F8+H8+J8+L8</f>
        <v>0</v>
      </c>
      <c r="E39" s="11">
        <v>0</v>
      </c>
      <c r="F39" s="3">
        <f>D39+N8+P8+R8</f>
        <v>0</v>
      </c>
      <c r="G39" s="4">
        <v>0</v>
      </c>
      <c r="H39" s="10">
        <f>(1+F39)*(1+T8)*(1+V8)*(1+X8)-1</f>
        <v>0</v>
      </c>
      <c r="I39" s="80">
        <v>0</v>
      </c>
    </row>
    <row r="40" spans="1:13" ht="15" x14ac:dyDescent="0.25">
      <c r="A40" s="60" t="s">
        <v>5</v>
      </c>
      <c r="B40" s="3">
        <f t="shared" si="9"/>
        <v>0</v>
      </c>
      <c r="C40" s="4">
        <v>0</v>
      </c>
      <c r="D40" s="10">
        <v>-4.0000000000000003E-5</v>
      </c>
      <c r="E40" s="11">
        <v>0</v>
      </c>
      <c r="F40" s="3">
        <f>D40+N9+P9+R9</f>
        <v>-4.0000000000000003E-5</v>
      </c>
      <c r="G40" s="4">
        <v>0</v>
      </c>
      <c r="H40" s="10">
        <f>(1+F40)*(1+T9)*(1+V9)*(1+X9)-1</f>
        <v>-4.0000000000040004E-5</v>
      </c>
      <c r="I40" s="80">
        <v>0</v>
      </c>
    </row>
    <row r="41" spans="1:13" ht="15" x14ac:dyDescent="0.25">
      <c r="A41" s="60" t="s">
        <v>6</v>
      </c>
      <c r="B41" s="3">
        <f t="shared" si="9"/>
        <v>-1.7700000000000001E-3</v>
      </c>
      <c r="C41" s="4">
        <v>0.15939999999999999</v>
      </c>
      <c r="D41" s="10">
        <f>B10+D10+F10+H10+J10+L10</f>
        <v>4.2999999999999999E-4</v>
      </c>
      <c r="E41" s="11">
        <v>0.1578</v>
      </c>
      <c r="F41" s="3">
        <v>1.8400000000000001E-3</v>
      </c>
      <c r="G41" s="4">
        <v>0.13420000000000001</v>
      </c>
      <c r="H41" s="10">
        <v>-2.4000000000000001E-4</v>
      </c>
      <c r="I41" s="80">
        <v>0.1512</v>
      </c>
    </row>
    <row r="42" spans="1:13" ht="15" x14ac:dyDescent="0.25">
      <c r="A42" s="60" t="s">
        <v>7</v>
      </c>
      <c r="B42" s="3">
        <f t="shared" si="9"/>
        <v>3.9999999999999996E-4</v>
      </c>
      <c r="C42" s="4">
        <v>6.7999999999999996E-3</v>
      </c>
      <c r="D42" s="10">
        <f>B11+D11+F11+H11+J11+L11</f>
        <v>1E-3</v>
      </c>
      <c r="E42" s="11">
        <v>7.0000000000000001E-3</v>
      </c>
      <c r="F42" s="3">
        <v>1.14E-3</v>
      </c>
      <c r="G42" s="4">
        <v>1.37E-2</v>
      </c>
      <c r="H42" s="10">
        <v>9.5E-4</v>
      </c>
      <c r="I42" s="80">
        <v>1.6199999999999999E-2</v>
      </c>
    </row>
    <row r="43" spans="1:13" ht="15" x14ac:dyDescent="0.25">
      <c r="A43" s="60" t="s">
        <v>8</v>
      </c>
      <c r="B43" s="3">
        <f t="shared" si="9"/>
        <v>-6.7599999999999995E-3</v>
      </c>
      <c r="C43" s="4">
        <v>0.2074</v>
      </c>
      <c r="D43" s="10">
        <f>B12+D12+F12+H12+J12+L12</f>
        <v>-3.2599999999999999E-3</v>
      </c>
      <c r="E43" s="11">
        <v>0.1953</v>
      </c>
      <c r="F43" s="3">
        <v>6.1399999999999996E-3</v>
      </c>
      <c r="G43" s="4">
        <v>0.21510000000000001</v>
      </c>
      <c r="H43" s="10">
        <v>-1.294E-2</v>
      </c>
      <c r="I43" s="80">
        <v>0.21249999999999999</v>
      </c>
    </row>
    <row r="44" spans="1:13" ht="15" x14ac:dyDescent="0.25">
      <c r="A44" s="60" t="s">
        <v>9</v>
      </c>
      <c r="B44" s="3">
        <f t="shared" si="9"/>
        <v>2.0400000000000001E-3</v>
      </c>
      <c r="C44" s="4">
        <v>0.19670000000000001</v>
      </c>
      <c r="D44" s="10">
        <v>6.8500000000000002E-3</v>
      </c>
      <c r="E44" s="11">
        <v>0.1837</v>
      </c>
      <c r="F44" s="3">
        <v>1.124E-2</v>
      </c>
      <c r="G44" s="4">
        <v>0.1668</v>
      </c>
      <c r="H44" s="10">
        <v>-4.0400000000000002E-3</v>
      </c>
      <c r="I44" s="80">
        <v>0.186</v>
      </c>
    </row>
    <row r="45" spans="1:13" ht="15" x14ac:dyDescent="0.25">
      <c r="A45" s="60" t="s">
        <v>10</v>
      </c>
      <c r="B45" s="3">
        <f t="shared" si="9"/>
        <v>1.9999999999999998E-4</v>
      </c>
      <c r="C45" s="4">
        <v>1.7999999999999999E-2</v>
      </c>
      <c r="D45" s="10">
        <f t="shared" ref="D45:D55" si="10">B14+D14+F14+H14+J14+L14</f>
        <v>8.9999999999999998E-4</v>
      </c>
      <c r="E45" s="11">
        <v>1.3899999999999999E-2</v>
      </c>
      <c r="F45" s="3">
        <f>D45+N14+P14+R14</f>
        <v>6.0000000000000006E-4</v>
      </c>
      <c r="G45" s="4">
        <v>2.3099999999999999E-2</v>
      </c>
      <c r="H45" s="10">
        <v>-1.4400000000000001E-3</v>
      </c>
      <c r="I45" s="80">
        <v>1.32E-2</v>
      </c>
    </row>
    <row r="46" spans="1:13" ht="15" x14ac:dyDescent="0.25">
      <c r="A46" s="60" t="s">
        <v>11</v>
      </c>
      <c r="B46" s="3">
        <f t="shared" si="9"/>
        <v>5.9999999999999995E-4</v>
      </c>
      <c r="C46" s="4">
        <v>3.1800000000000002E-2</v>
      </c>
      <c r="D46" s="10">
        <f t="shared" si="10"/>
        <v>1.5E-3</v>
      </c>
      <c r="E46" s="11">
        <v>3.3649999999999999E-2</v>
      </c>
      <c r="F46" s="3">
        <v>1.9400000000000001E-3</v>
      </c>
      <c r="G46" s="4">
        <v>3.9699999999999999E-2</v>
      </c>
      <c r="H46" s="10">
        <v>3.3500000000000001E-3</v>
      </c>
      <c r="I46" s="80">
        <v>6.3100000000000003E-2</v>
      </c>
    </row>
    <row r="47" spans="1:13" ht="15" x14ac:dyDescent="0.25">
      <c r="A47" s="60" t="s">
        <v>12</v>
      </c>
      <c r="B47" s="3">
        <f t="shared" si="9"/>
        <v>1.4400000000000001E-3</v>
      </c>
      <c r="C47" s="4">
        <v>3.0000000000000001E-3</v>
      </c>
      <c r="D47" s="10">
        <f t="shared" si="10"/>
        <v>1.4400000000000001E-3</v>
      </c>
      <c r="E47" s="11">
        <v>3.0000000000000001E-3</v>
      </c>
      <c r="F47" s="3">
        <v>1.5399999999999999E-3</v>
      </c>
      <c r="G47" s="4">
        <v>2.8999999999999998E-3</v>
      </c>
      <c r="H47" s="10">
        <v>1.25E-3</v>
      </c>
      <c r="I47" s="80">
        <v>1.1999999999999999E-3</v>
      </c>
    </row>
    <row r="48" spans="1:13" ht="15" x14ac:dyDescent="0.25">
      <c r="A48" s="60" t="s">
        <v>13</v>
      </c>
      <c r="B48" s="3">
        <f t="shared" si="9"/>
        <v>-3.4000000000000002E-3</v>
      </c>
      <c r="C48" s="4">
        <v>-2.5999999999999999E-3</v>
      </c>
      <c r="D48" s="10">
        <f t="shared" si="10"/>
        <v>-2.3999999999999998E-3</v>
      </c>
      <c r="E48" s="11">
        <v>6.9999999999999999E-4</v>
      </c>
      <c r="F48" s="3">
        <v>1.5399999999999999E-3</v>
      </c>
      <c r="G48" s="4">
        <v>4.7999999999999996E-3</v>
      </c>
      <c r="H48" s="10">
        <v>-3.0400000000000002E-3</v>
      </c>
      <c r="I48" s="80">
        <v>1.4E-3</v>
      </c>
    </row>
    <row r="49" spans="1:10" ht="15" x14ac:dyDescent="0.25">
      <c r="A49" s="60" t="s">
        <v>14</v>
      </c>
      <c r="B49" s="3">
        <f t="shared" si="9"/>
        <v>6.9999999999999999E-4</v>
      </c>
      <c r="C49" s="4">
        <v>6.9999999999999999E-4</v>
      </c>
      <c r="D49" s="10">
        <f t="shared" si="10"/>
        <v>-1.3999999999999998E-3</v>
      </c>
      <c r="E49" s="11">
        <v>6.9999999999999999E-4</v>
      </c>
      <c r="F49" s="3">
        <f>D49+N18+P18+R18</f>
        <v>-1.2999999999999997E-3</v>
      </c>
      <c r="G49" s="4">
        <v>2.0000000000000001E-4</v>
      </c>
      <c r="H49" s="10">
        <v>-1.4400000000000001E-3</v>
      </c>
      <c r="I49" s="80">
        <v>2.2000000000000001E-3</v>
      </c>
    </row>
    <row r="50" spans="1:10" ht="15" x14ac:dyDescent="0.25">
      <c r="A50" s="60" t="s">
        <v>15</v>
      </c>
      <c r="B50" s="3">
        <f t="shared" si="9"/>
        <v>0</v>
      </c>
      <c r="C50" s="4">
        <v>0</v>
      </c>
      <c r="D50" s="10">
        <f t="shared" si="10"/>
        <v>0</v>
      </c>
      <c r="E50" s="11">
        <v>0</v>
      </c>
      <c r="F50" s="3">
        <f>D50+N19+P19+R19</f>
        <v>0</v>
      </c>
      <c r="G50" s="4">
        <v>0</v>
      </c>
      <c r="H50" s="10">
        <f t="shared" ref="H50:H55" si="11">(1+F50)*(1+T19)*(1+V19)*(1+X19)-1</f>
        <v>0</v>
      </c>
      <c r="I50" s="80">
        <v>0</v>
      </c>
    </row>
    <row r="51" spans="1:10" ht="15" x14ac:dyDescent="0.25">
      <c r="A51" s="60" t="s">
        <v>16</v>
      </c>
      <c r="B51" s="3">
        <f t="shared" si="9"/>
        <v>2.9999999999999997E-4</v>
      </c>
      <c r="C51" s="4">
        <v>6.0000000000000001E-3</v>
      </c>
      <c r="D51" s="10">
        <f t="shared" si="10"/>
        <v>6.9999999999999988E-4</v>
      </c>
      <c r="E51" s="11">
        <v>1.6500000000000001E-2</v>
      </c>
      <c r="F51" s="3">
        <v>1.34E-3</v>
      </c>
      <c r="G51" s="4">
        <v>1.5699999999999999E-2</v>
      </c>
      <c r="H51" s="10">
        <f t="shared" si="11"/>
        <v>6.3889176318787655E-4</v>
      </c>
      <c r="I51" s="80">
        <v>1.8499999999999999E-2</v>
      </c>
    </row>
    <row r="52" spans="1:10" ht="15" x14ac:dyDescent="0.25">
      <c r="A52" s="60" t="s">
        <v>17</v>
      </c>
      <c r="B52" s="3">
        <f t="shared" si="9"/>
        <v>0</v>
      </c>
      <c r="C52" s="4">
        <v>0</v>
      </c>
      <c r="D52" s="10">
        <f t="shared" si="10"/>
        <v>0</v>
      </c>
      <c r="E52" s="11">
        <v>0</v>
      </c>
      <c r="F52" s="3">
        <f>D52+N21+P21+R21</f>
        <v>0</v>
      </c>
      <c r="G52" s="4">
        <v>0</v>
      </c>
      <c r="H52" s="10">
        <f t="shared" si="11"/>
        <v>0</v>
      </c>
      <c r="I52" s="80">
        <v>0</v>
      </c>
    </row>
    <row r="53" spans="1:10" ht="15" x14ac:dyDescent="0.25">
      <c r="A53" s="60" t="s">
        <v>18</v>
      </c>
      <c r="B53" s="3">
        <f t="shared" si="9"/>
        <v>0</v>
      </c>
      <c r="C53" s="4">
        <v>0</v>
      </c>
      <c r="D53" s="10">
        <f t="shared" si="10"/>
        <v>0</v>
      </c>
      <c r="E53" s="11">
        <v>0</v>
      </c>
      <c r="F53" s="3">
        <f>D53+N22+P22+R22</f>
        <v>0</v>
      </c>
      <c r="G53" s="4">
        <v>0</v>
      </c>
      <c r="H53" s="10">
        <f t="shared" si="11"/>
        <v>0</v>
      </c>
      <c r="I53" s="80">
        <v>0</v>
      </c>
    </row>
    <row r="54" spans="1:10" ht="15" x14ac:dyDescent="0.25">
      <c r="A54" s="60" t="s">
        <v>19</v>
      </c>
      <c r="B54" s="3">
        <f t="shared" si="9"/>
        <v>8.9999999999999998E-4</v>
      </c>
      <c r="C54" s="4">
        <v>3.8800000000000001E-2</v>
      </c>
      <c r="D54" s="10">
        <f t="shared" si="10"/>
        <v>1.1000000000000001E-3</v>
      </c>
      <c r="E54" s="11">
        <v>4.41E-2</v>
      </c>
      <c r="F54" s="3">
        <f>D54+N23+P23+R23</f>
        <v>2E-3</v>
      </c>
      <c r="G54" s="4">
        <v>3.7199999999999997E-2</v>
      </c>
      <c r="H54" s="10">
        <f t="shared" si="11"/>
        <v>5.107282160000004E-3</v>
      </c>
      <c r="I54" s="80">
        <v>4.0599999999999997E-2</v>
      </c>
    </row>
    <row r="55" spans="1:10" ht="15" x14ac:dyDescent="0.25">
      <c r="A55" s="60" t="s">
        <v>20</v>
      </c>
      <c r="B55" s="3">
        <f t="shared" si="9"/>
        <v>0</v>
      </c>
      <c r="C55" s="4">
        <v>0</v>
      </c>
      <c r="D55" s="10">
        <f t="shared" si="10"/>
        <v>0</v>
      </c>
      <c r="E55" s="11">
        <v>0</v>
      </c>
      <c r="F55" s="3">
        <f>D55+N24+P24+R24</f>
        <v>0</v>
      </c>
      <c r="G55" s="4">
        <v>0</v>
      </c>
      <c r="H55" s="10">
        <f t="shared" si="11"/>
        <v>0</v>
      </c>
      <c r="I55" s="80">
        <v>0</v>
      </c>
    </row>
    <row r="56" spans="1:10" ht="15" x14ac:dyDescent="0.25">
      <c r="A56" s="61" t="s">
        <v>21</v>
      </c>
      <c r="B56" s="20">
        <f>SUM(B37:B55)</f>
        <v>-3.5500000000000002E-3</v>
      </c>
      <c r="C56" s="6">
        <v>1</v>
      </c>
      <c r="D56" s="12">
        <f>SUM(D37:D55)</f>
        <v>6.9320000000000015E-3</v>
      </c>
      <c r="E56" s="13">
        <v>1.0000500000000001</v>
      </c>
      <c r="F56" s="20">
        <f>SUM(F37:F55)</f>
        <v>2.8420000000000001E-2</v>
      </c>
      <c r="G56" s="6">
        <v>1</v>
      </c>
      <c r="H56" s="12">
        <f>SUM(H37:H55)</f>
        <v>-1.2473826076812161E-2</v>
      </c>
      <c r="I56" s="81">
        <v>0.99999999999999978</v>
      </c>
    </row>
    <row r="57" spans="1:10" ht="15" x14ac:dyDescent="0.25">
      <c r="A57" s="62" t="s">
        <v>28</v>
      </c>
      <c r="B57" s="8">
        <v>-5784</v>
      </c>
      <c r="C57" s="9"/>
      <c r="D57" s="14">
        <v>14378</v>
      </c>
      <c r="E57" s="9"/>
      <c r="F57" s="8">
        <v>55867</v>
      </c>
      <c r="G57" s="9"/>
      <c r="H57" s="14">
        <v>-20260.7</v>
      </c>
      <c r="I57" s="82"/>
      <c r="J57" s="25"/>
    </row>
    <row r="58" spans="1:10" ht="15" x14ac:dyDescent="0.25">
      <c r="A58" s="59" t="s">
        <v>22</v>
      </c>
      <c r="B58" s="18">
        <v>-1.01E-2</v>
      </c>
      <c r="C58" s="19">
        <v>0.75529999999999997</v>
      </c>
      <c r="D58" s="22">
        <f>B27+D27+F27+H27+J27+L27</f>
        <v>-8.3599999999999994E-3</v>
      </c>
      <c r="E58" s="23">
        <v>0.78280000000000005</v>
      </c>
      <c r="F58" s="18">
        <v>5.1399999999999996E-3</v>
      </c>
      <c r="G58" s="19">
        <v>0.79420000000000002</v>
      </c>
      <c r="H58" s="22">
        <v>-4.1799999999999997E-2</v>
      </c>
      <c r="I58" s="83">
        <v>0.75690000000000002</v>
      </c>
      <c r="J58" s="25"/>
    </row>
    <row r="59" spans="1:10" ht="15" x14ac:dyDescent="0.25">
      <c r="A59" s="60" t="s">
        <v>23</v>
      </c>
      <c r="B59" s="18">
        <f>B28+D28+F28</f>
        <v>6.5000000000000006E-3</v>
      </c>
      <c r="C59" s="4">
        <v>0.2447</v>
      </c>
      <c r="D59" s="10">
        <v>1.5299999999999999E-2</v>
      </c>
      <c r="E59" s="11">
        <v>0.2172</v>
      </c>
      <c r="F59" s="3">
        <v>2.324E-2</v>
      </c>
      <c r="G59" s="4">
        <v>0.20580000000000001</v>
      </c>
      <c r="H59" s="10">
        <v>2.93E-2</v>
      </c>
      <c r="I59" s="80">
        <v>0.24310000000000001</v>
      </c>
    </row>
    <row r="60" spans="1:10" ht="15" x14ac:dyDescent="0.25">
      <c r="A60" s="61" t="s">
        <v>21</v>
      </c>
      <c r="B60" s="20">
        <f>SUM(B58:B59)</f>
        <v>-3.599999999999999E-3</v>
      </c>
      <c r="C60" s="6">
        <v>1</v>
      </c>
      <c r="D60" s="12">
        <f>SUM(D58:D59)</f>
        <v>6.94E-3</v>
      </c>
      <c r="E60" s="13">
        <v>1</v>
      </c>
      <c r="F60" s="20">
        <f>SUM(F58:F59)</f>
        <v>2.8379999999999999E-2</v>
      </c>
      <c r="G60" s="6">
        <v>1</v>
      </c>
      <c r="H60" s="12">
        <f>SUM(H58:H59)</f>
        <v>-1.2499999999999997E-2</v>
      </c>
      <c r="I60" s="81">
        <v>1</v>
      </c>
    </row>
    <row r="61" spans="1:10" ht="15" x14ac:dyDescent="0.25">
      <c r="A61" s="59" t="s">
        <v>24</v>
      </c>
      <c r="B61" s="18">
        <v>-1.145E-2</v>
      </c>
      <c r="C61" s="19">
        <v>0.90059999999999996</v>
      </c>
      <c r="D61" s="22">
        <v>-4.4999999999999997E-3</v>
      </c>
      <c r="E61" s="23">
        <v>0.88239999999999996</v>
      </c>
      <c r="F61" s="18">
        <v>1.0699999999999999E-2</v>
      </c>
      <c r="G61" s="19">
        <v>0.86109999999999998</v>
      </c>
      <c r="H61" s="10">
        <v>-5.7599999999999998E-2</v>
      </c>
      <c r="I61" s="83">
        <v>0.84289999999999998</v>
      </c>
    </row>
    <row r="62" spans="1:10" ht="15" x14ac:dyDescent="0.25">
      <c r="A62" s="60" t="s">
        <v>25</v>
      </c>
      <c r="B62" s="18">
        <f>B31+D31+F31</f>
        <v>7.9000000000000008E-3</v>
      </c>
      <c r="C62" s="4">
        <v>9.9400000000000002E-2</v>
      </c>
      <c r="D62" s="10">
        <v>1.1350000000000001E-2</v>
      </c>
      <c r="E62" s="11">
        <v>0.1176</v>
      </c>
      <c r="F62" s="3">
        <v>1.7649999999999999E-2</v>
      </c>
      <c r="G62" s="4">
        <v>0.1389</v>
      </c>
      <c r="H62" s="10">
        <v>4.5100000000000001E-2</v>
      </c>
      <c r="I62" s="80">
        <v>0.15709999999999999</v>
      </c>
    </row>
    <row r="63" spans="1:10" ht="15" x14ac:dyDescent="0.25">
      <c r="A63" s="63" t="s">
        <v>21</v>
      </c>
      <c r="B63" s="64">
        <f>SUM(B61:B62)</f>
        <v>-3.5499999999999993E-3</v>
      </c>
      <c r="C63" s="65">
        <v>1</v>
      </c>
      <c r="D63" s="71">
        <f>SUM(D61:D62)</f>
        <v>6.8500000000000011E-3</v>
      </c>
      <c r="E63" s="72">
        <v>1</v>
      </c>
      <c r="F63" s="64">
        <f>SUM(F61:F62)</f>
        <v>2.835E-2</v>
      </c>
      <c r="G63" s="65">
        <v>1</v>
      </c>
      <c r="H63" s="71">
        <f>SUM(H61:H62)</f>
        <v>-1.2499999999999997E-2</v>
      </c>
      <c r="I63" s="84">
        <v>1</v>
      </c>
    </row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5"/>
  <sheetViews>
    <sheetView rightToLeft="1" zoomScaleNormal="100" workbookViewId="0">
      <pane xSplit="1" topLeftCell="B1" activePane="topRight" state="frozen"/>
      <selection pane="topRight" activeCell="A5" sqref="A5"/>
    </sheetView>
  </sheetViews>
  <sheetFormatPr defaultColWidth="0" defaultRowHeight="12.75" zeroHeight="1" x14ac:dyDescent="0.2"/>
  <cols>
    <col min="1" max="1" width="42.7109375" bestFit="1" customWidth="1"/>
    <col min="2" max="2" width="18.7109375" customWidth="1"/>
    <col min="3" max="3" width="17.7109375" customWidth="1"/>
    <col min="4" max="4" width="16.140625" customWidth="1"/>
    <col min="5" max="5" width="16.28515625" customWidth="1"/>
    <col min="6" max="6" width="20.42578125" customWidth="1"/>
    <col min="7" max="7" width="21.42578125" customWidth="1"/>
    <col min="8" max="8" width="19.28515625" customWidth="1"/>
    <col min="9" max="9" width="19.140625" customWidth="1"/>
    <col min="10" max="20" width="10.85546875" customWidth="1"/>
    <col min="21" max="21" width="11.42578125" bestFit="1" customWidth="1"/>
    <col min="22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34</v>
      </c>
      <c r="U2">
        <f>5.07-0.79</f>
        <v>4.28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0</v>
      </c>
      <c r="C6" s="4">
        <v>0.1036</v>
      </c>
      <c r="D6" s="10">
        <v>7.5000000000000002E-4</v>
      </c>
      <c r="E6" s="11">
        <v>0.12529999999999999</v>
      </c>
      <c r="F6" s="3">
        <v>-1.9000000000000001E-4</v>
      </c>
      <c r="G6" s="4">
        <v>0.12280000000000001</v>
      </c>
      <c r="H6" s="10">
        <v>2.0000000000000001E-4</v>
      </c>
      <c r="I6" s="11">
        <v>9.9000000000000005E-2</v>
      </c>
      <c r="J6" s="3">
        <v>-8.9999999999999998E-4</v>
      </c>
      <c r="K6" s="4">
        <v>0.1288</v>
      </c>
      <c r="L6" s="10">
        <v>-4.0000000000000002E-4</v>
      </c>
      <c r="M6" s="11">
        <v>0.1079</v>
      </c>
      <c r="N6" s="3">
        <v>-1E-4</v>
      </c>
      <c r="O6" s="4">
        <v>6.3399999999999998E-2</v>
      </c>
      <c r="P6" s="10">
        <v>-8.0000000000000004E-4</v>
      </c>
      <c r="Q6" s="11">
        <v>4.7699999999999999E-2</v>
      </c>
      <c r="R6" s="3">
        <v>2.9999999999999997E-4</v>
      </c>
      <c r="S6" s="4">
        <v>4.9599999999999998E-2</v>
      </c>
      <c r="T6" s="10">
        <v>0</v>
      </c>
      <c r="U6" s="11">
        <v>3.5400000000000001E-2</v>
      </c>
      <c r="V6" s="3">
        <v>-5.0000000000000001E-4</v>
      </c>
      <c r="W6" s="4">
        <v>6.2799999999999995E-2</v>
      </c>
      <c r="X6" s="10">
        <v>0</v>
      </c>
      <c r="Y6" s="11">
        <v>4.5699999999999998E-2</v>
      </c>
    </row>
    <row r="7" spans="1:25" ht="15" x14ac:dyDescent="0.25">
      <c r="A7" s="60" t="s">
        <v>3</v>
      </c>
      <c r="B7" s="3">
        <v>0</v>
      </c>
      <c r="C7" s="4">
        <v>0</v>
      </c>
      <c r="D7" s="10">
        <v>0</v>
      </c>
      <c r="E7" s="11">
        <v>0</v>
      </c>
      <c r="F7" s="3">
        <v>0</v>
      </c>
      <c r="G7" s="4">
        <v>0</v>
      </c>
      <c r="H7" s="10">
        <v>0</v>
      </c>
      <c r="I7" s="11">
        <v>0</v>
      </c>
      <c r="J7" s="3">
        <v>0</v>
      </c>
      <c r="K7" s="4">
        <v>0</v>
      </c>
      <c r="L7" s="10">
        <v>0</v>
      </c>
      <c r="M7" s="11">
        <v>0</v>
      </c>
      <c r="N7" s="3">
        <v>0</v>
      </c>
      <c r="O7" s="4">
        <v>0</v>
      </c>
      <c r="P7" s="10">
        <v>0</v>
      </c>
      <c r="Q7" s="11">
        <v>0</v>
      </c>
      <c r="R7" s="3">
        <v>0</v>
      </c>
      <c r="S7" s="4">
        <v>0</v>
      </c>
      <c r="T7" s="10">
        <v>0</v>
      </c>
      <c r="U7" s="11">
        <v>0</v>
      </c>
      <c r="V7" s="3">
        <v>0</v>
      </c>
      <c r="W7" s="4">
        <v>0</v>
      </c>
      <c r="X7" s="10">
        <v>0</v>
      </c>
      <c r="Y7" s="11">
        <v>0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10">
        <v>0</v>
      </c>
      <c r="Y8" s="1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4.6999999999999997E-5</v>
      </c>
      <c r="M9" s="11">
        <v>0</v>
      </c>
      <c r="N9" s="3">
        <v>0</v>
      </c>
      <c r="O9" s="4">
        <v>0</v>
      </c>
      <c r="P9" s="10">
        <v>2.0000000000000001E-4</v>
      </c>
      <c r="Q9" s="11">
        <v>3.39E-2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10">
        <v>0</v>
      </c>
      <c r="Y9" s="11">
        <v>0</v>
      </c>
    </row>
    <row r="10" spans="1:25" ht="15" x14ac:dyDescent="0.25">
      <c r="A10" s="60" t="s">
        <v>6</v>
      </c>
      <c r="B10" s="3">
        <v>0</v>
      </c>
      <c r="C10" s="4">
        <v>0</v>
      </c>
      <c r="D10" s="10">
        <v>2.0000000000000001E-4</v>
      </c>
      <c r="E10" s="11">
        <v>8.0000000000000004E-4</v>
      </c>
      <c r="F10" s="3">
        <v>2.0000000000000001E-4</v>
      </c>
      <c r="G10" s="4">
        <v>1.3100000000000001E-2</v>
      </c>
      <c r="H10" s="10">
        <v>1E-4</v>
      </c>
      <c r="I10" s="11">
        <v>1.3000000000000001E-2</v>
      </c>
      <c r="J10" s="3">
        <v>5.9999999999999995E-4</v>
      </c>
      <c r="K10" s="4">
        <v>1.17E-2</v>
      </c>
      <c r="L10" s="10">
        <v>0</v>
      </c>
      <c r="M10" s="11">
        <v>0</v>
      </c>
      <c r="N10" s="3">
        <v>-6.9999999999999999E-4</v>
      </c>
      <c r="O10" s="4">
        <v>2.4799999999999999E-2</v>
      </c>
      <c r="P10" s="10">
        <v>0</v>
      </c>
      <c r="Q10" s="11">
        <v>0</v>
      </c>
      <c r="R10" s="3">
        <v>2.0000000000000001E-4</v>
      </c>
      <c r="S10" s="4">
        <v>3.3500000000000002E-2</v>
      </c>
      <c r="T10" s="10">
        <v>-2.9999999999999997E-4</v>
      </c>
      <c r="U10" s="11">
        <v>3.5400000000000001E-2</v>
      </c>
      <c r="V10" s="3">
        <v>1E-4</v>
      </c>
      <c r="W10" s="4">
        <v>2.7400000000000001E-2</v>
      </c>
      <c r="X10" s="10">
        <v>-2.3E-3</v>
      </c>
      <c r="Y10" s="11">
        <v>2.5999999999999999E-2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0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1">
        <v>0</v>
      </c>
      <c r="V11" s="3">
        <v>0</v>
      </c>
      <c r="W11" s="4">
        <v>0</v>
      </c>
      <c r="X11" s="10">
        <v>0</v>
      </c>
      <c r="Y11" s="11">
        <v>0</v>
      </c>
    </row>
    <row r="12" spans="1:25" ht="15" x14ac:dyDescent="0.25">
      <c r="A12" s="60" t="s">
        <v>8</v>
      </c>
      <c r="B12" s="3">
        <v>1.1299999999999999E-2</v>
      </c>
      <c r="C12" s="4">
        <v>0.52039999999999997</v>
      </c>
      <c r="D12" s="10">
        <v>-1.7999999999999999E-2</v>
      </c>
      <c r="E12" s="11">
        <v>0.47920000000000001</v>
      </c>
      <c r="F12" s="3">
        <v>-1.01E-2</v>
      </c>
      <c r="G12" s="4">
        <v>0.47520000000000001</v>
      </c>
      <c r="H12" s="10">
        <v>1.8E-3</v>
      </c>
      <c r="I12" s="11">
        <v>0.47479999999999994</v>
      </c>
      <c r="J12" s="3">
        <v>8.5000000000000006E-3</v>
      </c>
      <c r="K12" s="4">
        <v>0.3921</v>
      </c>
      <c r="L12" s="10">
        <v>-5.0000000000000001E-3</v>
      </c>
      <c r="M12" s="11">
        <v>0.45479999999999998</v>
      </c>
      <c r="N12" s="3">
        <v>0.01</v>
      </c>
      <c r="O12" s="4">
        <v>0.4793</v>
      </c>
      <c r="P12" s="10">
        <v>2.0750000000000001E-2</v>
      </c>
      <c r="Q12" s="11">
        <v>0.52859999999999996</v>
      </c>
      <c r="R12" s="3">
        <v>4.0000000000000001E-3</v>
      </c>
      <c r="S12" s="4">
        <v>0.54390000000000005</v>
      </c>
      <c r="T12" s="10">
        <v>-2.75E-2</v>
      </c>
      <c r="U12" s="11">
        <v>0.55649999999999999</v>
      </c>
      <c r="V12" s="3">
        <v>1.2699999999999999E-2</v>
      </c>
      <c r="W12" s="4">
        <v>0.58340000000000003</v>
      </c>
      <c r="X12" s="10">
        <v>-4.3999999999999997E-2</v>
      </c>
      <c r="Y12" s="11">
        <v>0.51890000000000003</v>
      </c>
    </row>
    <row r="13" spans="1:25" ht="15" x14ac:dyDescent="0.25">
      <c r="A13" s="60" t="s">
        <v>9</v>
      </c>
      <c r="B13" s="3">
        <v>1.41E-2</v>
      </c>
      <c r="C13" s="4">
        <v>0.36359999999999998</v>
      </c>
      <c r="D13" s="10">
        <v>-3.3999999999999998E-3</v>
      </c>
      <c r="E13" s="11">
        <v>0.38579999999999998</v>
      </c>
      <c r="F13" s="3">
        <v>-8.2000000000000007E-3</v>
      </c>
      <c r="G13" s="4">
        <v>0.37790000000000001</v>
      </c>
      <c r="H13" s="10">
        <v>1.15E-2</v>
      </c>
      <c r="I13" s="11">
        <v>0.38329999999999997</v>
      </c>
      <c r="J13" s="3">
        <v>1E-4</v>
      </c>
      <c r="K13" s="4">
        <v>0.4355</v>
      </c>
      <c r="L13" s="10">
        <v>0</v>
      </c>
      <c r="M13" s="11">
        <v>0.40570000000000001</v>
      </c>
      <c r="N13" s="3">
        <v>1.5800000000000002E-2</v>
      </c>
      <c r="O13" s="4">
        <v>0.40010000000000001</v>
      </c>
      <c r="P13" s="10">
        <v>-2.9999999999999997E-4</v>
      </c>
      <c r="Q13" s="11">
        <v>0.34420000000000001</v>
      </c>
      <c r="R13" s="3">
        <v>-1.6000000000000001E-3</v>
      </c>
      <c r="S13" s="4">
        <v>0.3261</v>
      </c>
      <c r="T13" s="10">
        <v>-1.7399999999999999E-2</v>
      </c>
      <c r="U13" s="11">
        <v>0.32769999999999999</v>
      </c>
      <c r="V13" s="3">
        <v>5.1000000000000004E-3</v>
      </c>
      <c r="W13" s="4">
        <v>0.2888</v>
      </c>
      <c r="X13" s="10">
        <v>-2.29E-2</v>
      </c>
      <c r="Y13" s="11">
        <v>0.36620000000000003</v>
      </c>
    </row>
    <row r="14" spans="1:25" ht="15" x14ac:dyDescent="0.25">
      <c r="A14" s="60" t="s">
        <v>10</v>
      </c>
      <c r="B14" s="3">
        <v>6.9999999999999999E-4</v>
      </c>
      <c r="C14" s="4">
        <v>1.35E-2</v>
      </c>
      <c r="D14" s="10">
        <v>6.9999999999999999E-4</v>
      </c>
      <c r="E14" s="11">
        <v>1.41E-2</v>
      </c>
      <c r="F14" s="3">
        <v>-2.0000000000000001E-4</v>
      </c>
      <c r="G14" s="4">
        <v>1.3899999999999999E-2</v>
      </c>
      <c r="H14" s="10">
        <v>2.9999999999999997E-4</v>
      </c>
      <c r="I14" s="11">
        <v>1.24E-2</v>
      </c>
      <c r="J14" s="3">
        <v>6.9999999999999999E-4</v>
      </c>
      <c r="K14" s="4">
        <v>1.2800000000000001E-2</v>
      </c>
      <c r="L14" s="10">
        <v>5.9999999999999995E-4</v>
      </c>
      <c r="M14" s="11">
        <v>2.1700000000000001E-2</v>
      </c>
      <c r="N14" s="3">
        <v>0</v>
      </c>
      <c r="O14" s="4">
        <v>2.0799999999999999E-2</v>
      </c>
      <c r="P14" s="10">
        <v>-2.9999999999999997E-4</v>
      </c>
      <c r="Q14" s="11">
        <v>1.9800000000000002E-2</v>
      </c>
      <c r="R14" s="3">
        <v>1E-4</v>
      </c>
      <c r="S14" s="4">
        <v>1.9599999999999999E-2</v>
      </c>
      <c r="T14" s="10">
        <v>-1.6999999999999999E-3</v>
      </c>
      <c r="U14" s="11">
        <v>1.8200000000000001E-2</v>
      </c>
      <c r="V14" s="3">
        <v>8.0000000000000004E-4</v>
      </c>
      <c r="W14" s="4">
        <v>1.78E-2</v>
      </c>
      <c r="X14" s="10">
        <v>-2.0999999999999999E-3</v>
      </c>
      <c r="Y14" s="11">
        <v>1.72E-2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1E-4</v>
      </c>
      <c r="G15" s="4">
        <v>1E-3</v>
      </c>
      <c r="H15" s="10">
        <v>2.0000000000000001E-4</v>
      </c>
      <c r="I15" s="11">
        <v>1E-3</v>
      </c>
      <c r="J15" s="3">
        <v>4.0000000000000002E-4</v>
      </c>
      <c r="K15" s="4">
        <v>1.1999999999999999E-3</v>
      </c>
      <c r="L15" s="10">
        <v>3.0000000000000001E-6</v>
      </c>
      <c r="M15" s="11">
        <v>1.1000000000000001E-3</v>
      </c>
      <c r="N15" s="3">
        <v>0</v>
      </c>
      <c r="O15" s="4">
        <v>5.8999999999999999E-3</v>
      </c>
      <c r="P15" s="10">
        <v>0</v>
      </c>
      <c r="Q15" s="11">
        <v>5.7000000000000002E-3</v>
      </c>
      <c r="R15" s="3">
        <v>1E-4</v>
      </c>
      <c r="S15" s="4">
        <v>5.5999999999999999E-3</v>
      </c>
      <c r="T15" s="10">
        <v>5.0000000000000001E-4</v>
      </c>
      <c r="U15" s="11">
        <v>6.1000000000000004E-3</v>
      </c>
      <c r="V15" s="3">
        <v>5.9999999999999995E-4</v>
      </c>
      <c r="W15" s="4">
        <v>5.8999999999999999E-3</v>
      </c>
      <c r="X15" s="10">
        <v>1E-4</v>
      </c>
      <c r="Y15" s="11">
        <v>6.4000000000000003E-3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2.9999999999999997E-4</v>
      </c>
      <c r="E16" s="11">
        <v>0</v>
      </c>
      <c r="F16" s="3">
        <v>2.0000000000000001E-4</v>
      </c>
      <c r="G16" s="4">
        <v>2.0000000000000001E-4</v>
      </c>
      <c r="H16" s="10">
        <v>1.1000000000000001E-3</v>
      </c>
      <c r="I16" s="11">
        <v>2.9999999999999997E-4</v>
      </c>
      <c r="J16" s="3">
        <v>8.0000000000000004E-4</v>
      </c>
      <c r="K16" s="4">
        <v>5.9999999999999995E-4</v>
      </c>
      <c r="L16" s="10">
        <v>1E-4</v>
      </c>
      <c r="M16" s="11">
        <v>5.0000000000000001E-4</v>
      </c>
      <c r="N16" s="3">
        <v>2.0000000000000001E-4</v>
      </c>
      <c r="O16" s="4">
        <v>1E-3</v>
      </c>
      <c r="P16" s="10">
        <v>1E-4</v>
      </c>
      <c r="Q16" s="11">
        <v>6.9999999999999999E-4</v>
      </c>
      <c r="R16" s="3">
        <v>0</v>
      </c>
      <c r="S16" s="4">
        <v>6.9999999999999999E-4</v>
      </c>
      <c r="T16" s="10">
        <v>4.0000000000000002E-4</v>
      </c>
      <c r="U16" s="11">
        <v>6.9999999999999999E-4</v>
      </c>
      <c r="V16" s="3">
        <v>6.9999999999999999E-4</v>
      </c>
      <c r="W16" s="4">
        <v>5.9999999999999995E-4</v>
      </c>
      <c r="X16" s="10">
        <v>0</v>
      </c>
      <c r="Y16" s="11">
        <v>5.0000000000000001E-4</v>
      </c>
    </row>
    <row r="17" spans="1:25" ht="15" x14ac:dyDescent="0.25">
      <c r="A17" s="60" t="s">
        <v>13</v>
      </c>
      <c r="B17" s="3">
        <v>9.5E-4</v>
      </c>
      <c r="C17" s="4">
        <v>-1.1000000000000001E-3</v>
      </c>
      <c r="D17" s="10">
        <v>-5.0000000000000001E-3</v>
      </c>
      <c r="E17" s="11">
        <v>-5.1999999999999998E-3</v>
      </c>
      <c r="F17" s="3">
        <v>-2.3999999999999998E-3</v>
      </c>
      <c r="G17" s="4">
        <v>-5.4000000000000003E-3</v>
      </c>
      <c r="H17" s="10">
        <v>-4.3E-3</v>
      </c>
      <c r="I17" s="11">
        <v>-9.7000000000000003E-3</v>
      </c>
      <c r="J17" s="3">
        <v>4.0000000000000001E-3</v>
      </c>
      <c r="K17" s="4">
        <v>-6.1999999999999998E-3</v>
      </c>
      <c r="L17" s="10">
        <v>1.2999999999999999E-3</v>
      </c>
      <c r="M17" s="11">
        <v>-4.8999999999999998E-3</v>
      </c>
      <c r="N17" s="3">
        <v>-2.2000000000000001E-3</v>
      </c>
      <c r="O17" s="4">
        <v>-7.0000000000000001E-3</v>
      </c>
      <c r="P17" s="10">
        <v>8.2500000000000004E-3</v>
      </c>
      <c r="Q17" s="11">
        <v>6.7999999999999996E-3</v>
      </c>
      <c r="R17" s="3">
        <v>-5.0000000000000001E-4</v>
      </c>
      <c r="S17" s="4">
        <v>9.7000000000000003E-3</v>
      </c>
      <c r="T17" s="10">
        <v>-2.2000000000000001E-3</v>
      </c>
      <c r="U17" s="11">
        <v>1.6000000000000001E-3</v>
      </c>
      <c r="V17" s="3">
        <v>5.0000000000000001E-4</v>
      </c>
      <c r="W17" s="4">
        <v>2.7000000000000001E-3</v>
      </c>
      <c r="X17" s="10">
        <v>-7.4000000000000003E-3</v>
      </c>
      <c r="Y17" s="11">
        <v>3.2000000000000002E-3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8.0000000000000004E-4</v>
      </c>
      <c r="G18" s="4">
        <v>1.2999999999999999E-3</v>
      </c>
      <c r="H18" s="10">
        <v>-2.2000000000000001E-3</v>
      </c>
      <c r="I18" s="11">
        <v>2.5899999999999999E-2</v>
      </c>
      <c r="J18" s="3">
        <v>-2.5999999999999999E-3</v>
      </c>
      <c r="K18" s="4">
        <v>2.35E-2</v>
      </c>
      <c r="L18" s="10">
        <v>5.0000000000000001E-4</v>
      </c>
      <c r="M18" s="11">
        <v>1.5E-3</v>
      </c>
      <c r="N18" s="3">
        <v>-1.1999999999999999E-3</v>
      </c>
      <c r="O18" s="4">
        <v>0</v>
      </c>
      <c r="P18" s="10">
        <v>1E-4</v>
      </c>
      <c r="Q18" s="11">
        <v>1.5E-3</v>
      </c>
      <c r="R18" s="3">
        <v>-1.1000000000000001E-3</v>
      </c>
      <c r="S18" s="4">
        <v>4.0000000000000002E-4</v>
      </c>
      <c r="T18" s="10">
        <v>5.9999999999999995E-4</v>
      </c>
      <c r="U18" s="11">
        <v>2.3999999999999998E-3</v>
      </c>
      <c r="V18" s="3">
        <v>0</v>
      </c>
      <c r="W18" s="4">
        <v>0</v>
      </c>
      <c r="X18" s="10">
        <v>-1E-3</v>
      </c>
      <c r="Y18" s="11">
        <v>4.8999999999999998E-3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10">
        <v>0</v>
      </c>
      <c r="Y19" s="1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4.0000000000000002E-4</v>
      </c>
      <c r="M20" s="11">
        <v>1.17E-2</v>
      </c>
      <c r="N20" s="3">
        <v>0</v>
      </c>
      <c r="O20" s="4">
        <v>1.17E-2</v>
      </c>
      <c r="P20" s="10">
        <v>1E-4</v>
      </c>
      <c r="Q20" s="11">
        <v>1.11E-2</v>
      </c>
      <c r="R20" s="3">
        <v>1E-4</v>
      </c>
      <c r="S20" s="4">
        <v>1.09E-2</v>
      </c>
      <c r="T20" s="10">
        <v>5.9999999999999995E-4</v>
      </c>
      <c r="U20" s="11">
        <v>1.6E-2</v>
      </c>
      <c r="V20" s="3">
        <v>5.0000000000000001E-4</v>
      </c>
      <c r="W20" s="4">
        <v>1.06E-2</v>
      </c>
      <c r="X20" s="10">
        <v>-4.0000000000000002E-4</v>
      </c>
      <c r="Y20" s="11">
        <v>1.0999999999999999E-2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10">
        <v>0</v>
      </c>
      <c r="Y21" s="1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10">
        <v>0</v>
      </c>
      <c r="Y22" s="1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10">
        <v>0</v>
      </c>
      <c r="Y23" s="1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10">
        <v>0</v>
      </c>
      <c r="Y24" s="11">
        <v>0</v>
      </c>
    </row>
    <row r="25" spans="1:25" ht="15" x14ac:dyDescent="0.25">
      <c r="A25" s="61" t="s">
        <v>21</v>
      </c>
      <c r="B25" s="5">
        <f t="shared" ref="B25:G25" si="0">SUM(B6:B24)</f>
        <v>2.7049999999999998E-2</v>
      </c>
      <c r="C25" s="6">
        <f t="shared" si="0"/>
        <v>1</v>
      </c>
      <c r="D25" s="12">
        <f t="shared" si="0"/>
        <v>-2.445E-2</v>
      </c>
      <c r="E25" s="13">
        <f t="shared" si="0"/>
        <v>0.99999999999999989</v>
      </c>
      <c r="F25" s="5">
        <f t="shared" si="0"/>
        <v>-1.9790000000000002E-2</v>
      </c>
      <c r="G25" s="6">
        <f t="shared" si="0"/>
        <v>0.99999999999999978</v>
      </c>
      <c r="H25" s="12">
        <f>SUM(H6:H24)</f>
        <v>8.6999999999999994E-3</v>
      </c>
      <c r="I25" s="13">
        <f>SUM(I6:I24)</f>
        <v>0.99999999999999989</v>
      </c>
      <c r="J25" s="5">
        <f>SUM(J6:J24)</f>
        <v>1.1599999999999999E-2</v>
      </c>
      <c r="K25" s="6">
        <f>SUM(K6:K24)</f>
        <v>1</v>
      </c>
      <c r="L25" s="12">
        <f t="shared" ref="L25:Q25" si="1">SUM(L6:L24)</f>
        <v>-2.4499999999999995E-3</v>
      </c>
      <c r="M25" s="12">
        <f t="shared" si="1"/>
        <v>0.99999999999999989</v>
      </c>
      <c r="N25" s="5">
        <f t="shared" si="1"/>
        <v>2.18E-2</v>
      </c>
      <c r="O25" s="5">
        <f t="shared" si="1"/>
        <v>1</v>
      </c>
      <c r="P25" s="12">
        <f t="shared" si="1"/>
        <v>2.8099999999999997E-2</v>
      </c>
      <c r="Q25" s="12">
        <f t="shared" si="1"/>
        <v>1</v>
      </c>
      <c r="R25" s="5">
        <f t="shared" ref="R25:W25" si="2">SUM(R6:R24)</f>
        <v>1.6000000000000003E-3</v>
      </c>
      <c r="S25" s="5">
        <f t="shared" si="2"/>
        <v>1</v>
      </c>
      <c r="T25" s="12">
        <f t="shared" si="2"/>
        <v>-4.7E-2</v>
      </c>
      <c r="U25" s="12">
        <f t="shared" si="2"/>
        <v>1</v>
      </c>
      <c r="V25" s="5">
        <f t="shared" si="2"/>
        <v>2.0499999999999997E-2</v>
      </c>
      <c r="W25" s="5">
        <f t="shared" si="2"/>
        <v>1</v>
      </c>
      <c r="X25" s="12">
        <f>SUM(X6:X24)</f>
        <v>-0.08</v>
      </c>
      <c r="Y25" s="12">
        <f>SUM(Y6:Y24)</f>
        <v>1</v>
      </c>
    </row>
    <row r="26" spans="1:25" ht="15" x14ac:dyDescent="0.25">
      <c r="A26" s="62" t="s">
        <v>28</v>
      </c>
      <c r="B26" s="8">
        <v>1258</v>
      </c>
      <c r="C26" s="9"/>
      <c r="D26" s="14">
        <v>-1120</v>
      </c>
      <c r="E26" s="9"/>
      <c r="F26" s="8">
        <v>-902.2</v>
      </c>
      <c r="G26" s="9"/>
      <c r="H26" s="14">
        <v>432</v>
      </c>
      <c r="I26" s="9"/>
      <c r="J26" s="8">
        <v>566.6</v>
      </c>
      <c r="K26" s="9"/>
      <c r="L26" s="14">
        <v>-116</v>
      </c>
      <c r="M26" s="9"/>
      <c r="N26" s="8">
        <v>1060</v>
      </c>
      <c r="O26" s="9"/>
      <c r="P26" s="14">
        <v>1422.1</v>
      </c>
      <c r="Q26" s="9"/>
      <c r="R26" s="8">
        <v>99</v>
      </c>
      <c r="S26" s="9"/>
      <c r="T26" s="14">
        <v>-2389</v>
      </c>
      <c r="U26" s="9"/>
      <c r="V26" s="8">
        <v>1143</v>
      </c>
      <c r="W26" s="9"/>
      <c r="X26" s="14">
        <v>-4024.7</v>
      </c>
      <c r="Y26" s="9"/>
    </row>
    <row r="27" spans="1:25" ht="15" x14ac:dyDescent="0.25">
      <c r="A27" s="59" t="s">
        <v>22</v>
      </c>
      <c r="B27" s="18">
        <v>1.1650000000000001E-2</v>
      </c>
      <c r="C27" s="19">
        <v>0.63049999999999995</v>
      </c>
      <c r="D27" s="22">
        <v>-2.155E-2</v>
      </c>
      <c r="E27" s="23">
        <v>0.64249999999999996</v>
      </c>
      <c r="F27" s="18">
        <v>-1.499E-2</v>
      </c>
      <c r="G27" s="19">
        <v>0.60150000000000003</v>
      </c>
      <c r="H27" s="22">
        <v>-1.3000000000000001E-2</v>
      </c>
      <c r="I27" s="23">
        <v>0.56579999999999997</v>
      </c>
      <c r="J27" s="18">
        <v>1.1599999999999999E-2</v>
      </c>
      <c r="K27" s="19">
        <v>0.53459999999999996</v>
      </c>
      <c r="L27" s="22">
        <v>-3.0999999999999999E-3</v>
      </c>
      <c r="M27" s="23">
        <v>0.56200000000000006</v>
      </c>
      <c r="N27" s="18">
        <v>3.0999999999999999E-3</v>
      </c>
      <c r="O27" s="19">
        <v>0.53210000000000002</v>
      </c>
      <c r="P27" s="22">
        <v>3.1899999999999998E-2</v>
      </c>
      <c r="Q27" s="23">
        <v>0.57709999999999995</v>
      </c>
      <c r="R27" s="18">
        <v>2.5999999999999999E-3</v>
      </c>
      <c r="S27" s="19">
        <v>0.59519999999999995</v>
      </c>
      <c r="T27" s="22">
        <v>-1.89E-2</v>
      </c>
      <c r="U27" s="23">
        <v>0.57499999999999996</v>
      </c>
      <c r="V27" s="18">
        <v>-5.3E-3</v>
      </c>
      <c r="W27" s="19">
        <v>0.55620000000000003</v>
      </c>
      <c r="X27" s="22">
        <v>-4.2799999999999998E-2</v>
      </c>
      <c r="Y27" s="23">
        <v>0.60540000000000005</v>
      </c>
    </row>
    <row r="28" spans="1:25" ht="15" x14ac:dyDescent="0.25">
      <c r="A28" s="60" t="s">
        <v>23</v>
      </c>
      <c r="B28" s="3">
        <v>1.54E-2</v>
      </c>
      <c r="C28" s="4">
        <v>0.3695</v>
      </c>
      <c r="D28" s="10">
        <v>-2.8999999999999998E-3</v>
      </c>
      <c r="E28" s="11">
        <v>0.35749999999999998</v>
      </c>
      <c r="F28" s="3">
        <v>-4.7999999999999996E-3</v>
      </c>
      <c r="G28" s="4">
        <v>0.39850000000000002</v>
      </c>
      <c r="H28" s="10">
        <v>2.1700000000000001E-2</v>
      </c>
      <c r="I28" s="11">
        <v>0.43420000000000003</v>
      </c>
      <c r="J28" s="3">
        <v>0</v>
      </c>
      <c r="K28" s="4">
        <v>0.46539999999999998</v>
      </c>
      <c r="L28" s="10">
        <v>5.9999999999999995E-4</v>
      </c>
      <c r="M28" s="11">
        <v>0.438</v>
      </c>
      <c r="N28" s="3">
        <v>1.8700000000000001E-2</v>
      </c>
      <c r="O28" s="4">
        <v>0.46789999999999998</v>
      </c>
      <c r="P28" s="10">
        <v>-3.8E-3</v>
      </c>
      <c r="Q28" s="11">
        <v>0.4229</v>
      </c>
      <c r="R28" s="3">
        <v>-1E-3</v>
      </c>
      <c r="S28" s="4">
        <v>0.40479999999999999</v>
      </c>
      <c r="T28" s="10">
        <v>-2.81E-2</v>
      </c>
      <c r="U28" s="11">
        <v>0.42499999999999999</v>
      </c>
      <c r="V28" s="3">
        <v>2.58E-2</v>
      </c>
      <c r="W28" s="4">
        <v>0.44379999999999997</v>
      </c>
      <c r="X28" s="10">
        <v>-3.7199999999999997E-2</v>
      </c>
      <c r="Y28" s="11">
        <v>0.39460000000000001</v>
      </c>
    </row>
    <row r="29" spans="1:25" ht="15" x14ac:dyDescent="0.25">
      <c r="A29" s="61" t="s">
        <v>21</v>
      </c>
      <c r="B29" s="20">
        <f t="shared" ref="B29:G29" si="3">SUM(B27:B28)</f>
        <v>2.7050000000000001E-2</v>
      </c>
      <c r="C29" s="6">
        <f t="shared" si="3"/>
        <v>1</v>
      </c>
      <c r="D29" s="12">
        <f t="shared" si="3"/>
        <v>-2.445E-2</v>
      </c>
      <c r="E29" s="13">
        <f t="shared" si="3"/>
        <v>1</v>
      </c>
      <c r="F29" s="20">
        <f t="shared" si="3"/>
        <v>-1.9789999999999999E-2</v>
      </c>
      <c r="G29" s="6">
        <f t="shared" si="3"/>
        <v>1</v>
      </c>
      <c r="H29" s="12">
        <f>SUM(H27:H28)</f>
        <v>8.6999999999999994E-3</v>
      </c>
      <c r="I29" s="13">
        <f>SUM(I27:I28)</f>
        <v>1</v>
      </c>
      <c r="J29" s="20">
        <f>SUM(J27:J28)</f>
        <v>1.1599999999999999E-2</v>
      </c>
      <c r="K29" s="20">
        <f>SUM(K27:K28)</f>
        <v>1</v>
      </c>
      <c r="L29" s="12">
        <f t="shared" ref="L29:Q29" si="4">SUM(L27:L28)</f>
        <v>-2.5000000000000001E-3</v>
      </c>
      <c r="M29" s="13">
        <f t="shared" si="4"/>
        <v>1</v>
      </c>
      <c r="N29" s="20">
        <f t="shared" si="4"/>
        <v>2.18E-2</v>
      </c>
      <c r="O29" s="20">
        <f t="shared" si="4"/>
        <v>1</v>
      </c>
      <c r="P29" s="12">
        <f t="shared" si="4"/>
        <v>2.8099999999999997E-2</v>
      </c>
      <c r="Q29" s="13">
        <f t="shared" si="4"/>
        <v>1</v>
      </c>
      <c r="R29" s="20">
        <f t="shared" ref="R29:W29" si="5">SUM(R27:R28)</f>
        <v>1.5999999999999999E-3</v>
      </c>
      <c r="S29" s="20">
        <f t="shared" si="5"/>
        <v>1</v>
      </c>
      <c r="T29" s="12">
        <f t="shared" si="5"/>
        <v>-4.7E-2</v>
      </c>
      <c r="U29" s="13">
        <f t="shared" si="5"/>
        <v>1</v>
      </c>
      <c r="V29" s="20">
        <f t="shared" si="5"/>
        <v>2.0500000000000001E-2</v>
      </c>
      <c r="W29" s="20">
        <f t="shared" si="5"/>
        <v>1</v>
      </c>
      <c r="X29" s="12">
        <f>SUM(X27:X28)</f>
        <v>-7.9999999999999988E-2</v>
      </c>
      <c r="Y29" s="13">
        <f>SUM(Y27:Y28)</f>
        <v>1</v>
      </c>
    </row>
    <row r="30" spans="1:25" ht="15" x14ac:dyDescent="0.25">
      <c r="A30" s="59" t="s">
        <v>24</v>
      </c>
      <c r="B30" s="18">
        <v>2.665E-2</v>
      </c>
      <c r="C30" s="19">
        <v>1.0011000000000001</v>
      </c>
      <c r="D30" s="22">
        <v>-1.9349999999999999E-2</v>
      </c>
      <c r="E30" s="23">
        <v>1.0052000000000001</v>
      </c>
      <c r="F30" s="18">
        <v>-1.7489999999999999E-2</v>
      </c>
      <c r="G30" s="19">
        <v>1.0044</v>
      </c>
      <c r="H30" s="22">
        <v>2E-3</v>
      </c>
      <c r="I30" s="23">
        <v>0.98629999999999995</v>
      </c>
      <c r="J30" s="18">
        <v>7.7999999999999996E-3</v>
      </c>
      <c r="K30" s="19">
        <v>0.98199999999999998</v>
      </c>
      <c r="L30" s="22">
        <v>-3.8E-3</v>
      </c>
      <c r="M30" s="23">
        <v>0.99209999999999998</v>
      </c>
      <c r="N30" s="18">
        <v>2.41E-2</v>
      </c>
      <c r="O30" s="19">
        <v>0.98939999999999995</v>
      </c>
      <c r="P30" s="22">
        <v>1.78E-2</v>
      </c>
      <c r="Q30" s="23">
        <v>0.98029999999999995</v>
      </c>
      <c r="R30" s="18">
        <v>2E-3</v>
      </c>
      <c r="S30" s="19">
        <v>0.98070000000000002</v>
      </c>
      <c r="T30" s="22">
        <v>-4.4999999999999998E-2</v>
      </c>
      <c r="U30" s="23">
        <v>0.97909999999999997</v>
      </c>
      <c r="V30" s="18">
        <v>4.8999999999999998E-3</v>
      </c>
      <c r="W30" s="19">
        <v>0.94740000000000002</v>
      </c>
      <c r="X30" s="22">
        <v>-7.4800000000000005E-2</v>
      </c>
      <c r="Y30" s="23">
        <v>0.98109999999999997</v>
      </c>
    </row>
    <row r="31" spans="1:25" ht="15" x14ac:dyDescent="0.25">
      <c r="A31" s="60" t="s">
        <v>25</v>
      </c>
      <c r="B31" s="3">
        <v>4.0000000000000002E-4</v>
      </c>
      <c r="C31" s="4">
        <v>-1.1000000000000001E-3</v>
      </c>
      <c r="D31" s="10">
        <v>-5.1000000000000004E-3</v>
      </c>
      <c r="E31" s="11">
        <v>-5.1999999999999998E-3</v>
      </c>
      <c r="F31" s="3">
        <v>-2.3E-3</v>
      </c>
      <c r="G31" s="4">
        <v>-4.4000000000000003E-3</v>
      </c>
      <c r="H31" s="10">
        <v>6.7000000000000002E-3</v>
      </c>
      <c r="I31" s="11">
        <v>1.37E-2</v>
      </c>
      <c r="J31" s="3">
        <v>3.8E-3</v>
      </c>
      <c r="K31" s="4">
        <v>1.7999999999999999E-2</v>
      </c>
      <c r="L31" s="10">
        <v>1.2999999999999999E-3</v>
      </c>
      <c r="M31" s="11">
        <v>7.9000000000000008E-3</v>
      </c>
      <c r="N31" s="3">
        <v>-2.3E-3</v>
      </c>
      <c r="O31" s="4">
        <v>1.06E-2</v>
      </c>
      <c r="P31" s="10">
        <v>1.03E-2</v>
      </c>
      <c r="Q31" s="11">
        <v>1.9699999999999999E-2</v>
      </c>
      <c r="R31" s="3">
        <v>-4.0000000000000002E-4</v>
      </c>
      <c r="S31" s="4">
        <v>1.9300000000000001E-2</v>
      </c>
      <c r="T31" s="10">
        <v>-2E-3</v>
      </c>
      <c r="U31" s="11">
        <v>2.0899999999999998E-2</v>
      </c>
      <c r="V31" s="3">
        <v>1.5599999999999999E-2</v>
      </c>
      <c r="W31" s="4">
        <v>5.2600000000000001E-2</v>
      </c>
      <c r="X31" s="10">
        <v>-5.1999999999999998E-3</v>
      </c>
      <c r="Y31" s="11">
        <v>1.89E-2</v>
      </c>
    </row>
    <row r="32" spans="1:25" ht="15" x14ac:dyDescent="0.25">
      <c r="A32" s="63" t="s">
        <v>21</v>
      </c>
      <c r="B32" s="64">
        <f t="shared" ref="B32:G32" si="6">SUM(B30:B31)</f>
        <v>2.7050000000000001E-2</v>
      </c>
      <c r="C32" s="65">
        <f t="shared" si="6"/>
        <v>1</v>
      </c>
      <c r="D32" s="71">
        <f t="shared" si="6"/>
        <v>-2.445E-2</v>
      </c>
      <c r="E32" s="72">
        <f t="shared" si="6"/>
        <v>1</v>
      </c>
      <c r="F32" s="64">
        <f t="shared" si="6"/>
        <v>-1.9789999999999999E-2</v>
      </c>
      <c r="G32" s="65">
        <f t="shared" si="6"/>
        <v>1</v>
      </c>
      <c r="H32" s="71">
        <f>SUM(H30:H31)</f>
        <v>8.6999999999999994E-3</v>
      </c>
      <c r="I32" s="72">
        <f>SUM(I30:I31)</f>
        <v>1</v>
      </c>
      <c r="J32" s="64">
        <f>SUM(J30:J31)</f>
        <v>1.1599999999999999E-2</v>
      </c>
      <c r="K32" s="64">
        <f>SUM(K30:K31)</f>
        <v>1</v>
      </c>
      <c r="L32" s="71">
        <f t="shared" ref="L32:Q32" si="7">SUM(L30:L31)</f>
        <v>-2.5000000000000001E-3</v>
      </c>
      <c r="M32" s="71">
        <f t="shared" si="7"/>
        <v>1</v>
      </c>
      <c r="N32" s="64">
        <f t="shared" si="7"/>
        <v>2.18E-2</v>
      </c>
      <c r="O32" s="64">
        <f t="shared" si="7"/>
        <v>1</v>
      </c>
      <c r="P32" s="71">
        <f t="shared" si="7"/>
        <v>2.81E-2</v>
      </c>
      <c r="Q32" s="71">
        <f t="shared" si="7"/>
        <v>1</v>
      </c>
      <c r="R32" s="64">
        <f t="shared" ref="R32:W32" si="8">SUM(R30:R31)</f>
        <v>1.6000000000000001E-3</v>
      </c>
      <c r="S32" s="64">
        <f t="shared" si="8"/>
        <v>1</v>
      </c>
      <c r="T32" s="71">
        <f t="shared" si="8"/>
        <v>-4.7E-2</v>
      </c>
      <c r="U32" s="71">
        <f t="shared" si="8"/>
        <v>1</v>
      </c>
      <c r="V32" s="64">
        <f t="shared" si="8"/>
        <v>2.0499999999999997E-2</v>
      </c>
      <c r="W32" s="64">
        <f t="shared" si="8"/>
        <v>1</v>
      </c>
      <c r="X32" s="71">
        <f>SUM(X30:X31)</f>
        <v>-0.08</v>
      </c>
      <c r="Y32" s="71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3.5E-4</v>
      </c>
      <c r="C36" s="4">
        <v>0.12280000000000001</v>
      </c>
      <c r="D36" s="10">
        <f>B36+H6+J6+L6</f>
        <v>-7.5000000000000002E-4</v>
      </c>
      <c r="E36" s="11">
        <v>0.1079</v>
      </c>
      <c r="F36" s="3">
        <f>D36+N6+P6+R6</f>
        <v>-1.3500000000000001E-3</v>
      </c>
      <c r="G36" s="4">
        <v>4.9599999999999998E-2</v>
      </c>
      <c r="H36" s="10">
        <v>-2.3999999999999998E-3</v>
      </c>
      <c r="I36" s="80">
        <v>4.5699999999999998E-2</v>
      </c>
    </row>
    <row r="37" spans="1:9" ht="15" x14ac:dyDescent="0.25">
      <c r="A37" s="60" t="s">
        <v>3</v>
      </c>
      <c r="B37" s="3">
        <f>(1+B7)*(1+D7)*(1+F7)-1</f>
        <v>0</v>
      </c>
      <c r="C37" s="4">
        <v>0</v>
      </c>
      <c r="D37" s="10">
        <v>-4.0000000000000003E-5</v>
      </c>
      <c r="E37" s="11">
        <v>0</v>
      </c>
      <c r="F37" s="3">
        <v>4.0000000000000003E-5</v>
      </c>
      <c r="G37" s="4">
        <v>0</v>
      </c>
      <c r="H37" s="10">
        <f>(1+F37)*(1+T7)*(1+V7)*(1+X7)-1</f>
        <v>4.0000000000040004E-5</v>
      </c>
      <c r="I37" s="80">
        <v>0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v>-4.0000000000000003E-5</v>
      </c>
      <c r="E38" s="11">
        <v>0</v>
      </c>
      <c r="F38" s="3">
        <v>4.0000000000000003E-5</v>
      </c>
      <c r="G38" s="4">
        <v>0</v>
      </c>
      <c r="H38" s="10">
        <f>(1+F38)*(1+T8)*(1+V8)*(1+X8)-1</f>
        <v>4.0000000000040004E-5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v>-4.0000000000000003E-5</v>
      </c>
      <c r="E39" s="11">
        <v>0</v>
      </c>
      <c r="F39" s="3">
        <v>2.4000000000000001E-4</v>
      </c>
      <c r="G39" s="4">
        <v>0</v>
      </c>
      <c r="H39" s="10">
        <v>1.4999999999999999E-4</v>
      </c>
      <c r="I39" s="80">
        <v>0</v>
      </c>
    </row>
    <row r="40" spans="1:9" ht="15" x14ac:dyDescent="0.25">
      <c r="A40" s="60" t="s">
        <v>6</v>
      </c>
      <c r="B40" s="3">
        <f>(1+B10)*(1+D10)*(1+F10)-1</f>
        <v>4.0003999999993489E-4</v>
      </c>
      <c r="C40" s="4">
        <v>1.3100000000000001E-2</v>
      </c>
      <c r="D40" s="10">
        <f>B40+H10+J10+L10</f>
        <v>1.100039999999935E-3</v>
      </c>
      <c r="E40" s="11">
        <v>0</v>
      </c>
      <c r="F40" s="3">
        <v>6.4000000000000005E-4</v>
      </c>
      <c r="G40" s="4">
        <v>3.3500000000000002E-2</v>
      </c>
      <c r="H40" s="10">
        <v>-2.3999999999999998E-3</v>
      </c>
      <c r="I40" s="80">
        <v>2.5999999999999999E-2</v>
      </c>
    </row>
    <row r="41" spans="1:9" ht="15" x14ac:dyDescent="0.25">
      <c r="A41" s="60" t="s">
        <v>7</v>
      </c>
      <c r="B41" s="3">
        <f>(1+B11)*(1+D11)*(1+F11)-1</f>
        <v>0</v>
      </c>
      <c r="C41" s="4">
        <v>0</v>
      </c>
      <c r="D41" s="10">
        <v>-4.0000000000000003E-5</v>
      </c>
      <c r="E41" s="11">
        <v>0</v>
      </c>
      <c r="F41" s="3">
        <f>D41+N11+P11+R11</f>
        <v>-4.0000000000000003E-5</v>
      </c>
      <c r="G41" s="4">
        <v>0</v>
      </c>
      <c r="H41" s="10">
        <f>(1+F41)*(1+T11)*(1+V11)*(1+X11)-1</f>
        <v>-4.0000000000040004E-5</v>
      </c>
      <c r="I41" s="80">
        <v>0</v>
      </c>
    </row>
    <row r="42" spans="1:9" ht="15" x14ac:dyDescent="0.25">
      <c r="A42" s="60" t="s">
        <v>8</v>
      </c>
      <c r="B42" s="3">
        <v>-1.7000000000000001E-2</v>
      </c>
      <c r="C42" s="4">
        <v>0.47520000000000001</v>
      </c>
      <c r="D42" s="10">
        <f>B42+H12+J12+L12</f>
        <v>-1.1700000000000002E-2</v>
      </c>
      <c r="E42" s="11">
        <v>0.45479999999999998</v>
      </c>
      <c r="F42" s="3">
        <v>2.3140000000000001E-2</v>
      </c>
      <c r="G42" s="4">
        <v>0.54390000000000005</v>
      </c>
      <c r="H42" s="10">
        <v>-3.6839999999999998E-2</v>
      </c>
      <c r="I42" s="80">
        <v>0.51890000000000003</v>
      </c>
    </row>
    <row r="43" spans="1:9" ht="15" x14ac:dyDescent="0.25">
      <c r="A43" s="60" t="s">
        <v>9</v>
      </c>
      <c r="B43" s="3">
        <v>2.3500000000000001E-3</v>
      </c>
      <c r="C43" s="4">
        <v>0.37790000000000001</v>
      </c>
      <c r="D43" s="10">
        <f>B43+H13+J13+L13</f>
        <v>1.3949999999999999E-2</v>
      </c>
      <c r="E43" s="11">
        <v>0.40570000000000001</v>
      </c>
      <c r="F43" s="3">
        <v>2.794E-2</v>
      </c>
      <c r="G43" s="4">
        <v>0.3261</v>
      </c>
      <c r="H43" s="10">
        <v>-8.0999999999999996E-3</v>
      </c>
      <c r="I43" s="80">
        <v>0.36620000000000003</v>
      </c>
    </row>
    <row r="44" spans="1:9" ht="15" x14ac:dyDescent="0.25">
      <c r="A44" s="60" t="s">
        <v>10</v>
      </c>
      <c r="B44" s="3">
        <v>1.15E-3</v>
      </c>
      <c r="C44" s="4">
        <v>1.3899999999999999E-2</v>
      </c>
      <c r="D44" s="10">
        <f>B44+H14+J14+L14</f>
        <v>2.7499999999999998E-3</v>
      </c>
      <c r="E44" s="11">
        <v>2.1700000000000001E-2</v>
      </c>
      <c r="F44" s="3">
        <v>2.64E-3</v>
      </c>
      <c r="G44" s="4">
        <v>1.9599999999999999E-2</v>
      </c>
      <c r="H44" s="10">
        <v>-4.4000000000000002E-4</v>
      </c>
      <c r="I44" s="80">
        <v>1.72E-2</v>
      </c>
    </row>
    <row r="45" spans="1:9" ht="15" x14ac:dyDescent="0.25">
      <c r="A45" s="60" t="s">
        <v>11</v>
      </c>
      <c r="B45" s="3">
        <f>(1+B15)*(1+D15)*(1+F15)-1</f>
        <v>9.9999999999988987E-5</v>
      </c>
      <c r="C45" s="4">
        <v>1E-3</v>
      </c>
      <c r="D45" s="10">
        <f>B45+H15+J15+L15</f>
        <v>7.0299999999998901E-4</v>
      </c>
      <c r="E45" s="11">
        <v>1.1000000000000001E-3</v>
      </c>
      <c r="F45" s="3">
        <v>8.4000000000000003E-4</v>
      </c>
      <c r="G45" s="4">
        <v>5.5999999999999999E-3</v>
      </c>
      <c r="H45" s="10">
        <v>1.8E-3</v>
      </c>
      <c r="I45" s="80">
        <v>6.4000000000000003E-3</v>
      </c>
    </row>
    <row r="46" spans="1:9" ht="15" x14ac:dyDescent="0.25">
      <c r="A46" s="60" t="s">
        <v>12</v>
      </c>
      <c r="B46" s="3">
        <f>(1+B16)*(1+D16)*(1+F16)-1</f>
        <v>5.0006000000002437E-4</v>
      </c>
      <c r="C46" s="4">
        <v>2.0000000000000001E-4</v>
      </c>
      <c r="D46" s="10">
        <f>B46+H16+J16+L16</f>
        <v>2.5000600000000244E-3</v>
      </c>
      <c r="E46" s="11">
        <v>5.0000000000000001E-4</v>
      </c>
      <c r="F46" s="3">
        <v>2.8400000000000001E-3</v>
      </c>
      <c r="G46" s="4">
        <v>6.9999999999999999E-4</v>
      </c>
      <c r="H46" s="10">
        <v>3.7000000000000002E-3</v>
      </c>
      <c r="I46" s="80">
        <v>5.0000000000000001E-4</v>
      </c>
    </row>
    <row r="47" spans="1:9" ht="15" x14ac:dyDescent="0.25">
      <c r="A47" s="60" t="s">
        <v>13</v>
      </c>
      <c r="B47" s="3">
        <v>-6.5399999999999998E-3</v>
      </c>
      <c r="C47" s="4">
        <v>-5.4000000000000003E-3</v>
      </c>
      <c r="D47" s="10">
        <v>-5.5999999999999999E-3</v>
      </c>
      <c r="E47" s="11">
        <v>-4.8999999999999998E-3</v>
      </c>
      <c r="F47" s="3">
        <f t="shared" ref="F47:F54" si="9">D47+N17+P17+R17</f>
        <v>-4.9999999999999264E-5</v>
      </c>
      <c r="G47" s="4">
        <v>9.7000000000000003E-3</v>
      </c>
      <c r="H47" s="10">
        <v>-9.2999999999999992E-3</v>
      </c>
      <c r="I47" s="80">
        <v>3.2000000000000002E-3</v>
      </c>
    </row>
    <row r="48" spans="1:9" ht="15" x14ac:dyDescent="0.25">
      <c r="A48" s="60" t="s">
        <v>14</v>
      </c>
      <c r="B48" s="3">
        <f t="shared" ref="B48:B54" si="10">(1+B18)*(1+D18)*(1+F18)-1</f>
        <v>7.9999999999991189E-4</v>
      </c>
      <c r="C48" s="4">
        <v>1.2999999999999999E-3</v>
      </c>
      <c r="D48" s="10">
        <v>-3.5000000000000001E-3</v>
      </c>
      <c r="E48" s="11">
        <v>1.5E-3</v>
      </c>
      <c r="F48" s="3">
        <f t="shared" si="9"/>
        <v>-5.7000000000000002E-3</v>
      </c>
      <c r="G48" s="4">
        <v>4.0000000000000002E-4</v>
      </c>
      <c r="H48" s="10">
        <v>-6.1999999999999998E-3</v>
      </c>
      <c r="I48" s="80">
        <v>4.8999999999999998E-3</v>
      </c>
    </row>
    <row r="49" spans="1:9" ht="15" x14ac:dyDescent="0.25">
      <c r="A49" s="60" t="s">
        <v>15</v>
      </c>
      <c r="B49" s="3">
        <f t="shared" si="10"/>
        <v>0</v>
      </c>
      <c r="C49" s="4">
        <v>0</v>
      </c>
      <c r="D49" s="10">
        <v>-4.0000000000000003E-5</v>
      </c>
      <c r="E49" s="11">
        <v>0</v>
      </c>
      <c r="F49" s="3">
        <f t="shared" si="9"/>
        <v>-4.0000000000000003E-5</v>
      </c>
      <c r="G49" s="4">
        <v>0</v>
      </c>
      <c r="H49" s="10">
        <f>(1+F49)*(1+T19)*(1+V19)*(1+X19)-1</f>
        <v>-4.0000000000040004E-5</v>
      </c>
      <c r="I49" s="80">
        <v>0</v>
      </c>
    </row>
    <row r="50" spans="1:9" ht="15" x14ac:dyDescent="0.25">
      <c r="A50" s="60" t="s">
        <v>16</v>
      </c>
      <c r="B50" s="3">
        <f t="shared" si="10"/>
        <v>0</v>
      </c>
      <c r="C50" s="4">
        <v>0</v>
      </c>
      <c r="D50" s="10">
        <f>B50+H20+J20+L20</f>
        <v>4.0000000000000002E-4</v>
      </c>
      <c r="E50" s="11">
        <v>1.17E-2</v>
      </c>
      <c r="F50" s="3">
        <f t="shared" si="9"/>
        <v>6.0000000000000006E-4</v>
      </c>
      <c r="G50" s="4">
        <v>1.09E-2</v>
      </c>
      <c r="H50" s="10">
        <v>1.1999999999999999E-3</v>
      </c>
      <c r="I50" s="80">
        <v>1.0999999999999999E-2</v>
      </c>
    </row>
    <row r="51" spans="1:9" ht="15" x14ac:dyDescent="0.25">
      <c r="A51" s="60" t="s">
        <v>17</v>
      </c>
      <c r="B51" s="3">
        <f t="shared" si="10"/>
        <v>0</v>
      </c>
      <c r="C51" s="4">
        <v>0</v>
      </c>
      <c r="D51" s="10">
        <v>0</v>
      </c>
      <c r="E51" s="11">
        <v>0</v>
      </c>
      <c r="F51" s="3">
        <f t="shared" si="9"/>
        <v>0</v>
      </c>
      <c r="G51" s="4">
        <v>0</v>
      </c>
      <c r="H51" s="10">
        <f>(1+F51)*(1+T21)*(1+V21)*(1+X21)-1</f>
        <v>0</v>
      </c>
      <c r="I51" s="80">
        <v>0</v>
      </c>
    </row>
    <row r="52" spans="1:9" ht="15" x14ac:dyDescent="0.25">
      <c r="A52" s="60" t="s">
        <v>18</v>
      </c>
      <c r="B52" s="3">
        <f t="shared" si="10"/>
        <v>0</v>
      </c>
      <c r="C52" s="4">
        <v>0</v>
      </c>
      <c r="D52" s="10">
        <v>0</v>
      </c>
      <c r="E52" s="11">
        <v>0</v>
      </c>
      <c r="F52" s="3">
        <f t="shared" si="9"/>
        <v>0</v>
      </c>
      <c r="G52" s="4">
        <v>0</v>
      </c>
      <c r="H52" s="10">
        <f>(1+F52)*(1+T22)*(1+V22)*(1+X22)-1</f>
        <v>0</v>
      </c>
      <c r="I52" s="80">
        <v>0</v>
      </c>
    </row>
    <row r="53" spans="1:9" ht="15" x14ac:dyDescent="0.25">
      <c r="A53" s="60" t="s">
        <v>19</v>
      </c>
      <c r="B53" s="3">
        <f t="shared" si="10"/>
        <v>0</v>
      </c>
      <c r="C53" s="4">
        <v>0</v>
      </c>
      <c r="D53" s="10">
        <v>-4.0000000000000003E-5</v>
      </c>
      <c r="E53" s="11">
        <v>0</v>
      </c>
      <c r="F53" s="3">
        <f t="shared" si="9"/>
        <v>-4.0000000000000003E-5</v>
      </c>
      <c r="G53" s="4">
        <v>0</v>
      </c>
      <c r="H53" s="10">
        <f>(1+F53)*(1+T23)*(1+V23)*(1+X23)-1</f>
        <v>-4.0000000000040004E-5</v>
      </c>
      <c r="I53" s="80">
        <v>0</v>
      </c>
    </row>
    <row r="54" spans="1:9" ht="15" x14ac:dyDescent="0.25">
      <c r="A54" s="60" t="s">
        <v>20</v>
      </c>
      <c r="B54" s="3">
        <f t="shared" si="10"/>
        <v>0</v>
      </c>
      <c r="C54" s="4">
        <v>0</v>
      </c>
      <c r="D54" s="10">
        <v>-4.0000000000000003E-5</v>
      </c>
      <c r="E54" s="11">
        <v>0</v>
      </c>
      <c r="F54" s="3">
        <f t="shared" si="9"/>
        <v>-4.0000000000000003E-5</v>
      </c>
      <c r="G54" s="4">
        <v>0</v>
      </c>
      <c r="H54" s="10">
        <f>(1+F54)*(1+T24)*(1+V24)*(1+X24)-1</f>
        <v>-4.0000000000040004E-5</v>
      </c>
      <c r="I54" s="80">
        <v>0</v>
      </c>
    </row>
    <row r="55" spans="1:9" ht="15" x14ac:dyDescent="0.25">
      <c r="A55" s="61" t="s">
        <v>21</v>
      </c>
      <c r="B55" s="20">
        <f>SUM(B36:B54)</f>
        <v>-1.7889900000000142E-2</v>
      </c>
      <c r="C55" s="6">
        <v>0.99999999999999978</v>
      </c>
      <c r="D55" s="12">
        <f>SUM(D36:D54)</f>
        <v>-4.2690000000005494E-4</v>
      </c>
      <c r="E55" s="13">
        <v>0.99999999999999989</v>
      </c>
      <c r="F55" s="20">
        <f>SUM(F36:F54)</f>
        <v>5.170000000000001E-2</v>
      </c>
      <c r="G55" s="5">
        <v>1</v>
      </c>
      <c r="H55" s="12">
        <f>SUM(H36:H54)</f>
        <v>-5.8910000000000066E-2</v>
      </c>
      <c r="I55" s="81">
        <v>1</v>
      </c>
    </row>
    <row r="56" spans="1:9" ht="15" x14ac:dyDescent="0.25">
      <c r="A56" s="62" t="s">
        <v>28</v>
      </c>
      <c r="B56" s="8">
        <v>-764.5</v>
      </c>
      <c r="C56" s="9"/>
      <c r="D56" s="14">
        <v>118</v>
      </c>
      <c r="E56" s="9"/>
      <c r="F56" s="8">
        <v>2699</v>
      </c>
      <c r="G56" s="9"/>
      <c r="H56" s="14">
        <v>-2571.5</v>
      </c>
      <c r="I56" s="82"/>
    </row>
    <row r="57" spans="1:9" ht="15" x14ac:dyDescent="0.25">
      <c r="A57" s="59" t="s">
        <v>22</v>
      </c>
      <c r="B57" s="18">
        <v>-2.5340000000000001E-2</v>
      </c>
      <c r="C57" s="19">
        <v>0.60150000000000003</v>
      </c>
      <c r="D57" s="22">
        <v>-0.03</v>
      </c>
      <c r="E57" s="23">
        <v>0.56200000000000006</v>
      </c>
      <c r="F57" s="18">
        <v>7.8399999999999997E-3</v>
      </c>
      <c r="G57" s="19">
        <v>0.59519999999999995</v>
      </c>
      <c r="H57" s="22">
        <v>-6.0299999999999999E-2</v>
      </c>
      <c r="I57" s="83">
        <v>0.60540000000000005</v>
      </c>
    </row>
    <row r="58" spans="1:9" ht="15" x14ac:dyDescent="0.25">
      <c r="A58" s="60" t="s">
        <v>23</v>
      </c>
      <c r="B58" s="3">
        <v>7.45E-3</v>
      </c>
      <c r="C58" s="4">
        <v>0.39850000000000002</v>
      </c>
      <c r="D58" s="10">
        <v>2.9649999999999999E-2</v>
      </c>
      <c r="E58" s="11">
        <v>0.438</v>
      </c>
      <c r="F58" s="3">
        <v>4.3839999999999997E-2</v>
      </c>
      <c r="G58" s="4">
        <v>0.40479999999999999</v>
      </c>
      <c r="H58" s="10">
        <v>1.4E-3</v>
      </c>
      <c r="I58" s="80">
        <v>0.39460000000000001</v>
      </c>
    </row>
    <row r="59" spans="1:9" ht="15" x14ac:dyDescent="0.25">
      <c r="A59" s="61" t="s">
        <v>21</v>
      </c>
      <c r="B59" s="20">
        <f>SUM(B57:B58)</f>
        <v>-1.7890000000000003E-2</v>
      </c>
      <c r="C59" s="6">
        <v>1</v>
      </c>
      <c r="D59" s="12">
        <f>SUM(D57:D58)</f>
        <v>-3.4999999999999962E-4</v>
      </c>
      <c r="E59" s="13">
        <v>1</v>
      </c>
      <c r="F59" s="20">
        <f>SUM(F57:F58)</f>
        <v>5.1679999999999997E-2</v>
      </c>
      <c r="G59" s="20">
        <v>1</v>
      </c>
      <c r="H59" s="12">
        <f>SUM(H57:H58)</f>
        <v>-5.8900000000000001E-2</v>
      </c>
      <c r="I59" s="81">
        <v>1</v>
      </c>
    </row>
    <row r="60" spans="1:9" ht="15" x14ac:dyDescent="0.25">
      <c r="A60" s="59" t="s">
        <v>24</v>
      </c>
      <c r="B60" s="18">
        <v>-1.085E-2</v>
      </c>
      <c r="C60" s="19">
        <v>1.0044</v>
      </c>
      <c r="D60" s="22">
        <v>-5.0000000000000001E-3</v>
      </c>
      <c r="E60" s="23">
        <v>0.99209999999999998</v>
      </c>
      <c r="F60" s="18">
        <v>3.9199999999999999E-2</v>
      </c>
      <c r="G60" s="19">
        <v>0.98070000000000002</v>
      </c>
      <c r="H60" s="22">
        <v>-7.9200000000000007E-2</v>
      </c>
      <c r="I60" s="83">
        <v>0.98109999999999997</v>
      </c>
    </row>
    <row r="61" spans="1:9" ht="15" x14ac:dyDescent="0.25">
      <c r="A61" s="60" t="s">
        <v>25</v>
      </c>
      <c r="B61" s="3">
        <v>-7.0400000000000003E-3</v>
      </c>
      <c r="C61" s="4">
        <v>-4.4000000000000003E-3</v>
      </c>
      <c r="D61" s="22">
        <v>4.6499999999999996E-3</v>
      </c>
      <c r="E61" s="11">
        <v>7.9000000000000008E-3</v>
      </c>
      <c r="F61" s="18">
        <v>1.2500000000000001E-2</v>
      </c>
      <c r="G61" s="4">
        <v>1.9300000000000001E-2</v>
      </c>
      <c r="H61" s="22">
        <v>2.0299999999999999E-2</v>
      </c>
      <c r="I61" s="80">
        <v>1.89E-2</v>
      </c>
    </row>
    <row r="62" spans="1:9" ht="15" x14ac:dyDescent="0.25">
      <c r="A62" s="63" t="s">
        <v>21</v>
      </c>
      <c r="B62" s="64">
        <f>SUM(B60:B61)</f>
        <v>-1.789E-2</v>
      </c>
      <c r="C62" s="65">
        <v>1</v>
      </c>
      <c r="D62" s="71">
        <f>SUM(D60:D61)</f>
        <v>-3.5000000000000048E-4</v>
      </c>
      <c r="E62" s="72">
        <v>1</v>
      </c>
      <c r="F62" s="64">
        <f>SUM(F60:F61)</f>
        <v>5.1699999999999996E-2</v>
      </c>
      <c r="G62" s="64">
        <v>1</v>
      </c>
      <c r="H62" s="71">
        <f>SUM(H60:H61)</f>
        <v>-5.8900000000000008E-2</v>
      </c>
      <c r="I62" s="84">
        <v>1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4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5" sqref="A5"/>
    </sheetView>
  </sheetViews>
  <sheetFormatPr defaultColWidth="0" defaultRowHeight="12.75" zeroHeight="1" x14ac:dyDescent="0.2"/>
  <cols>
    <col min="1" max="1" width="53.85546875" customWidth="1"/>
    <col min="2" max="2" width="17.7109375" customWidth="1"/>
    <col min="3" max="3" width="17.42578125" customWidth="1"/>
    <col min="4" max="4" width="15.42578125" customWidth="1"/>
    <col min="5" max="5" width="17.42578125" customWidth="1"/>
    <col min="6" max="6" width="21.28515625" customWidth="1"/>
    <col min="7" max="7" width="21.5703125" customWidth="1"/>
    <col min="8" max="8" width="19.140625" customWidth="1"/>
    <col min="9" max="9" width="18.5703125" customWidth="1"/>
    <col min="10" max="16" width="10.85546875" customWidth="1"/>
    <col min="17" max="17" width="11.42578125" bestFit="1" customWidth="1"/>
    <col min="18" max="25" width="10.85546875" customWidth="1"/>
    <col min="26" max="16384" width="9.140625" hidden="1"/>
  </cols>
  <sheetData>
    <row r="1" spans="1:25" ht="14.25" x14ac:dyDescent="0.2">
      <c r="A1" s="24" t="s">
        <v>26</v>
      </c>
      <c r="B1" s="1"/>
      <c r="C1" s="1"/>
    </row>
    <row r="2" spans="1:25" ht="14.25" x14ac:dyDescent="0.2">
      <c r="A2" s="24" t="s">
        <v>35</v>
      </c>
      <c r="B2" s="1"/>
      <c r="C2" s="1"/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-1.0000000000000001E-5</v>
      </c>
      <c r="C6" s="4">
        <v>1.72E-2</v>
      </c>
      <c r="D6" s="10">
        <v>0</v>
      </c>
      <c r="E6" s="11">
        <v>1.2699999999999999E-2</v>
      </c>
      <c r="F6" s="3">
        <v>1.7000000000000001E-4</v>
      </c>
      <c r="G6" s="4">
        <v>1.2800000000000001E-2</v>
      </c>
      <c r="H6" s="10">
        <v>2.9999999999999997E-4</v>
      </c>
      <c r="I6" s="11">
        <v>0.04</v>
      </c>
      <c r="J6" s="3">
        <v>-2.0000000000000001E-4</v>
      </c>
      <c r="K6" s="4">
        <v>3.8699999999999998E-2</v>
      </c>
      <c r="L6" s="10">
        <v>-4.0000000000000002E-4</v>
      </c>
      <c r="M6" s="11">
        <v>4.5199999999999997E-2</v>
      </c>
      <c r="N6" s="3">
        <v>2.0000000000000001E-4</v>
      </c>
      <c r="O6" s="4">
        <v>5.7000000000000002E-2</v>
      </c>
      <c r="P6" s="10">
        <v>0</v>
      </c>
      <c r="Q6" s="11">
        <v>2.3199999999999998E-2</v>
      </c>
      <c r="R6" s="3">
        <v>0</v>
      </c>
      <c r="S6" s="4">
        <v>2.1700000000000001E-2</v>
      </c>
      <c r="T6" s="10">
        <v>0</v>
      </c>
      <c r="U6" s="11">
        <v>4.0899999999999999E-2</v>
      </c>
      <c r="V6" s="3">
        <v>0</v>
      </c>
      <c r="W6" s="4">
        <v>0.04</v>
      </c>
      <c r="X6" s="30">
        <v>0</v>
      </c>
      <c r="Y6" s="31">
        <v>3.8100000000000002E-2</v>
      </c>
    </row>
    <row r="7" spans="1:25" ht="15" x14ac:dyDescent="0.25">
      <c r="A7" s="60" t="s">
        <v>3</v>
      </c>
      <c r="B7" s="3">
        <v>2.9999999999999997E-4</v>
      </c>
      <c r="C7" s="4">
        <v>0.74909999999999999</v>
      </c>
      <c r="D7" s="10">
        <v>-3.7000000000000002E-3</v>
      </c>
      <c r="E7" s="11">
        <v>0.75119999999999998</v>
      </c>
      <c r="F7" s="3">
        <v>2.7000000000000001E-3</v>
      </c>
      <c r="G7" s="4">
        <v>0.75049999999999994</v>
      </c>
      <c r="H7" s="10">
        <v>-4.0000000000000002E-4</v>
      </c>
      <c r="I7" s="11">
        <v>0.75</v>
      </c>
      <c r="J7" s="3">
        <v>8.9999999999999998E-4</v>
      </c>
      <c r="K7" s="4">
        <v>0.76290000000000002</v>
      </c>
      <c r="L7" s="10">
        <v>-2E-3</v>
      </c>
      <c r="M7" s="11">
        <v>0.75829999999999997</v>
      </c>
      <c r="N7" s="3">
        <v>1E-3</v>
      </c>
      <c r="O7" s="4">
        <v>0.76029999999999998</v>
      </c>
      <c r="P7" s="10">
        <v>2.2000000000000001E-3</v>
      </c>
      <c r="Q7" s="11">
        <v>0.78680000000000005</v>
      </c>
      <c r="R7" s="3">
        <v>-1.5E-3</v>
      </c>
      <c r="S7" s="4">
        <v>0.78110000000000002</v>
      </c>
      <c r="T7" s="10">
        <v>-3.3999999999999998E-3</v>
      </c>
      <c r="U7" s="11">
        <v>0.76800000000000002</v>
      </c>
      <c r="V7" s="3">
        <v>-1.9E-3</v>
      </c>
      <c r="W7" s="4">
        <v>0.77339999999999998</v>
      </c>
      <c r="X7" s="30">
        <v>1.6000000000000001E-3</v>
      </c>
      <c r="Y7" s="31">
        <v>0.75960000000000005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4.0000000000000003E-5</v>
      </c>
      <c r="C10" s="4">
        <v>0.217</v>
      </c>
      <c r="D10" s="10">
        <v>-1.4E-3</v>
      </c>
      <c r="E10" s="11">
        <v>0.21479999999999999</v>
      </c>
      <c r="F10" s="3">
        <v>-8.9999999999999998E-4</v>
      </c>
      <c r="G10" s="4">
        <v>0.2155</v>
      </c>
      <c r="H10" s="10">
        <v>8.0000000000000004E-4</v>
      </c>
      <c r="I10" s="11">
        <v>0.19</v>
      </c>
      <c r="J10" s="3">
        <v>-5.9999999999999995E-4</v>
      </c>
      <c r="K10" s="4">
        <v>0.16719999999999999</v>
      </c>
      <c r="L10" s="10">
        <v>2.9999999999999997E-4</v>
      </c>
      <c r="M10" s="11">
        <v>0.1573</v>
      </c>
      <c r="N10" s="3">
        <v>-1E-3</v>
      </c>
      <c r="O10" s="4">
        <v>0.1467</v>
      </c>
      <c r="P10" s="10">
        <v>1.1000000000000001E-3</v>
      </c>
      <c r="Q10" s="11">
        <v>0.14799999999999999</v>
      </c>
      <c r="R10" s="3">
        <v>2.9999999999999997E-4</v>
      </c>
      <c r="S10" s="4">
        <v>0.14319999999999999</v>
      </c>
      <c r="T10" s="10">
        <v>0</v>
      </c>
      <c r="U10" s="11">
        <v>0.15429999999999999</v>
      </c>
      <c r="V10" s="3">
        <v>-8.9999999999999998E-4</v>
      </c>
      <c r="W10" s="4">
        <v>0.14824000000000001</v>
      </c>
      <c r="X10" s="30">
        <v>-3.7000000000000002E-3</v>
      </c>
      <c r="Y10" s="31">
        <v>0.16439999999999999</v>
      </c>
    </row>
    <row r="11" spans="1:25" ht="15" x14ac:dyDescent="0.25">
      <c r="A11" s="60" t="s">
        <v>7</v>
      </c>
      <c r="B11" s="3">
        <v>0</v>
      </c>
      <c r="C11" s="4">
        <v>6.4999999999999997E-3</v>
      </c>
      <c r="D11" s="10">
        <v>0</v>
      </c>
      <c r="E11" s="11">
        <v>6.6E-3</v>
      </c>
      <c r="F11" s="3">
        <v>2.0000000000000001E-4</v>
      </c>
      <c r="G11" s="4">
        <v>6.6E-3</v>
      </c>
      <c r="H11" s="10">
        <v>0</v>
      </c>
      <c r="I11" s="11">
        <v>0.01</v>
      </c>
      <c r="J11" s="3">
        <v>-1E-4</v>
      </c>
      <c r="K11" s="4">
        <v>1.17E-2</v>
      </c>
      <c r="L11" s="10">
        <v>2.9999999999999997E-4</v>
      </c>
      <c r="M11" s="11">
        <v>7.0000000000000001E-3</v>
      </c>
      <c r="N11" s="3">
        <v>-2.0000000000000001E-4</v>
      </c>
      <c r="O11" s="4">
        <v>6.4999999999999997E-3</v>
      </c>
      <c r="P11" s="10">
        <v>0</v>
      </c>
      <c r="Q11" s="11">
        <v>6.4999999999999997E-3</v>
      </c>
      <c r="R11" s="3">
        <v>1E-4</v>
      </c>
      <c r="S11" s="4">
        <v>1.37E-2</v>
      </c>
      <c r="T11" s="10">
        <v>-1E-4</v>
      </c>
      <c r="U11" s="11">
        <v>1.72E-2</v>
      </c>
      <c r="V11" s="3">
        <v>0</v>
      </c>
      <c r="W11" s="4">
        <v>1.7239999999999998E-2</v>
      </c>
      <c r="X11" s="30">
        <v>0</v>
      </c>
      <c r="Y11" s="31">
        <v>1.6799999999999999E-2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1E-4</v>
      </c>
      <c r="L12" s="10">
        <v>1E-4</v>
      </c>
      <c r="M12" s="11">
        <v>1E-4</v>
      </c>
      <c r="N12" s="3">
        <v>0</v>
      </c>
      <c r="O12" s="4">
        <v>1E-4</v>
      </c>
      <c r="P12" s="10">
        <v>0</v>
      </c>
      <c r="Q12" s="11">
        <v>1E-4</v>
      </c>
      <c r="R12" s="3">
        <v>0</v>
      </c>
      <c r="S12" s="4">
        <v>1E-4</v>
      </c>
      <c r="T12" s="10">
        <v>0</v>
      </c>
      <c r="U12" s="11">
        <v>0</v>
      </c>
      <c r="V12" s="3">
        <v>-4.0000000000000002E-4</v>
      </c>
      <c r="W12" s="4">
        <v>1E-4</v>
      </c>
      <c r="X12" s="30">
        <v>0</v>
      </c>
      <c r="Y12" s="31">
        <v>1E-4</v>
      </c>
    </row>
    <row r="13" spans="1:25" ht="15" x14ac:dyDescent="0.25">
      <c r="A13" s="60" t="s">
        <v>9</v>
      </c>
      <c r="B13" s="3">
        <v>0</v>
      </c>
      <c r="C13" s="4">
        <v>1.01E-2</v>
      </c>
      <c r="D13" s="10">
        <v>1E-4</v>
      </c>
      <c r="E13" s="11">
        <v>1.03E-2</v>
      </c>
      <c r="F13" s="3">
        <v>2.0000000000000001E-4</v>
      </c>
      <c r="G13" s="4">
        <v>1.5299999999999999E-2</v>
      </c>
      <c r="H13" s="10">
        <v>1E-4</v>
      </c>
      <c r="I13" s="11">
        <v>0.01</v>
      </c>
      <c r="J13" s="3">
        <v>-2.0000000000000001E-4</v>
      </c>
      <c r="K13" s="4">
        <v>2.0400000000000001E-2</v>
      </c>
      <c r="L13" s="10">
        <v>4.0000000000000002E-4</v>
      </c>
      <c r="M13" s="11">
        <v>2.06E-2</v>
      </c>
      <c r="N13" s="3">
        <v>0</v>
      </c>
      <c r="O13" s="4">
        <v>1.8100000000000002E-2</v>
      </c>
      <c r="P13" s="10">
        <v>1E-4</v>
      </c>
      <c r="Q13" s="11">
        <v>1.8200000000000001E-2</v>
      </c>
      <c r="R13" s="3">
        <v>1E-4</v>
      </c>
      <c r="S13" s="4">
        <v>1.8100000000000002E-2</v>
      </c>
      <c r="T13" s="10">
        <v>-1E-4</v>
      </c>
      <c r="U13" s="11">
        <v>5.1999999999999998E-3</v>
      </c>
      <c r="V13" s="3">
        <v>0</v>
      </c>
      <c r="W13" s="4">
        <v>5.1399999999999996E-3</v>
      </c>
      <c r="X13" s="30">
        <v>0</v>
      </c>
      <c r="Y13" s="31">
        <v>5.0000000000000001E-3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1E-4</v>
      </c>
      <c r="D16" s="10">
        <v>0</v>
      </c>
      <c r="E16" s="11">
        <v>1E-4</v>
      </c>
      <c r="F16" s="3">
        <v>1E-4</v>
      </c>
      <c r="G16" s="4">
        <v>0</v>
      </c>
      <c r="H16" s="10">
        <v>-1E-4</v>
      </c>
      <c r="I16" s="11">
        <v>0</v>
      </c>
      <c r="J16" s="3">
        <v>-1E-4</v>
      </c>
      <c r="K16" s="4">
        <v>0</v>
      </c>
      <c r="L16" s="10">
        <v>1E-4</v>
      </c>
      <c r="M16" s="11">
        <v>0</v>
      </c>
      <c r="N16" s="3">
        <v>0</v>
      </c>
      <c r="O16" s="4">
        <v>0</v>
      </c>
      <c r="P16" s="10">
        <v>0</v>
      </c>
      <c r="Q16" s="11">
        <v>1E-4</v>
      </c>
      <c r="R16" s="3">
        <v>0</v>
      </c>
      <c r="S16" s="4">
        <v>1E-4</v>
      </c>
      <c r="T16" s="10">
        <v>0</v>
      </c>
      <c r="U16" s="11">
        <v>0</v>
      </c>
      <c r="V16" s="3">
        <v>1E-4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-8.0000000000000004E-4</v>
      </c>
      <c r="E17" s="11">
        <v>4.3E-3</v>
      </c>
      <c r="F17" s="3">
        <v>-1E-4</v>
      </c>
      <c r="G17" s="4">
        <v>-6.9999999999999999E-4</v>
      </c>
      <c r="H17" s="10">
        <v>-6.9999999999999999E-4</v>
      </c>
      <c r="I17" s="11">
        <v>0</v>
      </c>
      <c r="J17" s="3">
        <v>2.9999999999999997E-4</v>
      </c>
      <c r="K17" s="4">
        <v>-1.1000000000000001E-3</v>
      </c>
      <c r="L17" s="10">
        <v>5.9999999999999995E-4</v>
      </c>
      <c r="M17" s="11">
        <v>-4.0000000000000002E-4</v>
      </c>
      <c r="N17" s="3">
        <v>-1E-4</v>
      </c>
      <c r="O17" s="4">
        <v>-5.9999999999999995E-4</v>
      </c>
      <c r="P17" s="10">
        <v>1E-3</v>
      </c>
      <c r="Q17" s="11">
        <v>5.1000000000000004E-3</v>
      </c>
      <c r="R17" s="3">
        <v>8.9999999999999998E-4</v>
      </c>
      <c r="S17" s="4">
        <v>0.01</v>
      </c>
      <c r="T17" s="10">
        <v>8.0000000000000004E-4</v>
      </c>
      <c r="U17" s="11">
        <v>0</v>
      </c>
      <c r="V17" s="3">
        <v>-6.9999999999999999E-4</v>
      </c>
      <c r="W17" s="4">
        <v>-8.0000000000000004E-4</v>
      </c>
      <c r="X17" s="30">
        <v>-1.6000000000000001E-3</v>
      </c>
      <c r="Y17" s="31">
        <v>0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0">
        <v>0</v>
      </c>
      <c r="V18" s="3">
        <v>0</v>
      </c>
      <c r="W18" s="4">
        <v>0</v>
      </c>
      <c r="X18" s="30">
        <v>0</v>
      </c>
      <c r="Y18" s="30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0">
        <v>0</v>
      </c>
      <c r="V19" s="3">
        <v>0</v>
      </c>
      <c r="W19" s="4">
        <v>0</v>
      </c>
      <c r="X19" s="30">
        <v>0</v>
      </c>
      <c r="Y19" s="30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4.0000000000000002E-4</v>
      </c>
      <c r="M20" s="11">
        <v>1.1900000000000001E-2</v>
      </c>
      <c r="N20" s="3">
        <v>1E-4</v>
      </c>
      <c r="O20" s="4">
        <v>1.1900000000000001E-2</v>
      </c>
      <c r="P20" s="10">
        <v>2.0000000000000001E-4</v>
      </c>
      <c r="Q20" s="11">
        <v>1.2E-2</v>
      </c>
      <c r="R20" s="3">
        <v>0</v>
      </c>
      <c r="S20" s="4">
        <v>1.2E-2</v>
      </c>
      <c r="T20" s="10">
        <v>0</v>
      </c>
      <c r="U20" s="10">
        <v>1.44E-2</v>
      </c>
      <c r="V20" s="3">
        <v>0</v>
      </c>
      <c r="W20" s="4">
        <v>1.6639999999999999E-2</v>
      </c>
      <c r="X20" s="30">
        <v>-5.9999999999999995E-4</v>
      </c>
      <c r="Y20" s="30">
        <v>1.6E-2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0">
        <v>0</v>
      </c>
      <c r="V21" s="3">
        <v>0</v>
      </c>
      <c r="W21" s="4">
        <v>0</v>
      </c>
      <c r="X21" s="30">
        <v>0</v>
      </c>
      <c r="Y21" s="30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0">
        <v>0</v>
      </c>
      <c r="V22" s="3">
        <v>0</v>
      </c>
      <c r="W22" s="4">
        <v>0</v>
      </c>
      <c r="X22" s="30">
        <v>0</v>
      </c>
      <c r="Y22" s="30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0">
        <v>0</v>
      </c>
      <c r="V23" s="3">
        <v>0</v>
      </c>
      <c r="W23" s="4">
        <v>0</v>
      </c>
      <c r="X23" s="30">
        <v>0</v>
      </c>
      <c r="Y23" s="30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0">
        <v>0</v>
      </c>
      <c r="V24" s="3">
        <v>0</v>
      </c>
      <c r="W24" s="4">
        <v>0</v>
      </c>
      <c r="X24" s="30">
        <v>0</v>
      </c>
      <c r="Y24" s="30">
        <v>0</v>
      </c>
    </row>
    <row r="25" spans="1:25" ht="15" x14ac:dyDescent="0.25">
      <c r="A25" s="61" t="s">
        <v>21</v>
      </c>
      <c r="B25" s="5">
        <f t="shared" ref="B25:G25" si="0">SUM(B6:B24)</f>
        <v>3.2999999999999994E-4</v>
      </c>
      <c r="C25" s="6">
        <f t="shared" si="0"/>
        <v>0.99999999999999989</v>
      </c>
      <c r="D25" s="12">
        <f t="shared" si="0"/>
        <v>-5.8000000000000005E-3</v>
      </c>
      <c r="E25" s="13">
        <f t="shared" si="0"/>
        <v>1</v>
      </c>
      <c r="F25" s="5">
        <f t="shared" si="0"/>
        <v>2.3700000000000006E-3</v>
      </c>
      <c r="G25" s="6">
        <f t="shared" si="0"/>
        <v>1.0000000000000002</v>
      </c>
      <c r="H25" s="12">
        <f>SUM(H6:H24)</f>
        <v>0</v>
      </c>
      <c r="I25" s="13">
        <v>1</v>
      </c>
      <c r="J25" s="5">
        <f>SUM(J6:J24)</f>
        <v>0</v>
      </c>
      <c r="K25" s="6">
        <v>1</v>
      </c>
      <c r="L25" s="12">
        <f t="shared" ref="L25:Q25" si="1">SUM(L6:L24)</f>
        <v>-2.0000000000000036E-4</v>
      </c>
      <c r="M25" s="12">
        <f>SUM(M6:M24)</f>
        <v>1</v>
      </c>
      <c r="N25" s="5">
        <f t="shared" si="1"/>
        <v>8.1315162936412833E-20</v>
      </c>
      <c r="O25" s="5">
        <f t="shared" si="1"/>
        <v>0.99999999999999989</v>
      </c>
      <c r="P25" s="12">
        <f t="shared" si="1"/>
        <v>4.5999999999999991E-3</v>
      </c>
      <c r="Q25" s="12">
        <f t="shared" si="1"/>
        <v>1</v>
      </c>
      <c r="R25" s="5">
        <f t="shared" ref="R25:W25" si="2">SUM(R6:R24)</f>
        <v>-1.0000000000000005E-4</v>
      </c>
      <c r="S25" s="5">
        <f t="shared" si="2"/>
        <v>1</v>
      </c>
      <c r="T25" s="12">
        <f t="shared" si="2"/>
        <v>-2.7999999999999995E-3</v>
      </c>
      <c r="U25" s="12">
        <f t="shared" si="2"/>
        <v>1</v>
      </c>
      <c r="V25" s="5">
        <f t="shared" si="2"/>
        <v>-3.8000000000000004E-3</v>
      </c>
      <c r="W25" s="5">
        <f t="shared" si="2"/>
        <v>0.99996000000000007</v>
      </c>
      <c r="X25" s="38">
        <f>SUM(X6:X24)</f>
        <v>-4.3E-3</v>
      </c>
      <c r="Y25" s="38">
        <v>1.0000000000000002</v>
      </c>
    </row>
    <row r="26" spans="1:25" ht="15" x14ac:dyDescent="0.25">
      <c r="A26" s="62" t="s">
        <v>28</v>
      </c>
      <c r="B26" s="8">
        <v>85</v>
      </c>
      <c r="C26" s="9"/>
      <c r="D26" s="14">
        <v>-1423.3</v>
      </c>
      <c r="E26" s="9"/>
      <c r="F26" s="8">
        <v>581.29999999999995</v>
      </c>
      <c r="G26" s="9"/>
      <c r="H26" s="14">
        <v>12</v>
      </c>
      <c r="I26" s="9"/>
      <c r="J26" s="8">
        <v>-0.9</v>
      </c>
      <c r="K26" s="9"/>
      <c r="L26" s="14">
        <v>-44</v>
      </c>
      <c r="M26" s="9"/>
      <c r="N26" s="8">
        <v>-5.5</v>
      </c>
      <c r="O26" s="9"/>
      <c r="P26" s="14">
        <v>1116.4000000000001</v>
      </c>
      <c r="Q26" s="9"/>
      <c r="R26" s="8">
        <v>-15</v>
      </c>
      <c r="S26" s="9"/>
      <c r="T26" s="14">
        <v>-690</v>
      </c>
      <c r="U26" s="9"/>
      <c r="V26" s="8">
        <v>-916</v>
      </c>
      <c r="W26" s="9"/>
      <c r="X26" s="39">
        <v>-1025.8</v>
      </c>
      <c r="Y26" s="40"/>
    </row>
    <row r="27" spans="1:25" ht="15" x14ac:dyDescent="0.25">
      <c r="A27" s="59" t="s">
        <v>22</v>
      </c>
      <c r="B27" s="18">
        <v>1.0300000000000001E-3</v>
      </c>
      <c r="C27" s="19">
        <v>0.96550000000000002</v>
      </c>
      <c r="D27" s="22">
        <v>-8.6E-3</v>
      </c>
      <c r="E27" s="23">
        <v>0.95979999999999999</v>
      </c>
      <c r="F27" s="18">
        <v>1.67E-3</v>
      </c>
      <c r="G27" s="19">
        <v>0.96919999999999995</v>
      </c>
      <c r="H27" s="52">
        <v>0</v>
      </c>
      <c r="I27" s="53">
        <v>0.97450000000000003</v>
      </c>
      <c r="J27" s="18">
        <v>5.0000000000000001E-4</v>
      </c>
      <c r="K27" s="19">
        <v>0.97519999999999996</v>
      </c>
      <c r="L27" s="22">
        <v>-1.1999999999999999E-3</v>
      </c>
      <c r="M27" s="23">
        <v>0.97470000000000001</v>
      </c>
      <c r="N27" s="18">
        <v>2.8E-3</v>
      </c>
      <c r="O27" s="19">
        <v>0.98050000000000004</v>
      </c>
      <c r="P27" s="22">
        <v>2.8E-3</v>
      </c>
      <c r="Q27" s="23">
        <v>0.96940000000000004</v>
      </c>
      <c r="R27" s="18">
        <v>-1.1999999999999999E-3</v>
      </c>
      <c r="S27" s="19">
        <v>0.96319999999999995</v>
      </c>
      <c r="T27" s="22">
        <v>-3.0999999999999999E-3</v>
      </c>
      <c r="U27" s="23">
        <v>0.97170000000000001</v>
      </c>
      <c r="V27" s="18">
        <v>-2.5000000000000001E-3</v>
      </c>
      <c r="W27" s="19">
        <v>0.97289999999999999</v>
      </c>
      <c r="X27" s="41">
        <v>-3.0999999999999999E-3</v>
      </c>
      <c r="Y27" s="42">
        <v>0.97189999999999999</v>
      </c>
    </row>
    <row r="28" spans="1:25" ht="15" x14ac:dyDescent="0.25">
      <c r="A28" s="60" t="s">
        <v>23</v>
      </c>
      <c r="B28" s="3">
        <v>-6.9999999999999999E-4</v>
      </c>
      <c r="C28" s="4">
        <v>3.4500000000000003E-2</v>
      </c>
      <c r="D28" s="10">
        <v>2.8E-3</v>
      </c>
      <c r="E28" s="11">
        <v>4.02E-2</v>
      </c>
      <c r="F28" s="3">
        <v>6.9999999999999999E-4</v>
      </c>
      <c r="G28" s="4">
        <v>3.0800000000000001E-2</v>
      </c>
      <c r="H28" s="54">
        <v>0</v>
      </c>
      <c r="I28" s="55">
        <v>2.5499999999999998E-2</v>
      </c>
      <c r="J28" s="3">
        <v>-5.0000000000000001E-4</v>
      </c>
      <c r="K28" s="4">
        <v>2.4799999999999999E-2</v>
      </c>
      <c r="L28" s="10">
        <v>1E-3</v>
      </c>
      <c r="M28" s="11">
        <v>2.53E-2</v>
      </c>
      <c r="N28" s="3">
        <v>-2.8E-3</v>
      </c>
      <c r="O28" s="4">
        <v>1.95E-2</v>
      </c>
      <c r="P28" s="10">
        <v>1.8E-3</v>
      </c>
      <c r="Q28" s="11">
        <v>3.0599999999999999E-2</v>
      </c>
      <c r="R28" s="3">
        <v>1.1000000000000001E-3</v>
      </c>
      <c r="S28" s="4">
        <v>3.6799999999999999E-2</v>
      </c>
      <c r="T28" s="10">
        <v>2.9999999999999997E-4</v>
      </c>
      <c r="U28" s="11">
        <v>2.8299999999999999E-2</v>
      </c>
      <c r="V28" s="3">
        <v>-1.2999999999999999E-3</v>
      </c>
      <c r="W28" s="4">
        <v>2.7099999999999999E-2</v>
      </c>
      <c r="X28" s="30">
        <v>-1.1999999999999999E-3</v>
      </c>
      <c r="Y28" s="31">
        <v>2.81E-2</v>
      </c>
    </row>
    <row r="29" spans="1:25" ht="15" x14ac:dyDescent="0.25">
      <c r="A29" s="61" t="s">
        <v>21</v>
      </c>
      <c r="B29" s="20">
        <f t="shared" ref="B29:G29" si="3">SUM(B27:B28)</f>
        <v>3.3000000000000011E-4</v>
      </c>
      <c r="C29" s="6">
        <f t="shared" si="3"/>
        <v>1</v>
      </c>
      <c r="D29" s="12">
        <f t="shared" si="3"/>
        <v>-5.7999999999999996E-3</v>
      </c>
      <c r="E29" s="13">
        <f t="shared" si="3"/>
        <v>1</v>
      </c>
      <c r="F29" s="20">
        <f t="shared" si="3"/>
        <v>2.3700000000000001E-3</v>
      </c>
      <c r="G29" s="6">
        <f t="shared" si="3"/>
        <v>1</v>
      </c>
      <c r="H29" s="12">
        <f>SUM(H27:H28)</f>
        <v>0</v>
      </c>
      <c r="I29" s="13">
        <v>1</v>
      </c>
      <c r="J29" s="20">
        <f>SUM(J27:J28)</f>
        <v>0</v>
      </c>
      <c r="K29" s="6">
        <f>SUM(K27:K28)</f>
        <v>1</v>
      </c>
      <c r="L29" s="12">
        <f t="shared" ref="L29:Q29" si="4">SUM(L27:L28)</f>
        <v>-1.9999999999999987E-4</v>
      </c>
      <c r="M29" s="12">
        <f t="shared" si="4"/>
        <v>1</v>
      </c>
      <c r="N29" s="20">
        <f t="shared" si="4"/>
        <v>0</v>
      </c>
      <c r="O29" s="20">
        <f t="shared" si="4"/>
        <v>1</v>
      </c>
      <c r="P29" s="12">
        <f t="shared" si="4"/>
        <v>4.5999999999999999E-3</v>
      </c>
      <c r="Q29" s="12">
        <f t="shared" si="4"/>
        <v>1</v>
      </c>
      <c r="R29" s="20">
        <f t="shared" ref="R29:W29" si="5">SUM(R27:R28)</f>
        <v>-9.9999999999999829E-5</v>
      </c>
      <c r="S29" s="20">
        <f t="shared" si="5"/>
        <v>1</v>
      </c>
      <c r="T29" s="12">
        <f t="shared" si="5"/>
        <v>-2.8E-3</v>
      </c>
      <c r="U29" s="12">
        <f t="shared" si="5"/>
        <v>1</v>
      </c>
      <c r="V29" s="20">
        <f t="shared" si="5"/>
        <v>-3.8E-3</v>
      </c>
      <c r="W29" s="20">
        <f t="shared" si="5"/>
        <v>1</v>
      </c>
      <c r="X29" s="38">
        <f>SUM(X27:X28)</f>
        <v>-4.3E-3</v>
      </c>
      <c r="Y29" s="38">
        <f>SUM(Y27:Y28)</f>
        <v>1</v>
      </c>
    </row>
    <row r="30" spans="1:25" ht="15" x14ac:dyDescent="0.25">
      <c r="A30" s="59" t="s">
        <v>24</v>
      </c>
      <c r="B30" s="18">
        <v>3.3E-4</v>
      </c>
      <c r="C30" s="19">
        <v>0.99350000000000005</v>
      </c>
      <c r="D30" s="22">
        <v>-7.4999999999999997E-3</v>
      </c>
      <c r="E30" s="23">
        <v>0.98909999999999998</v>
      </c>
      <c r="F30" s="18">
        <v>2.1700000000000001E-3</v>
      </c>
      <c r="G30" s="19">
        <v>0.99399999999999999</v>
      </c>
      <c r="H30" s="22">
        <v>8.9999999999999998E-4</v>
      </c>
      <c r="I30" s="23">
        <v>0.99419999999999997</v>
      </c>
      <c r="J30" s="18">
        <v>2.9999999999999997E-4</v>
      </c>
      <c r="K30" s="19">
        <v>0.98929999999999996</v>
      </c>
      <c r="L30" s="22">
        <v>-1.8E-3</v>
      </c>
      <c r="M30" s="23">
        <v>0.98150000000000004</v>
      </c>
      <c r="N30" s="18">
        <v>8.0000000000000004E-4</v>
      </c>
      <c r="O30" s="19">
        <v>0.98209999999999997</v>
      </c>
      <c r="P30" s="22">
        <v>3.5000000000000001E-3</v>
      </c>
      <c r="Q30" s="23">
        <v>0.98099999999999998</v>
      </c>
      <c r="R30" s="18">
        <v>-2.9999999999999997E-4</v>
      </c>
      <c r="S30" s="19">
        <v>0.97370000000000001</v>
      </c>
      <c r="T30" s="22">
        <v>-2.2000000000000001E-3</v>
      </c>
      <c r="U30" s="23">
        <v>0.96830000000000005</v>
      </c>
      <c r="V30" s="18">
        <v>-3.5999999999999999E-3</v>
      </c>
      <c r="W30" s="19">
        <v>0.96599999999999997</v>
      </c>
      <c r="X30" s="41">
        <v>-3.5999999999999999E-3</v>
      </c>
      <c r="Y30" s="42">
        <v>0.96719999999999995</v>
      </c>
    </row>
    <row r="31" spans="1:25" ht="15" x14ac:dyDescent="0.25">
      <c r="A31" s="60" t="s">
        <v>25</v>
      </c>
      <c r="B31" s="3">
        <v>0</v>
      </c>
      <c r="C31" s="4">
        <v>6.4999999999999997E-3</v>
      </c>
      <c r="D31" s="10">
        <v>1.6999999999999999E-3</v>
      </c>
      <c r="E31" s="11">
        <v>1.09E-2</v>
      </c>
      <c r="F31" s="3">
        <v>2.0000000000000001E-4</v>
      </c>
      <c r="G31" s="4">
        <v>6.0000000000000001E-3</v>
      </c>
      <c r="H31" s="10">
        <v>-8.9999999999999998E-4</v>
      </c>
      <c r="I31" s="11">
        <v>5.7999999999999996E-3</v>
      </c>
      <c r="J31" s="3">
        <v>-2.9999999999999997E-4</v>
      </c>
      <c r="K31" s="4">
        <v>1.0699999999999999E-2</v>
      </c>
      <c r="L31" s="10">
        <v>1.6000000000000001E-3</v>
      </c>
      <c r="M31" s="11">
        <v>1.8499999999999999E-2</v>
      </c>
      <c r="N31" s="3">
        <v>-8.0000000000000004E-4</v>
      </c>
      <c r="O31" s="4">
        <v>1.7899999999999999E-2</v>
      </c>
      <c r="P31" s="10">
        <v>1.1000000000000001E-3</v>
      </c>
      <c r="Q31" s="11">
        <v>1.9E-2</v>
      </c>
      <c r="R31" s="3">
        <v>2.0000000000000001E-4</v>
      </c>
      <c r="S31" s="4">
        <v>2.63E-2</v>
      </c>
      <c r="T31" s="10">
        <v>-5.9999999999999995E-4</v>
      </c>
      <c r="U31" s="11">
        <v>3.1699999999999999E-2</v>
      </c>
      <c r="V31" s="3">
        <v>-2.0000000000000001E-4</v>
      </c>
      <c r="W31" s="4">
        <v>3.4000000000000002E-2</v>
      </c>
      <c r="X31" s="30">
        <v>-6.9999999999999999E-4</v>
      </c>
      <c r="Y31" s="31">
        <v>3.2800000000000003E-2</v>
      </c>
    </row>
    <row r="32" spans="1:25" ht="15" x14ac:dyDescent="0.25">
      <c r="A32" s="63" t="s">
        <v>21</v>
      </c>
      <c r="B32" s="64">
        <f t="shared" ref="B32:G32" si="6">SUM(B30:B31)</f>
        <v>3.3E-4</v>
      </c>
      <c r="C32" s="65">
        <f t="shared" si="6"/>
        <v>1</v>
      </c>
      <c r="D32" s="71">
        <f t="shared" si="6"/>
        <v>-5.7999999999999996E-3</v>
      </c>
      <c r="E32" s="72">
        <f t="shared" si="6"/>
        <v>1</v>
      </c>
      <c r="F32" s="64">
        <f t="shared" si="6"/>
        <v>2.3700000000000001E-3</v>
      </c>
      <c r="G32" s="65">
        <f t="shared" si="6"/>
        <v>1</v>
      </c>
      <c r="H32" s="71">
        <f>SUM(H30:H31)</f>
        <v>0</v>
      </c>
      <c r="I32" s="72">
        <v>1</v>
      </c>
      <c r="J32" s="64">
        <f>SUM(J30:J31)</f>
        <v>0</v>
      </c>
      <c r="K32" s="65">
        <f>SUM(K30:K31)</f>
        <v>1</v>
      </c>
      <c r="L32" s="71">
        <f t="shared" ref="L32:Q32" si="7">SUM(L30:L31)</f>
        <v>-1.9999999999999987E-4</v>
      </c>
      <c r="M32" s="71">
        <f t="shared" si="7"/>
        <v>1</v>
      </c>
      <c r="N32" s="64">
        <f t="shared" si="7"/>
        <v>0</v>
      </c>
      <c r="O32" s="64">
        <f t="shared" si="7"/>
        <v>1</v>
      </c>
      <c r="P32" s="71">
        <f t="shared" si="7"/>
        <v>4.5999999999999999E-3</v>
      </c>
      <c r="Q32" s="71">
        <f t="shared" si="7"/>
        <v>1</v>
      </c>
      <c r="R32" s="64">
        <f t="shared" ref="R32:W32" si="8">SUM(R30:R31)</f>
        <v>-9.9999999999999964E-5</v>
      </c>
      <c r="S32" s="64">
        <f t="shared" si="8"/>
        <v>1</v>
      </c>
      <c r="T32" s="71">
        <f t="shared" si="8"/>
        <v>-2.8E-3</v>
      </c>
      <c r="U32" s="71">
        <f t="shared" si="8"/>
        <v>1</v>
      </c>
      <c r="V32" s="64">
        <f t="shared" si="8"/>
        <v>-3.8E-3</v>
      </c>
      <c r="W32" s="64">
        <f t="shared" si="8"/>
        <v>1</v>
      </c>
      <c r="X32" s="73">
        <f>SUM(X30:X31)</f>
        <v>-4.3E-3</v>
      </c>
      <c r="Y32" s="73"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 t="shared" ref="B36:B54" si="9">(1+B6)*(1+D6)*(1+F6)-1</f>
        <v>1.5999830000001936E-4</v>
      </c>
      <c r="C36" s="4">
        <v>1.2800000000000001E-2</v>
      </c>
      <c r="D36" s="10">
        <f t="shared" ref="D36:D54" si="10">B36+H6+J6+L6</f>
        <v>-1.4000169999998073E-4</v>
      </c>
      <c r="E36" s="11">
        <v>4.5199999999999997E-2</v>
      </c>
      <c r="F36" s="3">
        <f t="shared" ref="F36:F54" si="11">D36+N6+P6+R6</f>
        <v>5.9998300000019283E-5</v>
      </c>
      <c r="G36" s="4">
        <v>2.1700000000000001E-2</v>
      </c>
      <c r="H36" s="10">
        <f>(1+F36)*(1+T6)*(1+V6)*(1+X6)-1</f>
        <v>5.9998300000030369E-5</v>
      </c>
      <c r="I36" s="80">
        <v>3.8100000000000002E-2</v>
      </c>
    </row>
    <row r="37" spans="1:9" ht="15" x14ac:dyDescent="0.25">
      <c r="A37" s="60" t="s">
        <v>3</v>
      </c>
      <c r="B37" s="3">
        <f t="shared" si="9"/>
        <v>-7.1029299700020587E-4</v>
      </c>
      <c r="C37" s="4">
        <v>0.75049999999999994</v>
      </c>
      <c r="D37" s="10">
        <f t="shared" si="10"/>
        <v>-2.2102929970002059E-3</v>
      </c>
      <c r="E37" s="11">
        <v>0.75829999999999997</v>
      </c>
      <c r="F37" s="3">
        <f t="shared" si="11"/>
        <v>-5.1029299700020578E-4</v>
      </c>
      <c r="G37" s="4">
        <v>0.78110000000000002</v>
      </c>
      <c r="H37" s="10">
        <v>-4.2399999999999998E-3</v>
      </c>
      <c r="I37" s="80">
        <v>0.75960000000000005</v>
      </c>
    </row>
    <row r="38" spans="1:9" ht="15" x14ac:dyDescent="0.25">
      <c r="A38" s="60" t="s">
        <v>4</v>
      </c>
      <c r="B38" s="3">
        <f t="shared" si="9"/>
        <v>0</v>
      </c>
      <c r="C38" s="4">
        <v>0</v>
      </c>
      <c r="D38" s="10">
        <f t="shared" si="10"/>
        <v>0</v>
      </c>
      <c r="E38" s="11">
        <v>0</v>
      </c>
      <c r="F38" s="3">
        <f t="shared" si="11"/>
        <v>0</v>
      </c>
      <c r="G38" s="4">
        <v>0</v>
      </c>
      <c r="H38" s="10">
        <f>(1+F38)*(1+T8)*(1+V8)*(1+X8)-1</f>
        <v>0</v>
      </c>
      <c r="I38" s="80">
        <v>0</v>
      </c>
    </row>
    <row r="39" spans="1:9" ht="15" x14ac:dyDescent="0.25">
      <c r="A39" s="60" t="s">
        <v>5</v>
      </c>
      <c r="B39" s="3">
        <f t="shared" si="9"/>
        <v>0</v>
      </c>
      <c r="C39" s="4">
        <v>0</v>
      </c>
      <c r="D39" s="10">
        <f t="shared" si="10"/>
        <v>0</v>
      </c>
      <c r="E39" s="11">
        <v>0</v>
      </c>
      <c r="F39" s="3">
        <f t="shared" si="11"/>
        <v>0</v>
      </c>
      <c r="G39" s="4">
        <v>0</v>
      </c>
      <c r="H39" s="10">
        <f>(1+F39)*(1+T9)*(1+V9)*(1+X9)-1</f>
        <v>0</v>
      </c>
      <c r="I39" s="80">
        <v>0</v>
      </c>
    </row>
    <row r="40" spans="1:9" ht="15" x14ac:dyDescent="0.25">
      <c r="A40" s="60" t="s">
        <v>6</v>
      </c>
      <c r="B40" s="3">
        <f t="shared" si="9"/>
        <v>-2.2588319495998599E-3</v>
      </c>
      <c r="C40" s="4">
        <v>0.2155</v>
      </c>
      <c r="D40" s="10">
        <f t="shared" si="10"/>
        <v>-1.7588319495998599E-3</v>
      </c>
      <c r="E40" s="11">
        <v>0.1573</v>
      </c>
      <c r="F40" s="3">
        <f t="shared" si="11"/>
        <v>-1.3588319495998599E-3</v>
      </c>
      <c r="G40" s="4">
        <v>0.14319999999999999</v>
      </c>
      <c r="H40" s="10">
        <v>-5.94E-3</v>
      </c>
      <c r="I40" s="80">
        <v>0.16439999999999999</v>
      </c>
    </row>
    <row r="41" spans="1:9" ht="15" x14ac:dyDescent="0.25">
      <c r="A41" s="60" t="s">
        <v>7</v>
      </c>
      <c r="B41" s="3">
        <f t="shared" si="9"/>
        <v>1.9999999999997797E-4</v>
      </c>
      <c r="C41" s="4">
        <v>6.6E-3</v>
      </c>
      <c r="D41" s="10">
        <f t="shared" si="10"/>
        <v>3.9999999999997796E-4</v>
      </c>
      <c r="E41" s="11">
        <v>7.0000000000000001E-3</v>
      </c>
      <c r="F41" s="3">
        <f t="shared" si="11"/>
        <v>2.9999999999997796E-4</v>
      </c>
      <c r="G41" s="4">
        <v>1.37E-2</v>
      </c>
      <c r="H41" s="10">
        <f t="shared" ref="H41:H46" si="12">(1+F41)*(1+T11)*(1+V11)*(1+X11)-1</f>
        <v>1.9996999999993825E-4</v>
      </c>
      <c r="I41" s="80">
        <v>1.6799999999999999E-2</v>
      </c>
    </row>
    <row r="42" spans="1:9" ht="15" x14ac:dyDescent="0.25">
      <c r="A42" s="60" t="s">
        <v>8</v>
      </c>
      <c r="B42" s="3">
        <f t="shared" si="9"/>
        <v>0</v>
      </c>
      <c r="C42" s="4">
        <v>0</v>
      </c>
      <c r="D42" s="10">
        <f t="shared" si="10"/>
        <v>1E-4</v>
      </c>
      <c r="E42" s="11">
        <v>1E-4</v>
      </c>
      <c r="F42" s="3">
        <f t="shared" si="11"/>
        <v>1E-4</v>
      </c>
      <c r="G42" s="4">
        <v>1E-4</v>
      </c>
      <c r="H42" s="10">
        <f t="shared" si="12"/>
        <v>-3.0003999999994591E-4</v>
      </c>
      <c r="I42" s="80">
        <v>1E-4</v>
      </c>
    </row>
    <row r="43" spans="1:9" ht="15" x14ac:dyDescent="0.25">
      <c r="A43" s="60" t="s">
        <v>9</v>
      </c>
      <c r="B43" s="3">
        <f t="shared" si="9"/>
        <v>3.0002000000006745E-4</v>
      </c>
      <c r="C43" s="4">
        <v>1.5299999999999999E-2</v>
      </c>
      <c r="D43" s="10">
        <f t="shared" si="10"/>
        <v>6.0002000000006748E-4</v>
      </c>
      <c r="E43" s="11">
        <v>2.06E-2</v>
      </c>
      <c r="F43" s="3">
        <f t="shared" si="11"/>
        <v>8.0002000000006757E-4</v>
      </c>
      <c r="G43" s="4">
        <v>1.8100000000000002E-2</v>
      </c>
      <c r="H43" s="10">
        <f t="shared" si="12"/>
        <v>6.9993999800010975E-4</v>
      </c>
      <c r="I43" s="80">
        <v>5.0000000000000001E-3</v>
      </c>
    </row>
    <row r="44" spans="1:9" ht="15" x14ac:dyDescent="0.25">
      <c r="A44" s="60" t="s">
        <v>10</v>
      </c>
      <c r="B44" s="3">
        <f t="shared" si="9"/>
        <v>0</v>
      </c>
      <c r="C44" s="4">
        <v>0</v>
      </c>
      <c r="D44" s="10">
        <f t="shared" si="10"/>
        <v>0</v>
      </c>
      <c r="E44" s="11">
        <v>0</v>
      </c>
      <c r="F44" s="3">
        <f t="shared" si="11"/>
        <v>0</v>
      </c>
      <c r="G44" s="4">
        <v>0</v>
      </c>
      <c r="H44" s="10">
        <f t="shared" si="12"/>
        <v>0</v>
      </c>
      <c r="I44" s="80">
        <v>0</v>
      </c>
    </row>
    <row r="45" spans="1:9" ht="15" x14ac:dyDescent="0.25">
      <c r="A45" s="60" t="s">
        <v>11</v>
      </c>
      <c r="B45" s="3">
        <f t="shared" si="9"/>
        <v>0</v>
      </c>
      <c r="C45" s="4">
        <v>0</v>
      </c>
      <c r="D45" s="10">
        <f t="shared" si="10"/>
        <v>0</v>
      </c>
      <c r="E45" s="11">
        <v>0</v>
      </c>
      <c r="F45" s="3">
        <f t="shared" si="11"/>
        <v>0</v>
      </c>
      <c r="G45" s="4">
        <v>0</v>
      </c>
      <c r="H45" s="10">
        <f t="shared" si="12"/>
        <v>0</v>
      </c>
      <c r="I45" s="80">
        <v>0</v>
      </c>
    </row>
    <row r="46" spans="1:9" ht="15" x14ac:dyDescent="0.25">
      <c r="A46" s="60" t="s">
        <v>12</v>
      </c>
      <c r="B46" s="3">
        <f t="shared" si="9"/>
        <v>9.9999999999988987E-5</v>
      </c>
      <c r="C46" s="4">
        <v>0</v>
      </c>
      <c r="D46" s="10">
        <f t="shared" si="10"/>
        <v>-1.1018204577883939E-17</v>
      </c>
      <c r="E46" s="11">
        <v>0</v>
      </c>
      <c r="F46" s="3">
        <f t="shared" si="11"/>
        <v>-1.1018204577883939E-17</v>
      </c>
      <c r="G46" s="4">
        <v>1E-4</v>
      </c>
      <c r="H46" s="10">
        <f t="shared" si="12"/>
        <v>9.9999999999988987E-5</v>
      </c>
      <c r="I46" s="80">
        <v>0</v>
      </c>
    </row>
    <row r="47" spans="1:9" ht="15" x14ac:dyDescent="0.25">
      <c r="A47" s="60" t="s">
        <v>13</v>
      </c>
      <c r="B47" s="3">
        <f t="shared" si="9"/>
        <v>-8.9992000000005401E-4</v>
      </c>
      <c r="C47" s="4">
        <v>-6.9999999999999999E-4</v>
      </c>
      <c r="D47" s="10">
        <f t="shared" si="10"/>
        <v>-6.9992000000005424E-4</v>
      </c>
      <c r="E47" s="11">
        <v>-4.0000000000000002E-4</v>
      </c>
      <c r="F47" s="3">
        <f t="shared" si="11"/>
        <v>1.1000799999999456E-3</v>
      </c>
      <c r="G47" s="4">
        <v>0.01</v>
      </c>
      <c r="H47" s="10">
        <v>-4.4000000000000002E-4</v>
      </c>
      <c r="I47" s="80">
        <v>0</v>
      </c>
    </row>
    <row r="48" spans="1:9" ht="15" x14ac:dyDescent="0.25">
      <c r="A48" s="60" t="s">
        <v>14</v>
      </c>
      <c r="B48" s="3">
        <f t="shared" si="9"/>
        <v>0</v>
      </c>
      <c r="C48" s="4">
        <v>0</v>
      </c>
      <c r="D48" s="10">
        <f t="shared" si="10"/>
        <v>0</v>
      </c>
      <c r="E48" s="11">
        <v>0</v>
      </c>
      <c r="F48" s="3">
        <f t="shared" si="11"/>
        <v>0</v>
      </c>
      <c r="G48" s="4">
        <v>0</v>
      </c>
      <c r="H48" s="10">
        <f t="shared" ref="H48:H54" si="13">(1+F48)*(1+T18)*(1+V18)*(1+X18)-1</f>
        <v>0</v>
      </c>
      <c r="I48" s="80">
        <v>0</v>
      </c>
    </row>
    <row r="49" spans="1:9" ht="15" x14ac:dyDescent="0.25">
      <c r="A49" s="60" t="s">
        <v>15</v>
      </c>
      <c r="B49" s="3">
        <f t="shared" si="9"/>
        <v>0</v>
      </c>
      <c r="C49" s="4">
        <v>0</v>
      </c>
      <c r="D49" s="10">
        <f t="shared" si="10"/>
        <v>0</v>
      </c>
      <c r="E49" s="11">
        <v>0</v>
      </c>
      <c r="F49" s="3">
        <f t="shared" si="11"/>
        <v>0</v>
      </c>
      <c r="G49" s="4">
        <v>0</v>
      </c>
      <c r="H49" s="10">
        <f t="shared" si="13"/>
        <v>0</v>
      </c>
      <c r="I49" s="80">
        <v>0</v>
      </c>
    </row>
    <row r="50" spans="1:9" ht="15" x14ac:dyDescent="0.25">
      <c r="A50" s="60" t="s">
        <v>16</v>
      </c>
      <c r="B50" s="3">
        <f t="shared" si="9"/>
        <v>0</v>
      </c>
      <c r="C50" s="4">
        <v>0</v>
      </c>
      <c r="D50" s="10">
        <f t="shared" si="10"/>
        <v>4.0000000000000002E-4</v>
      </c>
      <c r="E50" s="11">
        <v>1.1900000000000001E-2</v>
      </c>
      <c r="F50" s="3">
        <f t="shared" si="11"/>
        <v>6.9999999999999999E-4</v>
      </c>
      <c r="G50" s="4">
        <v>1.2E-2</v>
      </c>
      <c r="H50" s="10">
        <f t="shared" si="13"/>
        <v>9.9579999999876989E-5</v>
      </c>
      <c r="I50" s="80">
        <v>1.6E-2</v>
      </c>
    </row>
    <row r="51" spans="1:9" ht="15" x14ac:dyDescent="0.25">
      <c r="A51" s="60" t="s">
        <v>17</v>
      </c>
      <c r="B51" s="3">
        <f t="shared" si="9"/>
        <v>0</v>
      </c>
      <c r="C51" s="4">
        <v>0</v>
      </c>
      <c r="D51" s="10">
        <f t="shared" si="10"/>
        <v>0</v>
      </c>
      <c r="E51" s="11">
        <v>0</v>
      </c>
      <c r="F51" s="3">
        <f t="shared" si="11"/>
        <v>0</v>
      </c>
      <c r="G51" s="4">
        <v>0</v>
      </c>
      <c r="H51" s="10">
        <f t="shared" si="13"/>
        <v>0</v>
      </c>
      <c r="I51" s="80">
        <v>0</v>
      </c>
    </row>
    <row r="52" spans="1:9" ht="15" x14ac:dyDescent="0.25">
      <c r="A52" s="60" t="s">
        <v>18</v>
      </c>
      <c r="B52" s="3">
        <f t="shared" si="9"/>
        <v>0</v>
      </c>
      <c r="C52" s="4">
        <v>0</v>
      </c>
      <c r="D52" s="10">
        <f t="shared" si="10"/>
        <v>0</v>
      </c>
      <c r="E52" s="11">
        <v>0</v>
      </c>
      <c r="F52" s="3">
        <f t="shared" si="11"/>
        <v>0</v>
      </c>
      <c r="G52" s="4">
        <v>0</v>
      </c>
      <c r="H52" s="10">
        <f t="shared" si="13"/>
        <v>0</v>
      </c>
      <c r="I52" s="80">
        <v>0</v>
      </c>
    </row>
    <row r="53" spans="1:9" ht="15" x14ac:dyDescent="0.25">
      <c r="A53" s="60" t="s">
        <v>19</v>
      </c>
      <c r="B53" s="3">
        <f t="shared" si="9"/>
        <v>0</v>
      </c>
      <c r="C53" s="4">
        <v>0</v>
      </c>
      <c r="D53" s="10">
        <f t="shared" si="10"/>
        <v>0</v>
      </c>
      <c r="E53" s="11">
        <v>0</v>
      </c>
      <c r="F53" s="3">
        <f t="shared" si="11"/>
        <v>0</v>
      </c>
      <c r="G53" s="4">
        <v>0</v>
      </c>
      <c r="H53" s="10">
        <f t="shared" si="13"/>
        <v>0</v>
      </c>
      <c r="I53" s="80">
        <v>0</v>
      </c>
    </row>
    <row r="54" spans="1:9" ht="15" x14ac:dyDescent="0.25">
      <c r="A54" s="60" t="s">
        <v>20</v>
      </c>
      <c r="B54" s="3">
        <f t="shared" si="9"/>
        <v>0</v>
      </c>
      <c r="C54" s="4">
        <v>0</v>
      </c>
      <c r="D54" s="10">
        <f t="shared" si="10"/>
        <v>0</v>
      </c>
      <c r="E54" s="11">
        <v>0</v>
      </c>
      <c r="F54" s="3">
        <f t="shared" si="11"/>
        <v>0</v>
      </c>
      <c r="G54" s="4">
        <v>0</v>
      </c>
      <c r="H54" s="10">
        <f t="shared" si="13"/>
        <v>0</v>
      </c>
      <c r="I54" s="80">
        <v>0</v>
      </c>
    </row>
    <row r="55" spans="1:9" ht="15" x14ac:dyDescent="0.25">
      <c r="A55" s="61" t="s">
        <v>21</v>
      </c>
      <c r="B55" s="20">
        <f>SUM(B36:B54)</f>
        <v>-3.109026646600066E-3</v>
      </c>
      <c r="C55" s="6">
        <v>1.0000000000000002</v>
      </c>
      <c r="D55" s="12">
        <f>SUM(D36:D54)</f>
        <v>-3.3090266466000661E-3</v>
      </c>
      <c r="E55" s="13">
        <v>1</v>
      </c>
      <c r="F55" s="20">
        <f>SUM(F36:F54)</f>
        <v>1.1909733533999338E-3</v>
      </c>
      <c r="G55" s="6">
        <v>1</v>
      </c>
      <c r="H55" s="12">
        <f>SUM(H36:H54)</f>
        <v>-9.7605517020000008E-3</v>
      </c>
      <c r="I55" s="81">
        <v>1.0000000000000002</v>
      </c>
    </row>
    <row r="56" spans="1:9" ht="15" x14ac:dyDescent="0.25">
      <c r="A56" s="62" t="s">
        <v>28</v>
      </c>
      <c r="B56" s="8">
        <v>-757</v>
      </c>
      <c r="C56" s="9"/>
      <c r="D56" s="14">
        <v>-789</v>
      </c>
      <c r="E56" s="9"/>
      <c r="F56" s="8">
        <v>307</v>
      </c>
      <c r="G56" s="9"/>
      <c r="H56" s="14">
        <v>-2325</v>
      </c>
      <c r="I56" s="82"/>
    </row>
    <row r="57" spans="1:9" ht="15" x14ac:dyDescent="0.25">
      <c r="A57" s="59" t="s">
        <v>22</v>
      </c>
      <c r="B57" s="18">
        <v>-5.8900000000000003E-3</v>
      </c>
      <c r="C57" s="19">
        <v>0.96919999999999995</v>
      </c>
      <c r="D57" s="22">
        <f>B57+H27+J27+L27</f>
        <v>-6.5900000000000004E-3</v>
      </c>
      <c r="E57" s="23">
        <v>0.97470000000000001</v>
      </c>
      <c r="F57" s="18">
        <f>D57+N27+P27+R27</f>
        <v>-2.1900000000000001E-3</v>
      </c>
      <c r="G57" s="19">
        <v>0.96319999999999995</v>
      </c>
      <c r="H57" s="22">
        <v>-1.095E-2</v>
      </c>
      <c r="I57" s="83">
        <v>0.97189999999999999</v>
      </c>
    </row>
    <row r="58" spans="1:9" ht="15" x14ac:dyDescent="0.25">
      <c r="A58" s="60" t="s">
        <v>23</v>
      </c>
      <c r="B58" s="3">
        <v>2.7810000000000001E-3</v>
      </c>
      <c r="C58" s="4">
        <v>3.0800000000000001E-2</v>
      </c>
      <c r="D58" s="10">
        <f>B58+H28+J28+L28</f>
        <v>3.2810000000000001E-3</v>
      </c>
      <c r="E58" s="11">
        <v>2.53E-2</v>
      </c>
      <c r="F58" s="18">
        <f>D58+N28+P28+R28</f>
        <v>3.3810000000000003E-3</v>
      </c>
      <c r="G58" s="4">
        <v>3.6799999999999999E-2</v>
      </c>
      <c r="H58" s="10">
        <v>1.15E-3</v>
      </c>
      <c r="I58" s="80">
        <v>2.81E-2</v>
      </c>
    </row>
    <row r="59" spans="1:9" ht="15" x14ac:dyDescent="0.25">
      <c r="A59" s="61" t="s">
        <v>21</v>
      </c>
      <c r="B59" s="20">
        <f>SUM(B57:B58)</f>
        <v>-3.1090000000000002E-3</v>
      </c>
      <c r="C59" s="6">
        <v>1</v>
      </c>
      <c r="D59" s="12">
        <f>SUM(D57:D58)</f>
        <v>-3.3090000000000003E-3</v>
      </c>
      <c r="E59" s="13">
        <v>1</v>
      </c>
      <c r="F59" s="20">
        <f>SUM(F57:F58)</f>
        <v>1.1910000000000002E-3</v>
      </c>
      <c r="G59" s="6">
        <v>1</v>
      </c>
      <c r="H59" s="12">
        <f>SUM(H57:H58)</f>
        <v>-9.7999999999999997E-3</v>
      </c>
      <c r="I59" s="81">
        <f>SUM(I57:I58)</f>
        <v>1</v>
      </c>
    </row>
    <row r="60" spans="1:9" ht="15" x14ac:dyDescent="0.25">
      <c r="A60" s="59" t="s">
        <v>24</v>
      </c>
      <c r="B60" s="18">
        <v>-5.0090000000000004E-3</v>
      </c>
      <c r="C60" s="19">
        <v>0.99399999999999999</v>
      </c>
      <c r="D60" s="22">
        <f>B60+H30+J30+L30</f>
        <v>-5.6090000000000011E-3</v>
      </c>
      <c r="E60" s="23">
        <v>0.98150000000000004</v>
      </c>
      <c r="F60" s="18">
        <f>D60+N30+P30+R30</f>
        <v>-1.6090000000000006E-3</v>
      </c>
      <c r="G60" s="19">
        <v>0.97370000000000001</v>
      </c>
      <c r="H60" s="22">
        <v>-1.1050000000000001E-2</v>
      </c>
      <c r="I60" s="83">
        <v>0.96719999999999995</v>
      </c>
    </row>
    <row r="61" spans="1:9" ht="15" x14ac:dyDescent="0.25">
      <c r="A61" s="60" t="s">
        <v>25</v>
      </c>
      <c r="B61" s="3">
        <f>(1+B31)*(1+D31)*(1+F31)-1</f>
        <v>1.9003399999999449E-3</v>
      </c>
      <c r="C61" s="4">
        <v>6.0000000000000001E-3</v>
      </c>
      <c r="D61" s="10">
        <f>B61+H31+J31+L31</f>
        <v>2.300339999999945E-3</v>
      </c>
      <c r="E61" s="11">
        <v>1.8499999999999999E-2</v>
      </c>
      <c r="F61" s="18">
        <f>D61+N31+P31+R31</f>
        <v>2.800339999999945E-3</v>
      </c>
      <c r="G61" s="4">
        <v>2.63E-2</v>
      </c>
      <c r="H61" s="10">
        <f>(1+F61)*(1+T31)*(1+V31)*(1+X31)-1</f>
        <v>1.2968213099955328E-3</v>
      </c>
      <c r="I61" s="80">
        <v>3.2800000000000003E-2</v>
      </c>
    </row>
    <row r="62" spans="1:9" ht="15" x14ac:dyDescent="0.25">
      <c r="A62" s="63" t="s">
        <v>21</v>
      </c>
      <c r="B62" s="64">
        <f>SUM(B60:B61)</f>
        <v>-3.1086600000000556E-3</v>
      </c>
      <c r="C62" s="65">
        <v>1</v>
      </c>
      <c r="D62" s="71">
        <f>SUM(D60:D61)</f>
        <v>-3.3086600000000561E-3</v>
      </c>
      <c r="E62" s="72">
        <v>1</v>
      </c>
      <c r="F62" s="64">
        <f>SUM(F60:F61)</f>
        <v>1.1913399999999444E-3</v>
      </c>
      <c r="G62" s="65">
        <v>1</v>
      </c>
      <c r="H62" s="71">
        <f>SUM(H60:H61)</f>
        <v>-9.753178690004468E-3</v>
      </c>
      <c r="I62" s="84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selection activeCell="A4" sqref="A4"/>
    </sheetView>
  </sheetViews>
  <sheetFormatPr defaultColWidth="0" defaultRowHeight="12.75" zeroHeight="1" x14ac:dyDescent="0.2"/>
  <cols>
    <col min="1" max="1" width="52" customWidth="1"/>
    <col min="2" max="2" width="18.42578125" customWidth="1"/>
    <col min="3" max="3" width="17.42578125" customWidth="1"/>
    <col min="4" max="4" width="17.140625" customWidth="1"/>
    <col min="5" max="5" width="17" customWidth="1"/>
    <col min="6" max="7" width="20.7109375" customWidth="1"/>
    <col min="8" max="8" width="20.57031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36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0</v>
      </c>
      <c r="C6" s="4">
        <v>3.8399999999999997E-2</v>
      </c>
      <c r="D6" s="10">
        <v>-6.9999999999999994E-5</v>
      </c>
      <c r="E6" s="11">
        <v>5.9700000000000003E-2</v>
      </c>
      <c r="F6" s="3">
        <v>-3.9999999999999998E-6</v>
      </c>
      <c r="G6" s="4">
        <v>0.1754</v>
      </c>
      <c r="H6" s="10">
        <v>0</v>
      </c>
      <c r="I6" s="11">
        <v>0.24309999999999998</v>
      </c>
      <c r="J6" s="3">
        <v>0</v>
      </c>
      <c r="K6" s="4">
        <v>7.1900000000000006E-2</v>
      </c>
      <c r="L6" s="10">
        <v>0</v>
      </c>
      <c r="M6" s="11">
        <v>2.7900000000000001E-2</v>
      </c>
      <c r="N6" s="3">
        <v>0</v>
      </c>
      <c r="O6" s="4">
        <v>0.12570000000000001</v>
      </c>
      <c r="P6" s="10">
        <v>0</v>
      </c>
      <c r="Q6" s="11">
        <v>3.9E-2</v>
      </c>
      <c r="R6" s="3">
        <v>0</v>
      </c>
      <c r="S6" s="4">
        <v>5.3199999999999997E-2</v>
      </c>
      <c r="T6" s="10">
        <v>0</v>
      </c>
      <c r="U6" s="11">
        <v>9.4500000000000001E-2</v>
      </c>
      <c r="V6" s="3">
        <v>0</v>
      </c>
      <c r="W6" s="4">
        <v>3.7000000000000002E-3</v>
      </c>
      <c r="X6" s="30">
        <v>0</v>
      </c>
      <c r="Y6" s="31">
        <v>0.1002</v>
      </c>
    </row>
    <row r="7" spans="1:25" ht="15" x14ac:dyDescent="0.25">
      <c r="A7" s="60" t="s">
        <v>3</v>
      </c>
      <c r="B7" s="3">
        <v>9.0000000000000006E-5</v>
      </c>
      <c r="C7" s="4">
        <v>0.96160000000000001</v>
      </c>
      <c r="D7" s="10">
        <v>-1E-4</v>
      </c>
      <c r="E7" s="11">
        <v>0.94030000000000002</v>
      </c>
      <c r="F7" s="3">
        <v>0</v>
      </c>
      <c r="G7" s="4">
        <v>0.8246</v>
      </c>
      <c r="H7" s="10">
        <v>0</v>
      </c>
      <c r="I7" s="11">
        <v>0.75690000000000002</v>
      </c>
      <c r="J7" s="3">
        <v>0</v>
      </c>
      <c r="K7" s="4">
        <v>0.92810000000000004</v>
      </c>
      <c r="L7" s="10">
        <v>0</v>
      </c>
      <c r="M7" s="11">
        <v>0.97209999999999996</v>
      </c>
      <c r="N7" s="3">
        <v>0</v>
      </c>
      <c r="O7" s="4">
        <v>0.87429999999999997</v>
      </c>
      <c r="P7" s="10">
        <v>2.0000000000000001E-4</v>
      </c>
      <c r="Q7" s="11">
        <v>0.96099999999999997</v>
      </c>
      <c r="R7" s="3">
        <v>2.0000000000000001E-4</v>
      </c>
      <c r="S7" s="4">
        <v>0.94679999999999997</v>
      </c>
      <c r="T7" s="10">
        <v>-1E-4</v>
      </c>
      <c r="U7" s="11">
        <v>0.90549999999999997</v>
      </c>
      <c r="V7" s="3">
        <v>-2.9999999999999997E-4</v>
      </c>
      <c r="W7" s="4">
        <v>0.99629999999999996</v>
      </c>
      <c r="X7" s="30">
        <v>-5.0000000000000001E-4</v>
      </c>
      <c r="Y7" s="31">
        <v>0.89980000000000004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0</v>
      </c>
      <c r="C10" s="4">
        <v>0</v>
      </c>
      <c r="D10" s="10">
        <v>0</v>
      </c>
      <c r="E10" s="11">
        <v>0</v>
      </c>
      <c r="F10" s="3">
        <v>0</v>
      </c>
      <c r="G10" s="4">
        <v>0</v>
      </c>
      <c r="H10" s="10">
        <v>0</v>
      </c>
      <c r="I10" s="11">
        <v>0</v>
      </c>
      <c r="J10" s="3">
        <v>0</v>
      </c>
      <c r="K10" s="4">
        <v>0</v>
      </c>
      <c r="L10" s="10">
        <v>0</v>
      </c>
      <c r="M10" s="11">
        <v>0</v>
      </c>
      <c r="N10" s="3">
        <v>0</v>
      </c>
      <c r="O10" s="4">
        <v>0</v>
      </c>
      <c r="P10" s="10">
        <v>0</v>
      </c>
      <c r="Q10" s="11">
        <v>0</v>
      </c>
      <c r="R10" s="3">
        <v>0</v>
      </c>
      <c r="S10" s="4">
        <v>0</v>
      </c>
      <c r="T10" s="10">
        <v>0</v>
      </c>
      <c r="U10" s="11">
        <v>0</v>
      </c>
      <c r="V10" s="3">
        <v>0</v>
      </c>
      <c r="W10" s="4">
        <v>0</v>
      </c>
      <c r="X10" s="30">
        <v>0</v>
      </c>
      <c r="Y10" s="31">
        <v>0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0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1">
        <v>0</v>
      </c>
      <c r="V11" s="3">
        <v>0</v>
      </c>
      <c r="W11" s="4">
        <v>0</v>
      </c>
      <c r="X11" s="30">
        <v>0</v>
      </c>
      <c r="Y11" s="31">
        <v>0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1">
        <v>0</v>
      </c>
      <c r="V12" s="3">
        <v>0</v>
      </c>
      <c r="W12" s="4">
        <v>0</v>
      </c>
      <c r="X12" s="30">
        <v>0</v>
      </c>
      <c r="Y12" s="31">
        <v>0</v>
      </c>
    </row>
    <row r="13" spans="1:25" ht="15" x14ac:dyDescent="0.25">
      <c r="A13" s="60" t="s">
        <v>9</v>
      </c>
      <c r="B13" s="3">
        <v>0</v>
      </c>
      <c r="C13" s="4">
        <v>0</v>
      </c>
      <c r="D13" s="10">
        <v>0</v>
      </c>
      <c r="E13" s="11">
        <v>0</v>
      </c>
      <c r="F13" s="3">
        <v>0</v>
      </c>
      <c r="G13" s="4">
        <v>0</v>
      </c>
      <c r="H13" s="10">
        <v>0</v>
      </c>
      <c r="I13" s="11">
        <v>0</v>
      </c>
      <c r="J13" s="3">
        <v>0</v>
      </c>
      <c r="K13" s="4">
        <v>0</v>
      </c>
      <c r="L13" s="10">
        <v>0</v>
      </c>
      <c r="M13" s="11">
        <v>0</v>
      </c>
      <c r="N13" s="3">
        <v>0</v>
      </c>
      <c r="O13" s="4">
        <v>0</v>
      </c>
      <c r="P13" s="10">
        <v>0</v>
      </c>
      <c r="Q13" s="11">
        <v>0</v>
      </c>
      <c r="R13" s="3">
        <v>0</v>
      </c>
      <c r="S13" s="4">
        <v>0</v>
      </c>
      <c r="T13" s="10">
        <v>0</v>
      </c>
      <c r="U13" s="11">
        <v>0</v>
      </c>
      <c r="V13" s="3">
        <v>0</v>
      </c>
      <c r="W13" s="4">
        <v>0</v>
      </c>
      <c r="X13" s="30">
        <v>0</v>
      </c>
      <c r="Y13" s="31">
        <v>0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0</v>
      </c>
      <c r="C17" s="4">
        <v>0</v>
      </c>
      <c r="D17" s="10">
        <v>0</v>
      </c>
      <c r="E17" s="11">
        <v>0</v>
      </c>
      <c r="F17" s="3">
        <v>0</v>
      </c>
      <c r="G17" s="4">
        <v>0</v>
      </c>
      <c r="H17" s="10">
        <v>0</v>
      </c>
      <c r="I17" s="11">
        <v>0</v>
      </c>
      <c r="J17" s="3">
        <v>0</v>
      </c>
      <c r="K17" s="4">
        <v>0</v>
      </c>
      <c r="L17" s="10">
        <v>0</v>
      </c>
      <c r="M17" s="11">
        <v>0</v>
      </c>
      <c r="N17" s="3">
        <v>0</v>
      </c>
      <c r="O17" s="4">
        <v>0</v>
      </c>
      <c r="P17" s="10">
        <v>0</v>
      </c>
      <c r="Q17" s="11">
        <v>0</v>
      </c>
      <c r="R17" s="3">
        <v>0</v>
      </c>
      <c r="S17" s="4">
        <v>0</v>
      </c>
      <c r="T17" s="10">
        <v>0</v>
      </c>
      <c r="U17" s="11">
        <v>0</v>
      </c>
      <c r="V17" s="3">
        <v>0</v>
      </c>
      <c r="W17" s="4">
        <v>0</v>
      </c>
      <c r="X17" s="30">
        <v>0</v>
      </c>
      <c r="Y17" s="31">
        <v>0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0</v>
      </c>
      <c r="G18" s="4">
        <v>0</v>
      </c>
      <c r="H18" s="10">
        <v>0</v>
      </c>
      <c r="I18" s="11">
        <v>0</v>
      </c>
      <c r="J18" s="3">
        <v>0</v>
      </c>
      <c r="K18" s="4">
        <v>0</v>
      </c>
      <c r="L18" s="10">
        <v>0</v>
      </c>
      <c r="M18" s="11">
        <v>0</v>
      </c>
      <c r="N18" s="3">
        <v>0</v>
      </c>
      <c r="O18" s="4">
        <v>0</v>
      </c>
      <c r="P18" s="10">
        <v>0</v>
      </c>
      <c r="Q18" s="11">
        <v>0</v>
      </c>
      <c r="R18" s="3">
        <v>0</v>
      </c>
      <c r="S18" s="4">
        <v>0</v>
      </c>
      <c r="T18" s="10">
        <v>0</v>
      </c>
      <c r="U18" s="11">
        <v>0</v>
      </c>
      <c r="V18" s="3">
        <v>0</v>
      </c>
      <c r="W18" s="4">
        <v>0</v>
      </c>
      <c r="X18" s="30">
        <v>0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1">
        <v>0</v>
      </c>
      <c r="V20" s="3">
        <v>0</v>
      </c>
      <c r="W20" s="4">
        <v>0</v>
      </c>
      <c r="X20" s="30">
        <v>0</v>
      </c>
      <c r="Y20" s="31">
        <v>0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6">
        <f t="shared" ref="B25:I25" si="0">SUM(B6:B24)</f>
        <v>9.0000000000000006E-5</v>
      </c>
      <c r="C25" s="6">
        <f t="shared" si="0"/>
        <v>1</v>
      </c>
      <c r="D25" s="12">
        <f t="shared" si="0"/>
        <v>-1.7000000000000001E-4</v>
      </c>
      <c r="E25" s="13">
        <f t="shared" si="0"/>
        <v>1</v>
      </c>
      <c r="F25" s="5">
        <f t="shared" si="0"/>
        <v>-3.9999999999999998E-6</v>
      </c>
      <c r="G25" s="6">
        <f t="shared" si="0"/>
        <v>1</v>
      </c>
      <c r="H25" s="12">
        <f t="shared" si="0"/>
        <v>0</v>
      </c>
      <c r="I25" s="13">
        <f t="shared" si="0"/>
        <v>1</v>
      </c>
      <c r="J25" s="5">
        <f>SUM(J6:J24)</f>
        <v>0</v>
      </c>
      <c r="K25" s="6">
        <f>SUM(K6:K24)</f>
        <v>1</v>
      </c>
      <c r="L25" s="12">
        <f t="shared" ref="L25:Q25" si="1">SUM(L6:L24)</f>
        <v>0</v>
      </c>
      <c r="M25" s="12">
        <f t="shared" si="1"/>
        <v>1</v>
      </c>
      <c r="N25" s="5">
        <f t="shared" si="1"/>
        <v>0</v>
      </c>
      <c r="O25" s="5">
        <f t="shared" si="1"/>
        <v>1</v>
      </c>
      <c r="P25" s="12">
        <f t="shared" si="1"/>
        <v>2.0000000000000001E-4</v>
      </c>
      <c r="Q25" s="12">
        <f t="shared" si="1"/>
        <v>1</v>
      </c>
      <c r="R25" s="5">
        <f t="shared" ref="R25:W25" si="2">SUM(R6:R24)</f>
        <v>2.0000000000000001E-4</v>
      </c>
      <c r="S25" s="5">
        <f t="shared" si="2"/>
        <v>1</v>
      </c>
      <c r="T25" s="12">
        <f t="shared" si="2"/>
        <v>-1E-4</v>
      </c>
      <c r="U25" s="12">
        <f t="shared" si="2"/>
        <v>1</v>
      </c>
      <c r="V25" s="5">
        <f t="shared" si="2"/>
        <v>-2.9999999999999997E-4</v>
      </c>
      <c r="W25" s="5">
        <f t="shared" si="2"/>
        <v>1</v>
      </c>
      <c r="X25" s="38">
        <f>SUM(X6:X24)</f>
        <v>-5.0000000000000001E-4</v>
      </c>
      <c r="Y25" s="38">
        <v>1</v>
      </c>
    </row>
    <row r="26" spans="1:25" ht="15" x14ac:dyDescent="0.25">
      <c r="A26" s="62" t="s">
        <v>28</v>
      </c>
      <c r="B26" s="8">
        <v>1</v>
      </c>
      <c r="C26" s="9"/>
      <c r="D26" s="14">
        <v>-3.4</v>
      </c>
      <c r="E26" s="9"/>
      <c r="F26" s="8">
        <v>0.1</v>
      </c>
      <c r="G26" s="9"/>
      <c r="H26" s="14">
        <v>0</v>
      </c>
      <c r="I26" s="9"/>
      <c r="J26" s="8">
        <v>0.6</v>
      </c>
      <c r="K26" s="9"/>
      <c r="L26" s="14">
        <v>1</v>
      </c>
      <c r="M26" s="9"/>
      <c r="N26" s="8">
        <v>0.8</v>
      </c>
      <c r="O26" s="9"/>
      <c r="P26" s="14">
        <v>4.5</v>
      </c>
      <c r="Q26" s="9"/>
      <c r="R26" s="8">
        <v>4</v>
      </c>
      <c r="S26" s="9"/>
      <c r="T26" s="14">
        <v>-1</v>
      </c>
      <c r="U26" s="9"/>
      <c r="V26" s="8">
        <v>-9</v>
      </c>
      <c r="W26" s="9"/>
      <c r="X26" s="39">
        <v>-10.5</v>
      </c>
      <c r="Y26" s="40"/>
    </row>
    <row r="27" spans="1:25" ht="15" x14ac:dyDescent="0.25">
      <c r="A27" s="59" t="s">
        <v>22</v>
      </c>
      <c r="B27" s="18">
        <v>9.0000000000000006E-5</v>
      </c>
      <c r="C27" s="19">
        <v>1</v>
      </c>
      <c r="D27" s="22">
        <v>-1.7000000000000001E-4</v>
      </c>
      <c r="E27" s="23">
        <v>1</v>
      </c>
      <c r="F27" s="18">
        <v>0</v>
      </c>
      <c r="G27" s="19">
        <v>1</v>
      </c>
      <c r="H27" s="22">
        <v>0</v>
      </c>
      <c r="I27" s="23">
        <v>1</v>
      </c>
      <c r="J27" s="18">
        <v>0</v>
      </c>
      <c r="K27" s="19">
        <v>1</v>
      </c>
      <c r="L27" s="22">
        <v>0</v>
      </c>
      <c r="M27" s="23">
        <v>1</v>
      </c>
      <c r="N27" s="18">
        <v>0</v>
      </c>
      <c r="O27" s="19">
        <v>1</v>
      </c>
      <c r="P27" s="22">
        <v>2.0000000000000001E-4</v>
      </c>
      <c r="Q27" s="23">
        <v>1</v>
      </c>
      <c r="R27" s="18">
        <v>2.0000000000000001E-4</v>
      </c>
      <c r="S27" s="19">
        <v>1</v>
      </c>
      <c r="T27" s="22">
        <v>-1E-4</v>
      </c>
      <c r="U27" s="23">
        <v>1</v>
      </c>
      <c r="V27" s="18">
        <v>-2.9999999999999997E-4</v>
      </c>
      <c r="W27" s="19">
        <v>1</v>
      </c>
      <c r="X27" s="41">
        <v>-5.0000000000000001E-4</v>
      </c>
      <c r="Y27" s="42">
        <v>1</v>
      </c>
    </row>
    <row r="28" spans="1:25" ht="15" x14ac:dyDescent="0.25">
      <c r="A28" s="60" t="s">
        <v>23</v>
      </c>
      <c r="B28" s="3">
        <v>0</v>
      </c>
      <c r="C28" s="4">
        <v>0</v>
      </c>
      <c r="D28" s="10">
        <v>0</v>
      </c>
      <c r="E28" s="11">
        <v>0</v>
      </c>
      <c r="F28" s="3">
        <v>0</v>
      </c>
      <c r="G28" s="4">
        <v>0</v>
      </c>
      <c r="H28" s="10">
        <v>0</v>
      </c>
      <c r="I28" s="11">
        <v>0</v>
      </c>
      <c r="J28" s="3">
        <v>0</v>
      </c>
      <c r="K28" s="4">
        <v>0</v>
      </c>
      <c r="L28" s="10">
        <v>0</v>
      </c>
      <c r="M28" s="11">
        <v>0</v>
      </c>
      <c r="N28" s="3">
        <v>0</v>
      </c>
      <c r="O28" s="4">
        <v>0</v>
      </c>
      <c r="P28" s="10">
        <v>0</v>
      </c>
      <c r="Q28" s="11">
        <v>0</v>
      </c>
      <c r="R28" s="3">
        <v>0</v>
      </c>
      <c r="S28" s="4">
        <v>0</v>
      </c>
      <c r="T28" s="10">
        <v>0</v>
      </c>
      <c r="U28" s="11">
        <v>0</v>
      </c>
      <c r="V28" s="3">
        <v>0</v>
      </c>
      <c r="W28" s="4">
        <v>0</v>
      </c>
      <c r="X28" s="30">
        <v>0</v>
      </c>
      <c r="Y28" s="31">
        <v>0</v>
      </c>
    </row>
    <row r="29" spans="1:25" ht="15" x14ac:dyDescent="0.25">
      <c r="A29" s="61" t="s">
        <v>21</v>
      </c>
      <c r="B29" s="6">
        <f t="shared" ref="B29:G29" si="3">SUM(B27:B28)</f>
        <v>9.0000000000000006E-5</v>
      </c>
      <c r="C29" s="6">
        <f t="shared" si="3"/>
        <v>1</v>
      </c>
      <c r="D29" s="12">
        <f t="shared" si="3"/>
        <v>-1.7000000000000001E-4</v>
      </c>
      <c r="E29" s="13">
        <f t="shared" si="3"/>
        <v>1</v>
      </c>
      <c r="F29" s="20">
        <f t="shared" si="3"/>
        <v>0</v>
      </c>
      <c r="G29" s="6">
        <f t="shared" si="3"/>
        <v>1</v>
      </c>
      <c r="H29" s="12">
        <f>SUM(H27:H28)</f>
        <v>0</v>
      </c>
      <c r="I29" s="13">
        <f>SUM(I27:I28)</f>
        <v>1</v>
      </c>
      <c r="J29" s="20">
        <f>SUM(J27:J28)</f>
        <v>0</v>
      </c>
      <c r="K29" s="20">
        <f>SUM(K27:K28)</f>
        <v>1</v>
      </c>
      <c r="L29" s="12">
        <f t="shared" ref="L29:Q29" si="4">SUM(L27:L28)</f>
        <v>0</v>
      </c>
      <c r="M29" s="13">
        <f t="shared" si="4"/>
        <v>1</v>
      </c>
      <c r="N29" s="20">
        <f t="shared" si="4"/>
        <v>0</v>
      </c>
      <c r="O29" s="20">
        <f t="shared" si="4"/>
        <v>1</v>
      </c>
      <c r="P29" s="12">
        <f t="shared" si="4"/>
        <v>2.0000000000000001E-4</v>
      </c>
      <c r="Q29" s="12">
        <f t="shared" si="4"/>
        <v>1</v>
      </c>
      <c r="R29" s="20">
        <f t="shared" ref="R29:W29" si="5">SUM(R27:R28)</f>
        <v>2.0000000000000001E-4</v>
      </c>
      <c r="S29" s="20">
        <f t="shared" si="5"/>
        <v>1</v>
      </c>
      <c r="T29" s="12">
        <f t="shared" si="5"/>
        <v>-1E-4</v>
      </c>
      <c r="U29" s="12">
        <f t="shared" si="5"/>
        <v>1</v>
      </c>
      <c r="V29" s="20">
        <f t="shared" si="5"/>
        <v>-2.9999999999999997E-4</v>
      </c>
      <c r="W29" s="20">
        <f t="shared" si="5"/>
        <v>1</v>
      </c>
      <c r="X29" s="38">
        <f>SUM(X27:X28)</f>
        <v>-5.0000000000000001E-4</v>
      </c>
      <c r="Y29" s="38">
        <v>1</v>
      </c>
    </row>
    <row r="30" spans="1:25" ht="15" x14ac:dyDescent="0.25">
      <c r="A30" s="59" t="s">
        <v>24</v>
      </c>
      <c r="B30" s="18">
        <v>9.0000000000000006E-5</v>
      </c>
      <c r="C30" s="19">
        <v>1</v>
      </c>
      <c r="D30" s="22">
        <v>-1.7000000000000001E-4</v>
      </c>
      <c r="E30" s="23">
        <v>1</v>
      </c>
      <c r="F30" s="18">
        <v>0</v>
      </c>
      <c r="G30" s="19">
        <v>1</v>
      </c>
      <c r="H30" s="22">
        <v>0</v>
      </c>
      <c r="I30" s="23">
        <v>1</v>
      </c>
      <c r="J30" s="18">
        <v>0</v>
      </c>
      <c r="K30" s="19">
        <v>1</v>
      </c>
      <c r="L30" s="22">
        <v>0</v>
      </c>
      <c r="M30" s="23">
        <v>1</v>
      </c>
      <c r="N30" s="18">
        <v>0</v>
      </c>
      <c r="O30" s="19">
        <v>1</v>
      </c>
      <c r="P30" s="22">
        <v>2.0000000000000001E-4</v>
      </c>
      <c r="Q30" s="23">
        <v>1</v>
      </c>
      <c r="R30" s="18">
        <v>2.0000000000000001E-4</v>
      </c>
      <c r="S30" s="19">
        <v>1</v>
      </c>
      <c r="T30" s="22">
        <v>-1E-4</v>
      </c>
      <c r="U30" s="23">
        <v>1</v>
      </c>
      <c r="V30" s="18">
        <v>-2.9999999999999997E-4</v>
      </c>
      <c r="W30" s="19">
        <v>1</v>
      </c>
      <c r="X30" s="41">
        <v>-5.0000000000000001E-4</v>
      </c>
      <c r="Y30" s="42">
        <v>1</v>
      </c>
    </row>
    <row r="31" spans="1:25" ht="15" x14ac:dyDescent="0.25">
      <c r="A31" s="60" t="s">
        <v>25</v>
      </c>
      <c r="B31" s="3">
        <v>0</v>
      </c>
      <c r="C31" s="4">
        <v>0</v>
      </c>
      <c r="D31" s="10">
        <v>0</v>
      </c>
      <c r="E31" s="11">
        <v>0</v>
      </c>
      <c r="F31" s="3">
        <v>0</v>
      </c>
      <c r="G31" s="4">
        <v>0</v>
      </c>
      <c r="H31" s="10">
        <v>0</v>
      </c>
      <c r="I31" s="11">
        <v>0</v>
      </c>
      <c r="J31" s="3">
        <v>0</v>
      </c>
      <c r="K31" s="4">
        <v>0</v>
      </c>
      <c r="L31" s="10">
        <v>0</v>
      </c>
      <c r="M31" s="11">
        <v>0</v>
      </c>
      <c r="N31" s="3">
        <v>0</v>
      </c>
      <c r="O31" s="4">
        <v>0</v>
      </c>
      <c r="P31" s="10">
        <v>0</v>
      </c>
      <c r="Q31" s="11">
        <v>0</v>
      </c>
      <c r="R31" s="3">
        <v>0</v>
      </c>
      <c r="S31" s="4">
        <v>0</v>
      </c>
      <c r="T31" s="10">
        <v>0</v>
      </c>
      <c r="U31" s="11">
        <v>0</v>
      </c>
      <c r="V31" s="3">
        <v>0</v>
      </c>
      <c r="W31" s="4">
        <v>0</v>
      </c>
      <c r="X31" s="30">
        <v>0</v>
      </c>
      <c r="Y31" s="31">
        <v>0</v>
      </c>
    </row>
    <row r="32" spans="1:25" ht="15" x14ac:dyDescent="0.25">
      <c r="A32" s="63" t="s">
        <v>21</v>
      </c>
      <c r="B32" s="65">
        <f t="shared" ref="B32:G32" si="6">SUM(B30:B31)</f>
        <v>9.0000000000000006E-5</v>
      </c>
      <c r="C32" s="65">
        <f t="shared" si="6"/>
        <v>1</v>
      </c>
      <c r="D32" s="71">
        <f t="shared" si="6"/>
        <v>-1.7000000000000001E-4</v>
      </c>
      <c r="E32" s="72">
        <f t="shared" si="6"/>
        <v>1</v>
      </c>
      <c r="F32" s="64">
        <f t="shared" si="6"/>
        <v>0</v>
      </c>
      <c r="G32" s="65">
        <f t="shared" si="6"/>
        <v>1</v>
      </c>
      <c r="H32" s="71">
        <f>SUM(H30:H31)</f>
        <v>0</v>
      </c>
      <c r="I32" s="72">
        <f>SUM(I30:I31)</f>
        <v>1</v>
      </c>
      <c r="J32" s="64">
        <f>SUM(J30:J31)</f>
        <v>0</v>
      </c>
      <c r="K32" s="64">
        <f>SUM(K30:K31)</f>
        <v>1</v>
      </c>
      <c r="L32" s="71">
        <f t="shared" ref="L32:Q32" si="7">SUM(L30:L31)</f>
        <v>0</v>
      </c>
      <c r="M32" s="72">
        <f t="shared" si="7"/>
        <v>1</v>
      </c>
      <c r="N32" s="64">
        <f t="shared" si="7"/>
        <v>0</v>
      </c>
      <c r="O32" s="64">
        <f t="shared" si="7"/>
        <v>1</v>
      </c>
      <c r="P32" s="71">
        <f t="shared" si="7"/>
        <v>2.0000000000000001E-4</v>
      </c>
      <c r="Q32" s="71">
        <f t="shared" si="7"/>
        <v>1</v>
      </c>
      <c r="R32" s="64">
        <f t="shared" ref="R32:W32" si="8">SUM(R30:R31)</f>
        <v>2.0000000000000001E-4</v>
      </c>
      <c r="S32" s="64">
        <f t="shared" si="8"/>
        <v>1</v>
      </c>
      <c r="T32" s="71">
        <f t="shared" si="8"/>
        <v>-1E-4</v>
      </c>
      <c r="U32" s="71">
        <f t="shared" si="8"/>
        <v>1</v>
      </c>
      <c r="V32" s="64">
        <f t="shared" si="8"/>
        <v>-2.9999999999999997E-4</v>
      </c>
      <c r="W32" s="64">
        <f t="shared" si="8"/>
        <v>1</v>
      </c>
      <c r="X32" s="73">
        <f>SUM(X30:X31)</f>
        <v>-5.0000000000000001E-4</v>
      </c>
      <c r="Y32" s="73"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v>-8.0000000000000007E-5</v>
      </c>
      <c r="C36" s="4">
        <v>0.1754</v>
      </c>
      <c r="D36" s="10">
        <f t="shared" ref="D36:D54" si="9">B36+H6+J6+L6</f>
        <v>-8.0000000000000007E-5</v>
      </c>
      <c r="E36" s="11">
        <v>2.7900000000000001E-2</v>
      </c>
      <c r="F36" s="3">
        <f>D36+N6+P6+R6</f>
        <v>-8.0000000000000007E-5</v>
      </c>
      <c r="G36" s="4">
        <v>5.3199999999999997E-2</v>
      </c>
      <c r="H36" s="10">
        <f t="shared" ref="H36:H54" si="10">(1+F36)*(1+T6)*(1+V6)*(1+X6)-1</f>
        <v>-7.9999999999968985E-5</v>
      </c>
      <c r="I36" s="80">
        <v>0.1002</v>
      </c>
    </row>
    <row r="37" spans="1:9" ht="15" x14ac:dyDescent="0.25">
      <c r="A37" s="60" t="s">
        <v>3</v>
      </c>
      <c r="B37" s="3">
        <f t="shared" ref="B37:B54" si="11">(1+B7)*(1+D7)*(1+F7)-1</f>
        <v>-1.0009000000033019E-5</v>
      </c>
      <c r="C37" s="4">
        <v>0.8246</v>
      </c>
      <c r="D37" s="10">
        <f t="shared" si="9"/>
        <v>-1.0009000000033019E-5</v>
      </c>
      <c r="E37" s="11">
        <v>0.97209999999999996</v>
      </c>
      <c r="F37" s="3">
        <v>4.4000000000000002E-4</v>
      </c>
      <c r="G37" s="4">
        <v>0.94679999999999997</v>
      </c>
      <c r="H37" s="10">
        <f t="shared" si="10"/>
        <v>-4.601659138064873E-4</v>
      </c>
      <c r="I37" s="80">
        <v>0.89980000000000004</v>
      </c>
    </row>
    <row r="38" spans="1:9" ht="15" x14ac:dyDescent="0.25">
      <c r="A38" s="60" t="s">
        <v>4</v>
      </c>
      <c r="B38" s="3">
        <f t="shared" si="11"/>
        <v>0</v>
      </c>
      <c r="C38" s="4">
        <v>0</v>
      </c>
      <c r="D38" s="10">
        <f t="shared" si="9"/>
        <v>0</v>
      </c>
      <c r="E38" s="11">
        <v>0</v>
      </c>
      <c r="F38" s="3">
        <f t="shared" ref="F38:F54" si="12">D38+N8+P8+R8</f>
        <v>0</v>
      </c>
      <c r="G38" s="4">
        <v>0</v>
      </c>
      <c r="H38" s="10">
        <f t="shared" si="10"/>
        <v>0</v>
      </c>
      <c r="I38" s="80">
        <v>0</v>
      </c>
    </row>
    <row r="39" spans="1:9" ht="15" x14ac:dyDescent="0.25">
      <c r="A39" s="60" t="s">
        <v>5</v>
      </c>
      <c r="B39" s="3">
        <f t="shared" si="11"/>
        <v>0</v>
      </c>
      <c r="C39" s="4">
        <v>0</v>
      </c>
      <c r="D39" s="10">
        <f t="shared" si="9"/>
        <v>0</v>
      </c>
      <c r="E39" s="11">
        <v>0</v>
      </c>
      <c r="F39" s="3">
        <f t="shared" si="12"/>
        <v>0</v>
      </c>
      <c r="G39" s="4">
        <v>0</v>
      </c>
      <c r="H39" s="10">
        <f t="shared" si="10"/>
        <v>0</v>
      </c>
      <c r="I39" s="80">
        <v>0</v>
      </c>
    </row>
    <row r="40" spans="1:9" ht="15" x14ac:dyDescent="0.25">
      <c r="A40" s="60" t="s">
        <v>6</v>
      </c>
      <c r="B40" s="3">
        <f t="shared" si="11"/>
        <v>0</v>
      </c>
      <c r="C40" s="4">
        <v>0</v>
      </c>
      <c r="D40" s="10">
        <f t="shared" si="9"/>
        <v>0</v>
      </c>
      <c r="E40" s="11">
        <v>0</v>
      </c>
      <c r="F40" s="3">
        <f t="shared" si="12"/>
        <v>0</v>
      </c>
      <c r="G40" s="4">
        <v>0</v>
      </c>
      <c r="H40" s="10">
        <f t="shared" si="10"/>
        <v>0</v>
      </c>
      <c r="I40" s="80">
        <v>0</v>
      </c>
    </row>
    <row r="41" spans="1:9" ht="15" x14ac:dyDescent="0.25">
      <c r="A41" s="60" t="s">
        <v>7</v>
      </c>
      <c r="B41" s="3">
        <f t="shared" si="11"/>
        <v>0</v>
      </c>
      <c r="C41" s="4">
        <v>0</v>
      </c>
      <c r="D41" s="10">
        <f t="shared" si="9"/>
        <v>0</v>
      </c>
      <c r="E41" s="11">
        <v>0</v>
      </c>
      <c r="F41" s="3">
        <f t="shared" si="12"/>
        <v>0</v>
      </c>
      <c r="G41" s="4">
        <v>0</v>
      </c>
      <c r="H41" s="10">
        <f t="shared" si="10"/>
        <v>0</v>
      </c>
      <c r="I41" s="80">
        <v>0</v>
      </c>
    </row>
    <row r="42" spans="1:9" ht="15" x14ac:dyDescent="0.25">
      <c r="A42" s="60" t="s">
        <v>8</v>
      </c>
      <c r="B42" s="3">
        <f t="shared" si="11"/>
        <v>0</v>
      </c>
      <c r="C42" s="4">
        <v>0</v>
      </c>
      <c r="D42" s="10">
        <f t="shared" si="9"/>
        <v>0</v>
      </c>
      <c r="E42" s="11">
        <v>0</v>
      </c>
      <c r="F42" s="3">
        <f t="shared" si="12"/>
        <v>0</v>
      </c>
      <c r="G42" s="4">
        <v>0</v>
      </c>
      <c r="H42" s="10">
        <f t="shared" si="10"/>
        <v>0</v>
      </c>
      <c r="I42" s="80">
        <v>0</v>
      </c>
    </row>
    <row r="43" spans="1:9" ht="15" x14ac:dyDescent="0.25">
      <c r="A43" s="60" t="s">
        <v>9</v>
      </c>
      <c r="B43" s="3">
        <f t="shared" si="11"/>
        <v>0</v>
      </c>
      <c r="C43" s="4">
        <v>0</v>
      </c>
      <c r="D43" s="10">
        <f t="shared" si="9"/>
        <v>0</v>
      </c>
      <c r="E43" s="11">
        <v>0</v>
      </c>
      <c r="F43" s="3">
        <f t="shared" si="12"/>
        <v>0</v>
      </c>
      <c r="G43" s="4">
        <v>0</v>
      </c>
      <c r="H43" s="10">
        <f t="shared" si="10"/>
        <v>0</v>
      </c>
      <c r="I43" s="80">
        <v>0</v>
      </c>
    </row>
    <row r="44" spans="1:9" ht="15" x14ac:dyDescent="0.25">
      <c r="A44" s="60" t="s">
        <v>10</v>
      </c>
      <c r="B44" s="3">
        <f t="shared" si="11"/>
        <v>0</v>
      </c>
      <c r="C44" s="4">
        <v>0</v>
      </c>
      <c r="D44" s="10">
        <f t="shared" si="9"/>
        <v>0</v>
      </c>
      <c r="E44" s="11">
        <v>0</v>
      </c>
      <c r="F44" s="3">
        <f t="shared" si="12"/>
        <v>0</v>
      </c>
      <c r="G44" s="4">
        <v>0</v>
      </c>
      <c r="H44" s="10">
        <f t="shared" si="10"/>
        <v>0</v>
      </c>
      <c r="I44" s="80">
        <v>0</v>
      </c>
    </row>
    <row r="45" spans="1:9" ht="15" x14ac:dyDescent="0.25">
      <c r="A45" s="60" t="s">
        <v>11</v>
      </c>
      <c r="B45" s="3">
        <f t="shared" si="11"/>
        <v>0</v>
      </c>
      <c r="C45" s="4">
        <v>0</v>
      </c>
      <c r="D45" s="10">
        <f t="shared" si="9"/>
        <v>0</v>
      </c>
      <c r="E45" s="11">
        <v>0</v>
      </c>
      <c r="F45" s="3">
        <f t="shared" si="12"/>
        <v>0</v>
      </c>
      <c r="G45" s="4">
        <v>0</v>
      </c>
      <c r="H45" s="10">
        <f t="shared" si="10"/>
        <v>0</v>
      </c>
      <c r="I45" s="80">
        <v>0</v>
      </c>
    </row>
    <row r="46" spans="1:9" ht="15" x14ac:dyDescent="0.25">
      <c r="A46" s="60" t="s">
        <v>12</v>
      </c>
      <c r="B46" s="3">
        <f t="shared" si="11"/>
        <v>0</v>
      </c>
      <c r="C46" s="4">
        <v>0</v>
      </c>
      <c r="D46" s="10">
        <f t="shared" si="9"/>
        <v>0</v>
      </c>
      <c r="E46" s="11">
        <v>0</v>
      </c>
      <c r="F46" s="3">
        <f t="shared" si="12"/>
        <v>0</v>
      </c>
      <c r="G46" s="4">
        <v>0</v>
      </c>
      <c r="H46" s="10">
        <f t="shared" si="10"/>
        <v>0</v>
      </c>
      <c r="I46" s="80">
        <v>0</v>
      </c>
    </row>
    <row r="47" spans="1:9" ht="15" x14ac:dyDescent="0.25">
      <c r="A47" s="60" t="s">
        <v>13</v>
      </c>
      <c r="B47" s="3">
        <f t="shared" si="11"/>
        <v>0</v>
      </c>
      <c r="C47" s="4">
        <v>0</v>
      </c>
      <c r="D47" s="10">
        <f t="shared" si="9"/>
        <v>0</v>
      </c>
      <c r="E47" s="11">
        <v>0</v>
      </c>
      <c r="F47" s="3">
        <f t="shared" si="12"/>
        <v>0</v>
      </c>
      <c r="G47" s="4">
        <v>0</v>
      </c>
      <c r="H47" s="10">
        <f t="shared" si="10"/>
        <v>0</v>
      </c>
      <c r="I47" s="80">
        <v>0</v>
      </c>
    </row>
    <row r="48" spans="1:9" ht="15" x14ac:dyDescent="0.25">
      <c r="A48" s="60" t="s">
        <v>14</v>
      </c>
      <c r="B48" s="3">
        <f t="shared" si="11"/>
        <v>0</v>
      </c>
      <c r="C48" s="4">
        <v>0</v>
      </c>
      <c r="D48" s="10">
        <f t="shared" si="9"/>
        <v>0</v>
      </c>
      <c r="E48" s="11">
        <v>0</v>
      </c>
      <c r="F48" s="3">
        <f t="shared" si="12"/>
        <v>0</v>
      </c>
      <c r="G48" s="4">
        <v>0</v>
      </c>
      <c r="H48" s="10">
        <f t="shared" si="10"/>
        <v>0</v>
      </c>
      <c r="I48" s="80">
        <v>0</v>
      </c>
    </row>
    <row r="49" spans="1:9" ht="15" x14ac:dyDescent="0.25">
      <c r="A49" s="60" t="s">
        <v>15</v>
      </c>
      <c r="B49" s="3">
        <f t="shared" si="11"/>
        <v>0</v>
      </c>
      <c r="C49" s="4">
        <v>0</v>
      </c>
      <c r="D49" s="10">
        <f t="shared" si="9"/>
        <v>0</v>
      </c>
      <c r="E49" s="11">
        <v>0</v>
      </c>
      <c r="F49" s="3">
        <f t="shared" si="12"/>
        <v>0</v>
      </c>
      <c r="G49" s="4">
        <v>0</v>
      </c>
      <c r="H49" s="10">
        <f t="shared" si="10"/>
        <v>0</v>
      </c>
      <c r="I49" s="80">
        <v>0</v>
      </c>
    </row>
    <row r="50" spans="1:9" ht="15" x14ac:dyDescent="0.25">
      <c r="A50" s="60" t="s">
        <v>16</v>
      </c>
      <c r="B50" s="3">
        <f t="shared" si="11"/>
        <v>0</v>
      </c>
      <c r="C50" s="4">
        <v>0</v>
      </c>
      <c r="D50" s="10">
        <f t="shared" si="9"/>
        <v>0</v>
      </c>
      <c r="E50" s="11">
        <v>0</v>
      </c>
      <c r="F50" s="3">
        <f t="shared" si="12"/>
        <v>0</v>
      </c>
      <c r="G50" s="4">
        <v>0</v>
      </c>
      <c r="H50" s="10">
        <f t="shared" si="10"/>
        <v>0</v>
      </c>
      <c r="I50" s="80">
        <v>0</v>
      </c>
    </row>
    <row r="51" spans="1:9" ht="15" x14ac:dyDescent="0.25">
      <c r="A51" s="60" t="s">
        <v>17</v>
      </c>
      <c r="B51" s="3">
        <f t="shared" si="11"/>
        <v>0</v>
      </c>
      <c r="C51" s="4">
        <v>0</v>
      </c>
      <c r="D51" s="10">
        <f t="shared" si="9"/>
        <v>0</v>
      </c>
      <c r="E51" s="11">
        <v>0</v>
      </c>
      <c r="F51" s="3">
        <f t="shared" si="12"/>
        <v>0</v>
      </c>
      <c r="G51" s="4">
        <v>0</v>
      </c>
      <c r="H51" s="10">
        <f t="shared" si="10"/>
        <v>0</v>
      </c>
      <c r="I51" s="80">
        <v>0</v>
      </c>
    </row>
    <row r="52" spans="1:9" ht="15" x14ac:dyDescent="0.25">
      <c r="A52" s="60" t="s">
        <v>18</v>
      </c>
      <c r="B52" s="3">
        <f t="shared" si="11"/>
        <v>0</v>
      </c>
      <c r="C52" s="4">
        <v>0</v>
      </c>
      <c r="D52" s="10">
        <f t="shared" si="9"/>
        <v>0</v>
      </c>
      <c r="E52" s="11">
        <v>0</v>
      </c>
      <c r="F52" s="3">
        <f t="shared" si="12"/>
        <v>0</v>
      </c>
      <c r="G52" s="4">
        <v>0</v>
      </c>
      <c r="H52" s="10">
        <f t="shared" si="10"/>
        <v>0</v>
      </c>
      <c r="I52" s="80">
        <v>0</v>
      </c>
    </row>
    <row r="53" spans="1:9" ht="15" x14ac:dyDescent="0.25">
      <c r="A53" s="60" t="s">
        <v>19</v>
      </c>
      <c r="B53" s="3">
        <f t="shared" si="11"/>
        <v>0</v>
      </c>
      <c r="C53" s="4">
        <v>0</v>
      </c>
      <c r="D53" s="10">
        <f t="shared" si="9"/>
        <v>0</v>
      </c>
      <c r="E53" s="11">
        <v>0</v>
      </c>
      <c r="F53" s="3">
        <f t="shared" si="12"/>
        <v>0</v>
      </c>
      <c r="G53" s="4">
        <v>0</v>
      </c>
      <c r="H53" s="10">
        <f t="shared" si="10"/>
        <v>0</v>
      </c>
      <c r="I53" s="80">
        <v>0</v>
      </c>
    </row>
    <row r="54" spans="1:9" ht="15" x14ac:dyDescent="0.25">
      <c r="A54" s="60" t="s">
        <v>20</v>
      </c>
      <c r="B54" s="3">
        <f t="shared" si="11"/>
        <v>0</v>
      </c>
      <c r="C54" s="4">
        <v>0</v>
      </c>
      <c r="D54" s="10">
        <f t="shared" si="9"/>
        <v>0</v>
      </c>
      <c r="E54" s="11">
        <v>0</v>
      </c>
      <c r="F54" s="3">
        <f t="shared" si="12"/>
        <v>0</v>
      </c>
      <c r="G54" s="4">
        <v>0</v>
      </c>
      <c r="H54" s="10">
        <f t="shared" si="10"/>
        <v>0</v>
      </c>
      <c r="I54" s="80">
        <v>0</v>
      </c>
    </row>
    <row r="55" spans="1:9" ht="15" x14ac:dyDescent="0.25">
      <c r="A55" s="61" t="s">
        <v>21</v>
      </c>
      <c r="B55" s="28">
        <f>SUM(B36:B54)</f>
        <v>-9.0009000000033026E-5</v>
      </c>
      <c r="C55" s="6">
        <v>1</v>
      </c>
      <c r="D55" s="12">
        <f>SUM(D36:D54)</f>
        <v>-9.0009000000033026E-5</v>
      </c>
      <c r="E55" s="12">
        <v>1</v>
      </c>
      <c r="F55" s="20">
        <f>SUM(F36:F54)</f>
        <v>3.6000000000000002E-4</v>
      </c>
      <c r="G55" s="5">
        <v>1</v>
      </c>
      <c r="H55" s="12">
        <f>SUM(H36:H54)</f>
        <v>-5.4016591380645629E-4</v>
      </c>
      <c r="I55" s="81">
        <v>1</v>
      </c>
    </row>
    <row r="56" spans="1:9" ht="15" x14ac:dyDescent="0.25">
      <c r="A56" s="62" t="s">
        <v>28</v>
      </c>
      <c r="B56" s="8">
        <v>-2.5</v>
      </c>
      <c r="C56" s="9"/>
      <c r="D56" s="14">
        <v>-1</v>
      </c>
      <c r="E56" s="9"/>
      <c r="F56" s="8">
        <v>8</v>
      </c>
      <c r="G56" s="9"/>
      <c r="H56" s="14">
        <v>-12.6</v>
      </c>
      <c r="I56" s="82"/>
    </row>
    <row r="57" spans="1:9" ht="15" x14ac:dyDescent="0.25">
      <c r="A57" s="59" t="s">
        <v>22</v>
      </c>
      <c r="B57" s="18">
        <v>-9.0000000000000006E-5</v>
      </c>
      <c r="C57" s="19">
        <v>1</v>
      </c>
      <c r="D57" s="22">
        <f>B57+H27+J27+L27</f>
        <v>-9.0000000000000006E-5</v>
      </c>
      <c r="E57" s="23">
        <v>1</v>
      </c>
      <c r="F57" s="18">
        <v>4.0000000000000002E-4</v>
      </c>
      <c r="G57" s="19">
        <v>1</v>
      </c>
      <c r="H57" s="22">
        <f>(1+F57)*(1+T27)*(1+V27)*(1+X27)-1</f>
        <v>-5.0012992300596526E-4</v>
      </c>
      <c r="I57" s="83">
        <v>1</v>
      </c>
    </row>
    <row r="58" spans="1:9" ht="15" x14ac:dyDescent="0.25">
      <c r="A58" s="60" t="s">
        <v>23</v>
      </c>
      <c r="B58" s="3">
        <f>(1+B28)*(1+D28)*(1+F28)-1</f>
        <v>0</v>
      </c>
      <c r="C58" s="4">
        <v>0</v>
      </c>
      <c r="D58" s="10">
        <f>B58+H28+J28+L28</f>
        <v>0</v>
      </c>
      <c r="E58" s="11">
        <v>0</v>
      </c>
      <c r="F58" s="3">
        <f>D58+N28+P28+R28</f>
        <v>0</v>
      </c>
      <c r="G58" s="4">
        <v>0</v>
      </c>
      <c r="H58" s="10">
        <f>(1+F58)*(1+T28)*(1+V28)*(1+X28)-1</f>
        <v>0</v>
      </c>
      <c r="I58" s="80">
        <v>0</v>
      </c>
    </row>
    <row r="59" spans="1:9" ht="15" x14ac:dyDescent="0.25">
      <c r="A59" s="61" t="s">
        <v>21</v>
      </c>
      <c r="B59" s="28">
        <f>SUM(B57:B58)</f>
        <v>-9.0000000000000006E-5</v>
      </c>
      <c r="C59" s="6">
        <v>1</v>
      </c>
      <c r="D59" s="12">
        <f>SUM(D57:D58)</f>
        <v>-9.0000000000000006E-5</v>
      </c>
      <c r="E59" s="12">
        <v>1</v>
      </c>
      <c r="F59" s="20">
        <f>SUM(F57:F58)</f>
        <v>4.0000000000000002E-4</v>
      </c>
      <c r="G59" s="20">
        <v>1</v>
      </c>
      <c r="H59" s="12">
        <f>SUM(H57:H58)</f>
        <v>-5.0012992300596526E-4</v>
      </c>
      <c r="I59" s="81">
        <v>1</v>
      </c>
    </row>
    <row r="60" spans="1:9" ht="15" x14ac:dyDescent="0.25">
      <c r="A60" s="59" t="s">
        <v>24</v>
      </c>
      <c r="B60" s="18">
        <v>-9.0000000000000006E-5</v>
      </c>
      <c r="C60" s="19">
        <v>1</v>
      </c>
      <c r="D60" s="22">
        <f>B60+H30+J30+L30</f>
        <v>-9.0000000000000006E-5</v>
      </c>
      <c r="E60" s="23">
        <v>1</v>
      </c>
      <c r="F60" s="18">
        <v>4.0000000000000002E-4</v>
      </c>
      <c r="G60" s="19">
        <v>1</v>
      </c>
      <c r="H60" s="22">
        <f>(1+F60)*(1+T30)*(1+V30)*(1+X30)-1</f>
        <v>-5.0012992300596526E-4</v>
      </c>
      <c r="I60" s="83">
        <v>1</v>
      </c>
    </row>
    <row r="61" spans="1:9" ht="15" x14ac:dyDescent="0.25">
      <c r="A61" s="60" t="s">
        <v>25</v>
      </c>
      <c r="B61" s="3">
        <f>(1+B31)*(1+D31)*(1+F31)-1</f>
        <v>0</v>
      </c>
      <c r="C61" s="4">
        <v>0</v>
      </c>
      <c r="D61" s="10">
        <f>B61+H31+J31+L31</f>
        <v>0</v>
      </c>
      <c r="E61" s="11">
        <v>0</v>
      </c>
      <c r="F61" s="3">
        <f>D61+N31+P31+R31</f>
        <v>0</v>
      </c>
      <c r="G61" s="4">
        <v>0</v>
      </c>
      <c r="H61" s="10">
        <f>(1+F61)*(1+T31)*(1+V31)*(1+X31)-1</f>
        <v>0</v>
      </c>
      <c r="I61" s="80">
        <v>0</v>
      </c>
    </row>
    <row r="62" spans="1:9" ht="15" x14ac:dyDescent="0.25">
      <c r="A62" s="63" t="s">
        <v>21</v>
      </c>
      <c r="B62" s="86">
        <f>SUM(B60:B61)</f>
        <v>-9.0000000000000006E-5</v>
      </c>
      <c r="C62" s="65">
        <v>1</v>
      </c>
      <c r="D62" s="71">
        <f>SUM(D60:D61)</f>
        <v>-9.0000000000000006E-5</v>
      </c>
      <c r="E62" s="71">
        <v>1</v>
      </c>
      <c r="F62" s="64">
        <f>SUM(F60:F61)</f>
        <v>4.0000000000000002E-4</v>
      </c>
      <c r="G62" s="64">
        <v>1</v>
      </c>
      <c r="H62" s="71">
        <f>SUM(H60:H61)</f>
        <v>-5.0012992300596526E-4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pane="topRight" activeCell="A4" sqref="A4"/>
    </sheetView>
  </sheetViews>
  <sheetFormatPr defaultColWidth="0" defaultRowHeight="12.75" zeroHeight="1" x14ac:dyDescent="0.2"/>
  <cols>
    <col min="1" max="1" width="46.7109375" customWidth="1"/>
    <col min="2" max="2" width="18.7109375" customWidth="1"/>
    <col min="3" max="3" width="18.5703125" customWidth="1"/>
    <col min="4" max="4" width="17.28515625" customWidth="1"/>
    <col min="5" max="5" width="17.42578125" customWidth="1"/>
    <col min="6" max="6" width="21.28515625" customWidth="1"/>
    <col min="7" max="7" width="23" customWidth="1"/>
    <col min="8" max="8" width="19.5703125" customWidth="1"/>
    <col min="9" max="9" width="19.42578125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37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59" t="s">
        <v>2</v>
      </c>
      <c r="B6" s="3">
        <v>1E-3</v>
      </c>
      <c r="C6" s="4">
        <v>0.10879999999999999</v>
      </c>
      <c r="D6" s="10">
        <v>-8.9999999999999998E-4</v>
      </c>
      <c r="E6" s="11">
        <v>9.7600000000000006E-2</v>
      </c>
      <c r="F6" s="3">
        <v>3.6999999999999999E-4</v>
      </c>
      <c r="G6" s="4">
        <v>0.1208</v>
      </c>
      <c r="H6" s="10">
        <v>5.9999999999999995E-4</v>
      </c>
      <c r="I6" s="11">
        <v>0.13439999999999999</v>
      </c>
      <c r="J6" s="3">
        <v>0</v>
      </c>
      <c r="K6" s="4">
        <v>0.1119</v>
      </c>
      <c r="L6" s="10">
        <v>2.0000000000000001E-4</v>
      </c>
      <c r="M6" s="11">
        <v>7.2999999999999995E-2</v>
      </c>
      <c r="N6" s="3">
        <v>2.9999999999999997E-4</v>
      </c>
      <c r="O6" s="4">
        <v>9.2200000000000004E-2</v>
      </c>
      <c r="P6" s="10">
        <v>0</v>
      </c>
      <c r="Q6" s="11">
        <v>0.11749999999999999</v>
      </c>
      <c r="R6" s="3">
        <v>1E-4</v>
      </c>
      <c r="S6" s="4">
        <v>0.11749999999999999</v>
      </c>
      <c r="T6" s="10">
        <v>0</v>
      </c>
      <c r="U6" s="11">
        <v>0.1371</v>
      </c>
      <c r="V6" s="3">
        <v>2.0000000000000001E-4</v>
      </c>
      <c r="W6" s="4">
        <v>-8.6E-3</v>
      </c>
      <c r="X6" s="30">
        <v>-2.9999999999999997E-4</v>
      </c>
      <c r="Y6" s="31">
        <v>1</v>
      </c>
    </row>
    <row r="7" spans="1:25" ht="15" x14ac:dyDescent="0.25">
      <c r="A7" s="60" t="s">
        <v>3</v>
      </c>
      <c r="B7" s="3">
        <v>0</v>
      </c>
      <c r="C7" s="4">
        <v>0.86990000000000001</v>
      </c>
      <c r="D7" s="10">
        <v>-4.1099999999999999E-3</v>
      </c>
      <c r="E7" s="11">
        <v>0.88549999999999995</v>
      </c>
      <c r="F7" s="3">
        <v>3.3999999999999998E-3</v>
      </c>
      <c r="G7" s="4">
        <v>0.86229999999999996</v>
      </c>
      <c r="H7" s="10">
        <v>-7.000000000000001E-4</v>
      </c>
      <c r="I7" s="11">
        <v>0.8458</v>
      </c>
      <c r="J7" s="3">
        <v>2.0999999999999999E-3</v>
      </c>
      <c r="K7" s="4">
        <v>0.86719999999999997</v>
      </c>
      <c r="L7" s="10">
        <v>-2.5999999999999999E-3</v>
      </c>
      <c r="M7" s="11">
        <v>0.90710000000000002</v>
      </c>
      <c r="N7" s="3">
        <v>1E-3</v>
      </c>
      <c r="O7" s="4">
        <v>0.88300000000000001</v>
      </c>
      <c r="P7" s="10">
        <v>1.6999999999999999E-3</v>
      </c>
      <c r="Q7" s="11">
        <v>0.85729999999999995</v>
      </c>
      <c r="R7" s="3">
        <v>-1.1999999999999999E-3</v>
      </c>
      <c r="S7" s="4">
        <v>0.85909999999999997</v>
      </c>
      <c r="T7" s="10">
        <v>-4.8999999999999998E-3</v>
      </c>
      <c r="U7" s="11">
        <v>0.84850000000000003</v>
      </c>
      <c r="V7" s="3">
        <v>-2.0999999999999999E-3</v>
      </c>
      <c r="W7" s="4">
        <v>0.98850000000000005</v>
      </c>
      <c r="X7" s="30">
        <v>-1.8E-3</v>
      </c>
      <c r="Y7" s="31">
        <v>0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30">
        <v>0</v>
      </c>
      <c r="Y8" s="3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30">
        <v>0</v>
      </c>
      <c r="Y9" s="31">
        <v>0</v>
      </c>
    </row>
    <row r="10" spans="1:25" ht="15" x14ac:dyDescent="0.25">
      <c r="A10" s="60" t="s">
        <v>6</v>
      </c>
      <c r="B10" s="3">
        <v>0</v>
      </c>
      <c r="C10" s="4">
        <v>0</v>
      </c>
      <c r="D10" s="10">
        <v>0</v>
      </c>
      <c r="E10" s="11">
        <v>0</v>
      </c>
      <c r="F10" s="3">
        <v>0</v>
      </c>
      <c r="G10" s="4">
        <v>0</v>
      </c>
      <c r="H10" s="10">
        <v>0</v>
      </c>
      <c r="I10" s="11">
        <v>0</v>
      </c>
      <c r="J10" s="3">
        <v>0</v>
      </c>
      <c r="K10" s="4">
        <v>0</v>
      </c>
      <c r="L10" s="10">
        <v>0</v>
      </c>
      <c r="M10" s="11">
        <v>0</v>
      </c>
      <c r="N10" s="3">
        <v>0</v>
      </c>
      <c r="O10" s="4">
        <v>0</v>
      </c>
      <c r="P10" s="10">
        <v>0</v>
      </c>
      <c r="Q10" s="11">
        <v>0</v>
      </c>
      <c r="R10" s="3">
        <v>0</v>
      </c>
      <c r="S10" s="4">
        <v>0</v>
      </c>
      <c r="T10" s="10">
        <v>0</v>
      </c>
      <c r="U10" s="11">
        <v>0</v>
      </c>
      <c r="V10" s="3">
        <v>0</v>
      </c>
      <c r="W10" s="4">
        <v>0</v>
      </c>
      <c r="X10" s="30">
        <v>0</v>
      </c>
      <c r="Y10" s="31">
        <v>0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0</v>
      </c>
      <c r="K11" s="4">
        <v>0</v>
      </c>
      <c r="L11" s="10">
        <v>0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0</v>
      </c>
      <c r="T11" s="10">
        <v>0</v>
      </c>
      <c r="U11" s="11">
        <v>0</v>
      </c>
      <c r="V11" s="3">
        <v>0</v>
      </c>
      <c r="W11" s="4">
        <v>0</v>
      </c>
      <c r="X11" s="30">
        <v>0</v>
      </c>
      <c r="Y11" s="31">
        <v>0</v>
      </c>
    </row>
    <row r="12" spans="1:25" ht="15" x14ac:dyDescent="0.25">
      <c r="A12" s="60" t="s">
        <v>8</v>
      </c>
      <c r="B12" s="3">
        <v>0</v>
      </c>
      <c r="C12" s="4">
        <v>0</v>
      </c>
      <c r="D12" s="10">
        <v>0</v>
      </c>
      <c r="E12" s="11">
        <v>0</v>
      </c>
      <c r="F12" s="3">
        <v>0</v>
      </c>
      <c r="G12" s="4">
        <v>0</v>
      </c>
      <c r="H12" s="10">
        <v>0</v>
      </c>
      <c r="I12" s="11">
        <v>0</v>
      </c>
      <c r="J12" s="3">
        <v>0</v>
      </c>
      <c r="K12" s="4">
        <v>0</v>
      </c>
      <c r="L12" s="10">
        <v>0</v>
      </c>
      <c r="M12" s="11">
        <v>0</v>
      </c>
      <c r="N12" s="3">
        <v>0</v>
      </c>
      <c r="O12" s="4">
        <v>0</v>
      </c>
      <c r="P12" s="10">
        <v>0</v>
      </c>
      <c r="Q12" s="11">
        <v>0</v>
      </c>
      <c r="R12" s="3">
        <v>0</v>
      </c>
      <c r="S12" s="4">
        <v>0</v>
      </c>
      <c r="T12" s="10">
        <v>0</v>
      </c>
      <c r="U12" s="11">
        <v>0</v>
      </c>
      <c r="V12" s="3">
        <v>0</v>
      </c>
      <c r="W12" s="4">
        <v>0</v>
      </c>
      <c r="X12" s="30">
        <v>0</v>
      </c>
      <c r="Y12" s="31">
        <v>0</v>
      </c>
    </row>
    <row r="13" spans="1:25" ht="15" x14ac:dyDescent="0.25">
      <c r="A13" s="60" t="s">
        <v>9</v>
      </c>
      <c r="B13" s="3">
        <v>0</v>
      </c>
      <c r="C13" s="4">
        <v>0</v>
      </c>
      <c r="D13" s="10">
        <v>0</v>
      </c>
      <c r="E13" s="11">
        <v>0</v>
      </c>
      <c r="F13" s="3">
        <v>0</v>
      </c>
      <c r="G13" s="4">
        <v>0</v>
      </c>
      <c r="H13" s="10">
        <v>0</v>
      </c>
      <c r="I13" s="11">
        <v>0</v>
      </c>
      <c r="J13" s="3">
        <v>0</v>
      </c>
      <c r="K13" s="4">
        <v>0</v>
      </c>
      <c r="L13" s="10">
        <v>0</v>
      </c>
      <c r="M13" s="11">
        <v>0</v>
      </c>
      <c r="N13" s="3">
        <v>0</v>
      </c>
      <c r="O13" s="4">
        <v>0</v>
      </c>
      <c r="P13" s="10">
        <v>0</v>
      </c>
      <c r="Q13" s="11">
        <v>0</v>
      </c>
      <c r="R13" s="3">
        <v>0</v>
      </c>
      <c r="S13" s="4">
        <v>0</v>
      </c>
      <c r="T13" s="10">
        <v>0</v>
      </c>
      <c r="U13" s="11">
        <v>0</v>
      </c>
      <c r="V13" s="3">
        <v>0</v>
      </c>
      <c r="W13" s="4">
        <v>0</v>
      </c>
      <c r="X13" s="30">
        <v>0</v>
      </c>
      <c r="Y13" s="31">
        <v>0</v>
      </c>
    </row>
    <row r="14" spans="1:25" ht="15" x14ac:dyDescent="0.25">
      <c r="A14" s="60" t="s">
        <v>10</v>
      </c>
      <c r="B14" s="3">
        <v>0</v>
      </c>
      <c r="C14" s="4">
        <v>0</v>
      </c>
      <c r="D14" s="10">
        <v>0</v>
      </c>
      <c r="E14" s="11">
        <v>0</v>
      </c>
      <c r="F14" s="3">
        <v>0</v>
      </c>
      <c r="G14" s="4">
        <v>0</v>
      </c>
      <c r="H14" s="10">
        <v>0</v>
      </c>
      <c r="I14" s="11">
        <v>0</v>
      </c>
      <c r="J14" s="3">
        <v>0</v>
      </c>
      <c r="K14" s="4">
        <v>0</v>
      </c>
      <c r="L14" s="10">
        <v>0</v>
      </c>
      <c r="M14" s="11">
        <v>0</v>
      </c>
      <c r="N14" s="3">
        <v>0</v>
      </c>
      <c r="O14" s="4">
        <v>0</v>
      </c>
      <c r="P14" s="10">
        <v>0</v>
      </c>
      <c r="Q14" s="11">
        <v>0</v>
      </c>
      <c r="R14" s="3">
        <v>0</v>
      </c>
      <c r="S14" s="4">
        <v>0</v>
      </c>
      <c r="T14" s="10">
        <v>0</v>
      </c>
      <c r="U14" s="11">
        <v>0</v>
      </c>
      <c r="V14" s="3">
        <v>0</v>
      </c>
      <c r="W14" s="4">
        <v>0</v>
      </c>
      <c r="X14" s="30">
        <v>0</v>
      </c>
      <c r="Y14" s="31">
        <v>0</v>
      </c>
    </row>
    <row r="15" spans="1:25" ht="15" x14ac:dyDescent="0.25">
      <c r="A15" s="60" t="s">
        <v>11</v>
      </c>
      <c r="B15" s="3">
        <v>0</v>
      </c>
      <c r="C15" s="4">
        <v>0</v>
      </c>
      <c r="D15" s="10">
        <v>0</v>
      </c>
      <c r="E15" s="11">
        <v>0</v>
      </c>
      <c r="F15" s="3">
        <v>0</v>
      </c>
      <c r="G15" s="4">
        <v>0</v>
      </c>
      <c r="H15" s="10">
        <v>0</v>
      </c>
      <c r="I15" s="11">
        <v>0</v>
      </c>
      <c r="J15" s="3">
        <v>0</v>
      </c>
      <c r="K15" s="4">
        <v>0</v>
      </c>
      <c r="L15" s="10">
        <v>0</v>
      </c>
      <c r="M15" s="11">
        <v>0</v>
      </c>
      <c r="N15" s="3">
        <v>0</v>
      </c>
      <c r="O15" s="4">
        <v>0</v>
      </c>
      <c r="P15" s="10">
        <v>0</v>
      </c>
      <c r="Q15" s="11">
        <v>0</v>
      </c>
      <c r="R15" s="3">
        <v>0</v>
      </c>
      <c r="S15" s="4">
        <v>0</v>
      </c>
      <c r="T15" s="10">
        <v>0</v>
      </c>
      <c r="U15" s="11">
        <v>0</v>
      </c>
      <c r="V15" s="3">
        <v>0</v>
      </c>
      <c r="W15" s="4">
        <v>0</v>
      </c>
      <c r="X15" s="30">
        <v>0</v>
      </c>
      <c r="Y15" s="31">
        <v>0</v>
      </c>
    </row>
    <row r="16" spans="1:25" ht="15" x14ac:dyDescent="0.25">
      <c r="A16" s="60" t="s">
        <v>12</v>
      </c>
      <c r="B16" s="3">
        <v>0</v>
      </c>
      <c r="C16" s="4">
        <v>0</v>
      </c>
      <c r="D16" s="10">
        <v>0</v>
      </c>
      <c r="E16" s="11">
        <v>0</v>
      </c>
      <c r="F16" s="3">
        <v>0</v>
      </c>
      <c r="G16" s="4">
        <v>0</v>
      </c>
      <c r="H16" s="10">
        <v>0</v>
      </c>
      <c r="I16" s="11">
        <v>0</v>
      </c>
      <c r="J16" s="3">
        <v>0</v>
      </c>
      <c r="K16" s="4">
        <v>0</v>
      </c>
      <c r="L16" s="10">
        <v>0</v>
      </c>
      <c r="M16" s="11">
        <v>0</v>
      </c>
      <c r="N16" s="3">
        <v>0</v>
      </c>
      <c r="O16" s="4">
        <v>0</v>
      </c>
      <c r="P16" s="10">
        <v>0</v>
      </c>
      <c r="Q16" s="11">
        <v>0</v>
      </c>
      <c r="R16" s="3">
        <v>0</v>
      </c>
      <c r="S16" s="4">
        <v>0</v>
      </c>
      <c r="T16" s="10">
        <v>0</v>
      </c>
      <c r="U16" s="11">
        <v>0</v>
      </c>
      <c r="V16" s="3">
        <v>0</v>
      </c>
      <c r="W16" s="4">
        <v>0</v>
      </c>
      <c r="X16" s="30">
        <v>0</v>
      </c>
      <c r="Y16" s="31">
        <v>0</v>
      </c>
    </row>
    <row r="17" spans="1:25" ht="15" x14ac:dyDescent="0.25">
      <c r="A17" s="60" t="s">
        <v>13</v>
      </c>
      <c r="B17" s="3">
        <v>1.6000000000000001E-3</v>
      </c>
      <c r="C17" s="4">
        <v>2.0199999999999999E-2</v>
      </c>
      <c r="D17" s="10">
        <v>-8.9999999999999998E-4</v>
      </c>
      <c r="E17" s="11">
        <v>1.6199999999999999E-2</v>
      </c>
      <c r="F17" s="3">
        <v>4.0000000000000002E-4</v>
      </c>
      <c r="G17" s="4">
        <v>1.7100000000000001E-2</v>
      </c>
      <c r="H17" s="10">
        <v>1.4000000000000002E-3</v>
      </c>
      <c r="I17" s="11">
        <v>1.9699999999999999E-2</v>
      </c>
      <c r="J17" s="3">
        <v>-5.0000000000000001E-4</v>
      </c>
      <c r="K17" s="4">
        <v>2.07E-2</v>
      </c>
      <c r="L17" s="10">
        <v>-2.9999999999999997E-4</v>
      </c>
      <c r="M17" s="11">
        <v>1.9400000000000001E-2</v>
      </c>
      <c r="N17" s="3">
        <v>4.3E-3</v>
      </c>
      <c r="O17" s="4">
        <v>2.3599999999999999E-2</v>
      </c>
      <c r="P17" s="10">
        <v>5.9999999999999995E-4</v>
      </c>
      <c r="Q17" s="11">
        <v>2.4199999999999999E-2</v>
      </c>
      <c r="R17" s="3">
        <v>-2.9999999999999997E-4</v>
      </c>
      <c r="S17" s="4">
        <v>2.3800000000000002E-2</v>
      </c>
      <c r="T17" s="10">
        <v>-2.8E-3</v>
      </c>
      <c r="U17" s="11">
        <v>1.5100000000000001E-2</v>
      </c>
      <c r="V17" s="3">
        <v>1.1000000000000001E-3</v>
      </c>
      <c r="W17" s="4">
        <v>2.01E-2</v>
      </c>
      <c r="X17" s="30">
        <v>-7.1000000000000004E-3</v>
      </c>
      <c r="Y17" s="31">
        <v>0</v>
      </c>
    </row>
    <row r="18" spans="1:25" ht="15" x14ac:dyDescent="0.25">
      <c r="A18" s="60" t="s">
        <v>14</v>
      </c>
      <c r="B18" s="3">
        <v>4.0299999999999997E-3</v>
      </c>
      <c r="C18" s="4">
        <v>1.1000000000000001E-3</v>
      </c>
      <c r="D18" s="10">
        <v>-3.5000000000000001E-3</v>
      </c>
      <c r="E18" s="11">
        <v>6.9999999999999999E-4</v>
      </c>
      <c r="F18" s="3">
        <v>-3.8999999999999998E-3</v>
      </c>
      <c r="G18" s="4">
        <v>-2.0000000000000001E-4</v>
      </c>
      <c r="H18" s="10">
        <v>2E-3</v>
      </c>
      <c r="I18" s="11">
        <v>1E-4</v>
      </c>
      <c r="J18" s="3">
        <v>3.5999999999999999E-3</v>
      </c>
      <c r="K18" s="4">
        <v>2.0000000000000001E-4</v>
      </c>
      <c r="L18" s="10">
        <v>2.0000000000000001E-4</v>
      </c>
      <c r="M18" s="11">
        <v>5.0000000000000001E-4</v>
      </c>
      <c r="N18" s="3">
        <v>3.8E-3</v>
      </c>
      <c r="O18" s="4">
        <v>1.1999999999999999E-3</v>
      </c>
      <c r="P18" s="10">
        <v>5.4999999999999997E-3</v>
      </c>
      <c r="Q18" s="11">
        <v>1E-3</v>
      </c>
      <c r="R18" s="3">
        <v>-1.4E-3</v>
      </c>
      <c r="S18" s="4">
        <v>-4.0000000000000002E-4</v>
      </c>
      <c r="T18" s="10">
        <v>-6.7000000000000002E-3</v>
      </c>
      <c r="U18" s="11">
        <v>-6.9999999999999999E-4</v>
      </c>
      <c r="V18" s="3">
        <v>2.5000000000000001E-3</v>
      </c>
      <c r="W18" s="4">
        <v>0</v>
      </c>
      <c r="X18" s="30">
        <v>-5.1000000000000004E-3</v>
      </c>
      <c r="Y18" s="31">
        <v>0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30">
        <v>0</v>
      </c>
      <c r="Y19" s="3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0</v>
      </c>
      <c r="M20" s="11">
        <v>0</v>
      </c>
      <c r="N20" s="3">
        <v>0</v>
      </c>
      <c r="O20" s="4">
        <v>0</v>
      </c>
      <c r="P20" s="10">
        <v>0</v>
      </c>
      <c r="Q20" s="11">
        <v>0</v>
      </c>
      <c r="R20" s="3">
        <v>0</v>
      </c>
      <c r="S20" s="4">
        <v>0</v>
      </c>
      <c r="T20" s="10">
        <v>0</v>
      </c>
      <c r="U20" s="11">
        <v>0</v>
      </c>
      <c r="V20" s="3">
        <v>0</v>
      </c>
      <c r="W20" s="4">
        <v>0</v>
      </c>
      <c r="X20" s="30">
        <v>0</v>
      </c>
      <c r="Y20" s="31">
        <v>0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30">
        <v>0</v>
      </c>
      <c r="Y21" s="3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30">
        <v>0</v>
      </c>
      <c r="Y22" s="3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30">
        <v>0</v>
      </c>
      <c r="Y23" s="3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30">
        <v>0</v>
      </c>
      <c r="Y24" s="31">
        <v>0</v>
      </c>
    </row>
    <row r="25" spans="1:25" ht="15" x14ac:dyDescent="0.25">
      <c r="A25" s="61" t="s">
        <v>21</v>
      </c>
      <c r="B25" s="5">
        <f t="shared" ref="B25:G25" si="0">SUM(B6:B24)</f>
        <v>6.6299999999999996E-3</v>
      </c>
      <c r="C25" s="6">
        <f t="shared" si="0"/>
        <v>1</v>
      </c>
      <c r="D25" s="12">
        <f t="shared" si="0"/>
        <v>-9.41E-3</v>
      </c>
      <c r="E25" s="13">
        <f t="shared" si="0"/>
        <v>1</v>
      </c>
      <c r="F25" s="5">
        <f t="shared" si="0"/>
        <v>2.7000000000000027E-4</v>
      </c>
      <c r="G25" s="6">
        <f t="shared" si="0"/>
        <v>1</v>
      </c>
      <c r="H25" s="12">
        <f>SUM(H6:H24)</f>
        <v>3.3E-3</v>
      </c>
      <c r="I25" s="13">
        <v>1</v>
      </c>
      <c r="J25" s="5">
        <f>SUM(J6:J24)</f>
        <v>5.1999999999999998E-3</v>
      </c>
      <c r="K25" s="5">
        <f>SUM(K6:K24)</f>
        <v>1</v>
      </c>
      <c r="L25" s="12">
        <f t="shared" ref="L25:Q25" si="1">SUM(L6:L24)</f>
        <v>-2.4999999999999996E-3</v>
      </c>
      <c r="M25" s="12">
        <f t="shared" si="1"/>
        <v>0.99999999999999989</v>
      </c>
      <c r="N25" s="5">
        <f t="shared" si="1"/>
        <v>9.4000000000000004E-3</v>
      </c>
      <c r="O25" s="5">
        <f t="shared" si="1"/>
        <v>1</v>
      </c>
      <c r="P25" s="12">
        <f t="shared" si="1"/>
        <v>7.7999999999999996E-3</v>
      </c>
      <c r="Q25" s="12">
        <f t="shared" si="1"/>
        <v>0.99999999999999989</v>
      </c>
      <c r="R25" s="5">
        <f t="shared" ref="R25:W25" si="2">SUM(R6:R24)</f>
        <v>-2.7999999999999995E-3</v>
      </c>
      <c r="S25" s="5">
        <f t="shared" si="2"/>
        <v>1</v>
      </c>
      <c r="T25" s="12">
        <f t="shared" si="2"/>
        <v>-1.44E-2</v>
      </c>
      <c r="U25" s="12">
        <f t="shared" si="2"/>
        <v>0.99999999999999989</v>
      </c>
      <c r="V25" s="5">
        <f t="shared" si="2"/>
        <v>1.7000000000000003E-3</v>
      </c>
      <c r="W25" s="5">
        <f t="shared" si="2"/>
        <v>1</v>
      </c>
      <c r="X25" s="38">
        <f>SUM(X6:X24)</f>
        <v>-1.43E-2</v>
      </c>
      <c r="Y25" s="38">
        <f>SUM(Y6:Y24)</f>
        <v>1</v>
      </c>
    </row>
    <row r="26" spans="1:25" ht="15" x14ac:dyDescent="0.25">
      <c r="A26" s="62" t="s">
        <v>28</v>
      </c>
      <c r="B26" s="8">
        <v>41</v>
      </c>
      <c r="C26" s="9"/>
      <c r="D26" s="14">
        <v>-59</v>
      </c>
      <c r="E26" s="9"/>
      <c r="F26" s="8">
        <v>2</v>
      </c>
      <c r="G26" s="9"/>
      <c r="H26" s="14">
        <v>21</v>
      </c>
      <c r="I26" s="9"/>
      <c r="J26" s="8">
        <v>33.450000000000003</v>
      </c>
      <c r="K26" s="9"/>
      <c r="L26" s="14">
        <v>-16</v>
      </c>
      <c r="M26" s="9"/>
      <c r="N26" s="8">
        <v>61.2</v>
      </c>
      <c r="O26" s="9"/>
      <c r="P26" s="14">
        <v>51.8</v>
      </c>
      <c r="Q26" s="9"/>
      <c r="R26" s="8">
        <v>-19</v>
      </c>
      <c r="S26" s="9"/>
      <c r="T26" s="14">
        <v>-99</v>
      </c>
      <c r="U26" s="9"/>
      <c r="V26" s="8">
        <v>13</v>
      </c>
      <c r="W26" s="9"/>
      <c r="X26" s="39">
        <v>-36.1</v>
      </c>
      <c r="Y26" s="40"/>
    </row>
    <row r="27" spans="1:25" ht="15" x14ac:dyDescent="0.25">
      <c r="A27" s="59" t="s">
        <v>22</v>
      </c>
      <c r="B27" s="18">
        <v>4.1000000000000003E-3</v>
      </c>
      <c r="C27" s="19">
        <v>0.9798</v>
      </c>
      <c r="D27" s="22">
        <v>-7.5100000000000002E-3</v>
      </c>
      <c r="E27" s="23">
        <v>0.98380000000000001</v>
      </c>
      <c r="F27" s="18">
        <v>-3.3E-4</v>
      </c>
      <c r="G27" s="19">
        <v>0.9829</v>
      </c>
      <c r="H27" s="22">
        <v>1.5E-3</v>
      </c>
      <c r="I27" s="23">
        <v>0.98030000000000006</v>
      </c>
      <c r="J27" s="18">
        <v>5.3E-3</v>
      </c>
      <c r="K27" s="19">
        <v>0.97929999999999995</v>
      </c>
      <c r="L27" s="22">
        <v>-2.0999999999999999E-3</v>
      </c>
      <c r="M27" s="23">
        <v>0.98060000000000003</v>
      </c>
      <c r="N27" s="18">
        <v>6.7999999999999996E-3</v>
      </c>
      <c r="O27" s="19">
        <v>0.97640000000000005</v>
      </c>
      <c r="P27" s="22">
        <v>7.0000000000000001E-3</v>
      </c>
      <c r="Q27" s="23">
        <v>0.9758</v>
      </c>
      <c r="R27" s="18">
        <v>-2.5000000000000001E-3</v>
      </c>
      <c r="S27" s="19">
        <v>0.97619999999999996</v>
      </c>
      <c r="T27" s="22">
        <v>-9.7000000000000003E-3</v>
      </c>
      <c r="U27" s="23">
        <v>0.9849</v>
      </c>
      <c r="V27" s="18">
        <v>4.0000000000000002E-4</v>
      </c>
      <c r="W27" s="19">
        <v>0.97989999999999999</v>
      </c>
      <c r="X27" s="41">
        <v>-4.4000000000000003E-3</v>
      </c>
      <c r="Y27" s="42">
        <v>1</v>
      </c>
    </row>
    <row r="28" spans="1:25" ht="15" x14ac:dyDescent="0.25">
      <c r="A28" s="60" t="s">
        <v>23</v>
      </c>
      <c r="B28" s="3">
        <v>2.5000000000000001E-3</v>
      </c>
      <c r="C28" s="4">
        <v>2.0199999999999999E-2</v>
      </c>
      <c r="D28" s="10">
        <v>-1.9E-3</v>
      </c>
      <c r="E28" s="11">
        <v>1.6199999999999999E-2</v>
      </c>
      <c r="F28" s="3">
        <v>5.9999999999999995E-4</v>
      </c>
      <c r="G28" s="4">
        <v>1.7100000000000001E-2</v>
      </c>
      <c r="H28" s="10">
        <v>1.8E-3</v>
      </c>
      <c r="I28" s="11">
        <v>1.9699999999999999E-2</v>
      </c>
      <c r="J28" s="3">
        <v>-1E-4</v>
      </c>
      <c r="K28" s="4">
        <v>2.07E-2</v>
      </c>
      <c r="L28" s="10">
        <v>-4.0000000000000002E-4</v>
      </c>
      <c r="M28" s="11">
        <v>1.9400000000000001E-2</v>
      </c>
      <c r="N28" s="3">
        <v>2.5999999999999999E-3</v>
      </c>
      <c r="O28" s="4">
        <v>2.3599999999999999E-2</v>
      </c>
      <c r="P28" s="10">
        <v>8.0000000000000004E-4</v>
      </c>
      <c r="Q28" s="11">
        <v>2.4199999999999999E-2</v>
      </c>
      <c r="R28" s="3">
        <v>-2.9999999999999997E-4</v>
      </c>
      <c r="S28" s="4">
        <v>2.3800000000000002E-2</v>
      </c>
      <c r="T28" s="10">
        <v>-4.7000000000000002E-3</v>
      </c>
      <c r="U28" s="11">
        <v>1.5140000000000001E-2</v>
      </c>
      <c r="V28" s="3">
        <v>1.2999999999999999E-3</v>
      </c>
      <c r="W28" s="4">
        <v>2.01E-2</v>
      </c>
      <c r="X28" s="30">
        <v>-9.9000000000000008E-3</v>
      </c>
      <c r="Y28" s="31">
        <v>0</v>
      </c>
    </row>
    <row r="29" spans="1:25" ht="15" x14ac:dyDescent="0.25">
      <c r="A29" s="61" t="s">
        <v>21</v>
      </c>
      <c r="B29" s="20">
        <f t="shared" ref="B29:G29" si="3">SUM(B27:B28)</f>
        <v>6.6E-3</v>
      </c>
      <c r="C29" s="6">
        <f t="shared" si="3"/>
        <v>1</v>
      </c>
      <c r="D29" s="12">
        <f t="shared" si="3"/>
        <v>-9.41E-3</v>
      </c>
      <c r="E29" s="13">
        <f t="shared" si="3"/>
        <v>1</v>
      </c>
      <c r="F29" s="20">
        <f t="shared" si="3"/>
        <v>2.6999999999999995E-4</v>
      </c>
      <c r="G29" s="6">
        <f t="shared" si="3"/>
        <v>1</v>
      </c>
      <c r="H29" s="12">
        <f>SUM(H27:H28)</f>
        <v>3.3E-3</v>
      </c>
      <c r="I29" s="13">
        <f>SUM(I27:I28)</f>
        <v>1</v>
      </c>
      <c r="J29" s="20">
        <f>SUM(J27:J28)</f>
        <v>5.1999999999999998E-3</v>
      </c>
      <c r="K29" s="6">
        <f>SUM(K27:K28)</f>
        <v>1</v>
      </c>
      <c r="L29" s="12">
        <f t="shared" ref="L29:Q29" si="4">SUM(L27:L28)</f>
        <v>-2.5000000000000001E-3</v>
      </c>
      <c r="M29" s="13">
        <f t="shared" si="4"/>
        <v>1</v>
      </c>
      <c r="N29" s="20">
        <f t="shared" si="4"/>
        <v>9.3999999999999986E-3</v>
      </c>
      <c r="O29" s="20">
        <f t="shared" si="4"/>
        <v>1</v>
      </c>
      <c r="P29" s="12">
        <f t="shared" si="4"/>
        <v>7.8000000000000005E-3</v>
      </c>
      <c r="Q29" s="13">
        <f t="shared" si="4"/>
        <v>1</v>
      </c>
      <c r="R29" s="20">
        <f t="shared" ref="R29:W29" si="5">SUM(R27:R28)</f>
        <v>-2.8E-3</v>
      </c>
      <c r="S29" s="20">
        <f t="shared" si="5"/>
        <v>1</v>
      </c>
      <c r="T29" s="12">
        <f t="shared" si="5"/>
        <v>-1.44E-2</v>
      </c>
      <c r="U29" s="13">
        <f t="shared" si="5"/>
        <v>1.00004</v>
      </c>
      <c r="V29" s="20">
        <f t="shared" si="5"/>
        <v>1.6999999999999999E-3</v>
      </c>
      <c r="W29" s="20">
        <f t="shared" si="5"/>
        <v>1</v>
      </c>
      <c r="X29" s="38">
        <f>SUM(X27:X28)</f>
        <v>-1.43E-2</v>
      </c>
      <c r="Y29" s="43">
        <v>1</v>
      </c>
    </row>
    <row r="30" spans="1:25" ht="15" x14ac:dyDescent="0.25">
      <c r="A30" s="59" t="s">
        <v>24</v>
      </c>
      <c r="B30" s="18">
        <v>6.6E-3</v>
      </c>
      <c r="C30" s="19">
        <v>1</v>
      </c>
      <c r="D30" s="22">
        <v>-9.41E-3</v>
      </c>
      <c r="E30" s="23">
        <v>1</v>
      </c>
      <c r="F30" s="18">
        <v>2.7E-4</v>
      </c>
      <c r="G30" s="19">
        <v>1</v>
      </c>
      <c r="H30" s="22">
        <v>3.3E-3</v>
      </c>
      <c r="I30" s="23">
        <v>1</v>
      </c>
      <c r="J30" s="18">
        <v>5.1999999999999998E-3</v>
      </c>
      <c r="K30" s="19">
        <v>1</v>
      </c>
      <c r="L30" s="22">
        <v>-2.5000000000000001E-3</v>
      </c>
      <c r="M30" s="23">
        <v>1</v>
      </c>
      <c r="N30" s="18">
        <v>7.1999999999999998E-3</v>
      </c>
      <c r="O30" s="19">
        <v>1</v>
      </c>
      <c r="P30" s="22">
        <v>7.7999999999999996E-3</v>
      </c>
      <c r="Q30" s="23">
        <v>1</v>
      </c>
      <c r="R30" s="18">
        <v>-2.8E-3</v>
      </c>
      <c r="S30" s="19">
        <v>1</v>
      </c>
      <c r="T30" s="22">
        <v>-1.44E-2</v>
      </c>
      <c r="U30" s="23">
        <v>1</v>
      </c>
      <c r="V30" s="18">
        <v>1.6999999999999999E-3</v>
      </c>
      <c r="W30" s="19">
        <v>1</v>
      </c>
      <c r="X30" s="41">
        <v>-1.43E-2</v>
      </c>
      <c r="Y30" s="42">
        <v>1</v>
      </c>
    </row>
    <row r="31" spans="1:25" ht="15" x14ac:dyDescent="0.25">
      <c r="A31" s="60" t="s">
        <v>25</v>
      </c>
      <c r="B31" s="3">
        <v>0</v>
      </c>
      <c r="C31" s="4">
        <v>0</v>
      </c>
      <c r="D31" s="10">
        <v>0</v>
      </c>
      <c r="E31" s="11">
        <v>0</v>
      </c>
      <c r="F31" s="3">
        <v>0</v>
      </c>
      <c r="G31" s="4">
        <v>0</v>
      </c>
      <c r="H31" s="10">
        <v>0</v>
      </c>
      <c r="I31" s="11">
        <v>0</v>
      </c>
      <c r="J31" s="3">
        <v>0</v>
      </c>
      <c r="K31" s="4">
        <v>0</v>
      </c>
      <c r="L31" s="10">
        <v>0</v>
      </c>
      <c r="M31" s="11">
        <v>0</v>
      </c>
      <c r="N31" s="3">
        <v>2.2000000000000001E-3</v>
      </c>
      <c r="O31" s="4">
        <v>0</v>
      </c>
      <c r="P31" s="10">
        <v>0</v>
      </c>
      <c r="Q31" s="11">
        <v>0</v>
      </c>
      <c r="R31" s="3">
        <v>0</v>
      </c>
      <c r="S31" s="4">
        <v>0</v>
      </c>
      <c r="T31" s="10">
        <v>0</v>
      </c>
      <c r="U31" s="11">
        <v>0</v>
      </c>
      <c r="V31" s="3">
        <v>0</v>
      </c>
      <c r="W31" s="4">
        <v>0</v>
      </c>
      <c r="X31" s="30">
        <v>0</v>
      </c>
      <c r="Y31" s="31">
        <v>0</v>
      </c>
    </row>
    <row r="32" spans="1:25" ht="15" x14ac:dyDescent="0.25">
      <c r="A32" s="63" t="s">
        <v>21</v>
      </c>
      <c r="B32" s="64">
        <f t="shared" ref="B32:G32" si="6">SUM(B30:B31)</f>
        <v>6.6E-3</v>
      </c>
      <c r="C32" s="65">
        <f t="shared" si="6"/>
        <v>1</v>
      </c>
      <c r="D32" s="71">
        <f t="shared" si="6"/>
        <v>-9.41E-3</v>
      </c>
      <c r="E32" s="72">
        <f t="shared" si="6"/>
        <v>1</v>
      </c>
      <c r="F32" s="64">
        <f t="shared" si="6"/>
        <v>2.7E-4</v>
      </c>
      <c r="G32" s="65">
        <f t="shared" si="6"/>
        <v>1</v>
      </c>
      <c r="H32" s="71">
        <f>SUM(H30:H31)</f>
        <v>3.3E-3</v>
      </c>
      <c r="I32" s="72">
        <f>SUM(I30:I31)</f>
        <v>1</v>
      </c>
      <c r="J32" s="64">
        <f>SUM(J30:J31)</f>
        <v>5.1999999999999998E-3</v>
      </c>
      <c r="K32" s="65">
        <f>SUM(K30:K31)</f>
        <v>1</v>
      </c>
      <c r="L32" s="71">
        <f t="shared" ref="L32:Q32" si="7">SUM(L30:L31)</f>
        <v>-2.5000000000000001E-3</v>
      </c>
      <c r="M32" s="72">
        <f t="shared" si="7"/>
        <v>1</v>
      </c>
      <c r="N32" s="64">
        <f t="shared" si="7"/>
        <v>9.4000000000000004E-3</v>
      </c>
      <c r="O32" s="64">
        <f t="shared" si="7"/>
        <v>1</v>
      </c>
      <c r="P32" s="71">
        <f t="shared" si="7"/>
        <v>7.7999999999999996E-3</v>
      </c>
      <c r="Q32" s="72">
        <f t="shared" si="7"/>
        <v>1</v>
      </c>
      <c r="R32" s="64">
        <f t="shared" ref="R32:W32" si="8">SUM(R30:R31)</f>
        <v>-2.8E-3</v>
      </c>
      <c r="S32" s="64">
        <f t="shared" si="8"/>
        <v>1</v>
      </c>
      <c r="T32" s="71">
        <f t="shared" si="8"/>
        <v>-1.44E-2</v>
      </c>
      <c r="U32" s="72">
        <f t="shared" si="8"/>
        <v>1</v>
      </c>
      <c r="V32" s="64">
        <f t="shared" si="8"/>
        <v>1.6999999999999999E-3</v>
      </c>
      <c r="W32" s="64">
        <f t="shared" si="8"/>
        <v>1</v>
      </c>
      <c r="X32" s="73">
        <f>SUM(X30:X31)</f>
        <v>-1.43E-2</v>
      </c>
      <c r="Y32" s="87"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>(1+B6)*(1+D6)*(1+F6)-1</f>
        <v>4.691366669999919E-4</v>
      </c>
      <c r="C36" s="4">
        <v>0.1208</v>
      </c>
      <c r="D36" s="10">
        <f t="shared" ref="D36:D54" si="9">B36+H6+J6+L6</f>
        <v>1.2691366669999918E-3</v>
      </c>
      <c r="E36" s="11">
        <v>7.2999999999999995E-2</v>
      </c>
      <c r="F36" s="3">
        <v>1.6000000000000001E-3</v>
      </c>
      <c r="G36" s="4">
        <v>0.11749999999999999</v>
      </c>
      <c r="H36" s="10">
        <v>1.4E-3</v>
      </c>
      <c r="I36" s="80">
        <v>1</v>
      </c>
    </row>
    <row r="37" spans="1:9" ht="15" x14ac:dyDescent="0.25">
      <c r="A37" s="60" t="s">
        <v>3</v>
      </c>
      <c r="B37" s="3">
        <v>-7.5000000000000002E-4</v>
      </c>
      <c r="C37" s="4">
        <v>0.86229999999999996</v>
      </c>
      <c r="D37" s="10">
        <f t="shared" si="9"/>
        <v>-1.9500000000000001E-3</v>
      </c>
      <c r="E37" s="11">
        <v>0.90710000000000002</v>
      </c>
      <c r="F37" s="3">
        <v>4.4000000000000002E-4</v>
      </c>
      <c r="G37" s="4">
        <v>0.85909999999999997</v>
      </c>
      <c r="H37" s="10">
        <v>-8.3999999999999995E-3</v>
      </c>
      <c r="I37" s="80">
        <v>0</v>
      </c>
    </row>
    <row r="38" spans="1:9" ht="15" x14ac:dyDescent="0.25">
      <c r="A38" s="60" t="s">
        <v>4</v>
      </c>
      <c r="B38" s="3">
        <f t="shared" ref="B38:B54" si="10">(1+B8)*(1+D8)*(1+F8)-1</f>
        <v>0</v>
      </c>
      <c r="C38" s="4">
        <v>0</v>
      </c>
      <c r="D38" s="10">
        <f t="shared" si="9"/>
        <v>0</v>
      </c>
      <c r="E38" s="11">
        <v>0</v>
      </c>
      <c r="F38" s="3">
        <f>D38+N8+P8+R8</f>
        <v>0</v>
      </c>
      <c r="G38" s="4">
        <v>0</v>
      </c>
      <c r="H38" s="10">
        <f t="shared" ref="H38:H54" si="11">(1+F38)*(1+T8)*(1+V8)*(1+X8)-1</f>
        <v>0</v>
      </c>
      <c r="I38" s="80">
        <v>0</v>
      </c>
    </row>
    <row r="39" spans="1:9" ht="15" x14ac:dyDescent="0.25">
      <c r="A39" s="60" t="s">
        <v>5</v>
      </c>
      <c r="B39" s="3">
        <f t="shared" si="10"/>
        <v>0</v>
      </c>
      <c r="C39" s="4">
        <v>0</v>
      </c>
      <c r="D39" s="10">
        <f t="shared" si="9"/>
        <v>0</v>
      </c>
      <c r="E39" s="11">
        <v>0</v>
      </c>
      <c r="F39" s="3">
        <v>-4.0000000000000003E-5</v>
      </c>
      <c r="G39" s="4">
        <v>0</v>
      </c>
      <c r="H39" s="10">
        <f t="shared" si="11"/>
        <v>-4.0000000000040004E-5</v>
      </c>
      <c r="I39" s="80">
        <v>0</v>
      </c>
    </row>
    <row r="40" spans="1:9" ht="15" x14ac:dyDescent="0.25">
      <c r="A40" s="60" t="s">
        <v>6</v>
      </c>
      <c r="B40" s="3">
        <f t="shared" si="10"/>
        <v>0</v>
      </c>
      <c r="C40" s="4">
        <v>0</v>
      </c>
      <c r="D40" s="10">
        <f t="shared" si="9"/>
        <v>0</v>
      </c>
      <c r="E40" s="11">
        <v>0</v>
      </c>
      <c r="F40" s="3">
        <v>-4.0000000000000003E-5</v>
      </c>
      <c r="G40" s="4">
        <v>0</v>
      </c>
      <c r="H40" s="10">
        <f t="shared" si="11"/>
        <v>-4.0000000000040004E-5</v>
      </c>
      <c r="I40" s="80">
        <v>0</v>
      </c>
    </row>
    <row r="41" spans="1:9" ht="15" x14ac:dyDescent="0.25">
      <c r="A41" s="60" t="s">
        <v>7</v>
      </c>
      <c r="B41" s="3">
        <f t="shared" si="10"/>
        <v>0</v>
      </c>
      <c r="C41" s="4">
        <v>0</v>
      </c>
      <c r="D41" s="10">
        <f t="shared" si="9"/>
        <v>0</v>
      </c>
      <c r="E41" s="11">
        <v>0</v>
      </c>
      <c r="F41" s="3">
        <v>-4.0000000000000003E-5</v>
      </c>
      <c r="G41" s="4">
        <v>0</v>
      </c>
      <c r="H41" s="10">
        <f t="shared" si="11"/>
        <v>-4.0000000000040004E-5</v>
      </c>
      <c r="I41" s="80">
        <v>0</v>
      </c>
    </row>
    <row r="42" spans="1:9" ht="15" x14ac:dyDescent="0.25">
      <c r="A42" s="60" t="s">
        <v>8</v>
      </c>
      <c r="B42" s="3">
        <f t="shared" si="10"/>
        <v>0</v>
      </c>
      <c r="C42" s="4">
        <v>0</v>
      </c>
      <c r="D42" s="10">
        <f t="shared" si="9"/>
        <v>0</v>
      </c>
      <c r="E42" s="11">
        <v>0</v>
      </c>
      <c r="F42" s="3">
        <v>-4.0000000000000003E-5</v>
      </c>
      <c r="G42" s="4">
        <v>0</v>
      </c>
      <c r="H42" s="10">
        <f t="shared" si="11"/>
        <v>-4.0000000000040004E-5</v>
      </c>
      <c r="I42" s="80">
        <v>0</v>
      </c>
    </row>
    <row r="43" spans="1:9" ht="15" x14ac:dyDescent="0.25">
      <c r="A43" s="60" t="s">
        <v>9</v>
      </c>
      <c r="B43" s="3">
        <f t="shared" si="10"/>
        <v>0</v>
      </c>
      <c r="C43" s="4">
        <v>0</v>
      </c>
      <c r="D43" s="10">
        <f t="shared" si="9"/>
        <v>0</v>
      </c>
      <c r="E43" s="11">
        <v>0</v>
      </c>
      <c r="F43" s="3">
        <v>-4.0000000000000003E-5</v>
      </c>
      <c r="G43" s="4">
        <v>0</v>
      </c>
      <c r="H43" s="10">
        <f t="shared" si="11"/>
        <v>-4.0000000000040004E-5</v>
      </c>
      <c r="I43" s="80">
        <v>0</v>
      </c>
    </row>
    <row r="44" spans="1:9" ht="15" x14ac:dyDescent="0.25">
      <c r="A44" s="60" t="s">
        <v>10</v>
      </c>
      <c r="B44" s="3">
        <f t="shared" si="10"/>
        <v>0</v>
      </c>
      <c r="C44" s="4">
        <v>0</v>
      </c>
      <c r="D44" s="10">
        <f t="shared" si="9"/>
        <v>0</v>
      </c>
      <c r="E44" s="11">
        <v>0</v>
      </c>
      <c r="F44" s="3">
        <v>-4.0000000000000003E-5</v>
      </c>
      <c r="G44" s="4">
        <v>0</v>
      </c>
      <c r="H44" s="10">
        <f t="shared" si="11"/>
        <v>-4.0000000000040004E-5</v>
      </c>
      <c r="I44" s="80">
        <v>0</v>
      </c>
    </row>
    <row r="45" spans="1:9" ht="15" x14ac:dyDescent="0.25">
      <c r="A45" s="60" t="s">
        <v>11</v>
      </c>
      <c r="B45" s="3">
        <f t="shared" si="10"/>
        <v>0</v>
      </c>
      <c r="C45" s="4">
        <v>0</v>
      </c>
      <c r="D45" s="10">
        <f t="shared" si="9"/>
        <v>0</v>
      </c>
      <c r="E45" s="11">
        <v>0</v>
      </c>
      <c r="F45" s="3">
        <v>-4.0000000000000003E-5</v>
      </c>
      <c r="G45" s="4">
        <v>0</v>
      </c>
      <c r="H45" s="10">
        <f t="shared" si="11"/>
        <v>-4.0000000000040004E-5</v>
      </c>
      <c r="I45" s="80">
        <v>0</v>
      </c>
    </row>
    <row r="46" spans="1:9" ht="15" x14ac:dyDescent="0.25">
      <c r="A46" s="60" t="s">
        <v>12</v>
      </c>
      <c r="B46" s="3">
        <f t="shared" si="10"/>
        <v>0</v>
      </c>
      <c r="C46" s="4">
        <v>0</v>
      </c>
      <c r="D46" s="10">
        <f t="shared" si="9"/>
        <v>0</v>
      </c>
      <c r="E46" s="11">
        <v>0</v>
      </c>
      <c r="F46" s="3">
        <v>-4.0000000000000003E-5</v>
      </c>
      <c r="G46" s="4">
        <v>0</v>
      </c>
      <c r="H46" s="10">
        <f t="shared" si="11"/>
        <v>-4.0000000000040004E-5</v>
      </c>
      <c r="I46" s="80">
        <v>0</v>
      </c>
    </row>
    <row r="47" spans="1:9" ht="15" x14ac:dyDescent="0.25">
      <c r="A47" s="60" t="s">
        <v>13</v>
      </c>
      <c r="B47" s="3">
        <f t="shared" si="10"/>
        <v>1.0988394239999089E-3</v>
      </c>
      <c r="C47" s="4">
        <v>1.7100000000000001E-2</v>
      </c>
      <c r="D47" s="10">
        <f t="shared" si="9"/>
        <v>1.6988394239999091E-3</v>
      </c>
      <c r="E47" s="11">
        <v>1.9400000000000001E-2</v>
      </c>
      <c r="F47" s="3">
        <v>6.1999999999999998E-3</v>
      </c>
      <c r="G47" s="4">
        <v>2.3800000000000002E-2</v>
      </c>
      <c r="H47" s="10">
        <f t="shared" si="11"/>
        <v>-2.6454922584183693E-3</v>
      </c>
      <c r="I47" s="80">
        <v>0</v>
      </c>
    </row>
    <row r="48" spans="1:9" ht="15" x14ac:dyDescent="0.25">
      <c r="A48" s="60" t="s">
        <v>14</v>
      </c>
      <c r="B48" s="3">
        <f t="shared" si="10"/>
        <v>-3.3861169905000654E-3</v>
      </c>
      <c r="C48" s="4">
        <v>-2.0000000000000001E-4</v>
      </c>
      <c r="D48" s="10">
        <f t="shared" si="9"/>
        <v>2.4138830094999346E-3</v>
      </c>
      <c r="E48" s="11">
        <v>5.0000000000000001E-4</v>
      </c>
      <c r="F48" s="3">
        <v>1.01E-2</v>
      </c>
      <c r="G48" s="4">
        <v>-4.0000000000000002E-4</v>
      </c>
      <c r="H48" s="10">
        <f t="shared" si="11"/>
        <v>7.1087345479248221E-4</v>
      </c>
      <c r="I48" s="80">
        <v>0</v>
      </c>
    </row>
    <row r="49" spans="1:9" ht="15" x14ac:dyDescent="0.25">
      <c r="A49" s="60" t="s">
        <v>15</v>
      </c>
      <c r="B49" s="3">
        <f t="shared" si="10"/>
        <v>0</v>
      </c>
      <c r="C49" s="4">
        <v>0</v>
      </c>
      <c r="D49" s="10">
        <f t="shared" si="9"/>
        <v>0</v>
      </c>
      <c r="E49" s="11">
        <v>0</v>
      </c>
      <c r="F49" s="3">
        <v>-4.0000000000000003E-5</v>
      </c>
      <c r="G49" s="4">
        <v>0</v>
      </c>
      <c r="H49" s="10">
        <f t="shared" si="11"/>
        <v>-4.0000000000040004E-5</v>
      </c>
      <c r="I49" s="80">
        <v>0</v>
      </c>
    </row>
    <row r="50" spans="1:9" ht="15" x14ac:dyDescent="0.25">
      <c r="A50" s="60" t="s">
        <v>16</v>
      </c>
      <c r="B50" s="3">
        <f t="shared" si="10"/>
        <v>0</v>
      </c>
      <c r="C50" s="4">
        <v>0</v>
      </c>
      <c r="D50" s="10">
        <f t="shared" si="9"/>
        <v>0</v>
      </c>
      <c r="E50" s="11">
        <v>0</v>
      </c>
      <c r="F50" s="3">
        <v>-4.0000000000000003E-5</v>
      </c>
      <c r="G50" s="4">
        <v>0</v>
      </c>
      <c r="H50" s="10">
        <f t="shared" si="11"/>
        <v>-4.0000000000040004E-5</v>
      </c>
      <c r="I50" s="80">
        <v>0</v>
      </c>
    </row>
    <row r="51" spans="1:9" ht="15" x14ac:dyDescent="0.25">
      <c r="A51" s="60" t="s">
        <v>17</v>
      </c>
      <c r="B51" s="3">
        <f t="shared" si="10"/>
        <v>0</v>
      </c>
      <c r="C51" s="4">
        <v>0</v>
      </c>
      <c r="D51" s="10">
        <f t="shared" si="9"/>
        <v>0</v>
      </c>
      <c r="E51" s="11">
        <v>0</v>
      </c>
      <c r="F51" s="3">
        <v>-4.0000000000000003E-5</v>
      </c>
      <c r="G51" s="4">
        <v>0</v>
      </c>
      <c r="H51" s="10">
        <f t="shared" si="11"/>
        <v>-4.0000000000040004E-5</v>
      </c>
      <c r="I51" s="80">
        <v>0</v>
      </c>
    </row>
    <row r="52" spans="1:9" ht="15" x14ac:dyDescent="0.25">
      <c r="A52" s="60" t="s">
        <v>18</v>
      </c>
      <c r="B52" s="3">
        <f t="shared" si="10"/>
        <v>0</v>
      </c>
      <c r="C52" s="4">
        <v>0</v>
      </c>
      <c r="D52" s="10">
        <f t="shared" si="9"/>
        <v>0</v>
      </c>
      <c r="E52" s="11">
        <v>0</v>
      </c>
      <c r="F52" s="3">
        <v>-4.0000000000000003E-5</v>
      </c>
      <c r="G52" s="4">
        <v>0</v>
      </c>
      <c r="H52" s="10">
        <f t="shared" si="11"/>
        <v>-4.0000000000040004E-5</v>
      </c>
      <c r="I52" s="80">
        <v>0</v>
      </c>
    </row>
    <row r="53" spans="1:9" ht="15" x14ac:dyDescent="0.25">
      <c r="A53" s="60" t="s">
        <v>19</v>
      </c>
      <c r="B53" s="3">
        <f t="shared" si="10"/>
        <v>0</v>
      </c>
      <c r="C53" s="4">
        <v>0</v>
      </c>
      <c r="D53" s="10">
        <f t="shared" si="9"/>
        <v>0</v>
      </c>
      <c r="E53" s="11">
        <v>0</v>
      </c>
      <c r="F53" s="3">
        <v>-4.0000000000000003E-5</v>
      </c>
      <c r="G53" s="4">
        <v>0</v>
      </c>
      <c r="H53" s="10">
        <f t="shared" si="11"/>
        <v>-4.0000000000040004E-5</v>
      </c>
      <c r="I53" s="80">
        <v>0</v>
      </c>
    </row>
    <row r="54" spans="1:9" ht="15" x14ac:dyDescent="0.25">
      <c r="A54" s="60" t="s">
        <v>20</v>
      </c>
      <c r="B54" s="3">
        <f t="shared" si="10"/>
        <v>0</v>
      </c>
      <c r="C54" s="4">
        <v>0</v>
      </c>
      <c r="D54" s="10">
        <f t="shared" si="9"/>
        <v>0</v>
      </c>
      <c r="E54" s="11">
        <v>0</v>
      </c>
      <c r="F54" s="3">
        <f>D54+N24+P24+R24</f>
        <v>0</v>
      </c>
      <c r="G54" s="4">
        <v>0</v>
      </c>
      <c r="H54" s="10">
        <f t="shared" si="11"/>
        <v>0</v>
      </c>
      <c r="I54" s="80">
        <v>0</v>
      </c>
    </row>
    <row r="55" spans="1:9" ht="15" x14ac:dyDescent="0.25">
      <c r="A55" s="61" t="s">
        <v>21</v>
      </c>
      <c r="B55" s="20">
        <f>SUM(B36:B54)</f>
        <v>-2.5681408995001645E-3</v>
      </c>
      <c r="C55" s="6">
        <v>1</v>
      </c>
      <c r="D55" s="12">
        <f>SUM(D36:D54)</f>
        <v>3.4318591004998357E-3</v>
      </c>
      <c r="E55" s="13">
        <v>0.99999999999999989</v>
      </c>
      <c r="F55" s="20">
        <f>SUM(F36:F54)</f>
        <v>1.7820000000000009E-2</v>
      </c>
      <c r="G55" s="6">
        <v>1</v>
      </c>
      <c r="H55" s="12">
        <f>SUM(H36:H54)</f>
        <v>-9.4546188036264064E-3</v>
      </c>
      <c r="I55" s="81">
        <v>1</v>
      </c>
    </row>
    <row r="56" spans="1:9" ht="15" x14ac:dyDescent="0.25">
      <c r="A56" s="62" t="s">
        <v>28</v>
      </c>
      <c r="B56" s="8">
        <v>-15.6</v>
      </c>
      <c r="C56" s="9"/>
      <c r="D56" s="14">
        <v>22.6</v>
      </c>
      <c r="E56" s="9"/>
      <c r="F56" s="8">
        <v>116</v>
      </c>
      <c r="G56" s="9"/>
      <c r="H56" s="14">
        <v>-5.7</v>
      </c>
      <c r="I56" s="82"/>
    </row>
    <row r="57" spans="1:9" ht="15" x14ac:dyDescent="0.25">
      <c r="A57" s="59" t="s">
        <v>22</v>
      </c>
      <c r="B57" s="18">
        <v>-3.7699999999999999E-3</v>
      </c>
      <c r="C57" s="19">
        <v>0.9829</v>
      </c>
      <c r="D57" s="22">
        <f>B57+H27+J27+L27</f>
        <v>9.3000000000000027E-4</v>
      </c>
      <c r="E57" s="23">
        <v>0.98060000000000003</v>
      </c>
      <c r="F57" s="18">
        <f>D57+N27+P27+R27</f>
        <v>1.223E-2</v>
      </c>
      <c r="G57" s="19">
        <v>0.97619999999999996</v>
      </c>
      <c r="H57" s="22">
        <f>(1+F57)*(1+T27)*(1+V27)*(1+X27)-1</f>
        <v>-1.6000407200096323E-3</v>
      </c>
      <c r="I57" s="83">
        <v>1</v>
      </c>
    </row>
    <row r="58" spans="1:9" ht="15" x14ac:dyDescent="0.25">
      <c r="A58" s="60" t="s">
        <v>23</v>
      </c>
      <c r="B58" s="3">
        <f>(1+B28)*(1+D28)*(1+F28)-1</f>
        <v>1.1956071499998888E-3</v>
      </c>
      <c r="C58" s="4">
        <v>1.7100000000000001E-2</v>
      </c>
      <c r="D58" s="22">
        <f>B58+H28+J28+L28</f>
        <v>2.4956071499998888E-3</v>
      </c>
      <c r="E58" s="11">
        <v>1.9400000000000001E-2</v>
      </c>
      <c r="F58" s="18">
        <f>D58+N28+P28+R28</f>
        <v>5.5956071499998891E-3</v>
      </c>
      <c r="G58" s="4">
        <v>2.3800000000000002E-2</v>
      </c>
      <c r="H58" s="10">
        <v>-7.8499999999999993E-3</v>
      </c>
      <c r="I58" s="80">
        <v>0</v>
      </c>
    </row>
    <row r="59" spans="1:9" ht="15" x14ac:dyDescent="0.25">
      <c r="A59" s="61" t="s">
        <v>21</v>
      </c>
      <c r="B59" s="20">
        <f>SUM(B57:B58)</f>
        <v>-2.5743928500001111E-3</v>
      </c>
      <c r="C59" s="6">
        <v>1</v>
      </c>
      <c r="D59" s="12">
        <f>SUM(D57:D58)</f>
        <v>3.425607149999889E-3</v>
      </c>
      <c r="E59" s="13">
        <v>1</v>
      </c>
      <c r="F59" s="20">
        <f>SUM(F57:F58)</f>
        <v>1.7825607149999888E-2</v>
      </c>
      <c r="G59" s="6">
        <v>1</v>
      </c>
      <c r="H59" s="12">
        <f>SUM(H57:H58)</f>
        <v>-9.4500407200096316E-3</v>
      </c>
      <c r="I59" s="81">
        <v>1</v>
      </c>
    </row>
    <row r="60" spans="1:9" ht="15" x14ac:dyDescent="0.25">
      <c r="A60" s="59" t="s">
        <v>24</v>
      </c>
      <c r="B60" s="18">
        <v>-2.5699999999999998E-3</v>
      </c>
      <c r="C60" s="19">
        <v>1</v>
      </c>
      <c r="D60" s="22">
        <f>B60+H30+J30+L30</f>
        <v>3.4299999999999995E-3</v>
      </c>
      <c r="E60" s="23">
        <v>1</v>
      </c>
      <c r="F60" s="18">
        <f>D60+N30+P30+R30</f>
        <v>1.5629999999999998E-2</v>
      </c>
      <c r="G60" s="19">
        <v>1</v>
      </c>
      <c r="H60" s="22">
        <v>-1.1650000000000001E-2</v>
      </c>
      <c r="I60" s="83">
        <v>1</v>
      </c>
    </row>
    <row r="61" spans="1:9" ht="15" x14ac:dyDescent="0.25">
      <c r="A61" s="60" t="s">
        <v>25</v>
      </c>
      <c r="B61" s="3">
        <f>(1+B31)*(1+D31)*(1+F31)-1</f>
        <v>0</v>
      </c>
      <c r="C61" s="4">
        <v>0</v>
      </c>
      <c r="D61" s="22">
        <f>B61+H31+J31+L31</f>
        <v>0</v>
      </c>
      <c r="E61" s="11">
        <v>0</v>
      </c>
      <c r="F61" s="3">
        <f>D61+N31+P31+R31</f>
        <v>2.2000000000000001E-3</v>
      </c>
      <c r="G61" s="4">
        <v>0</v>
      </c>
      <c r="H61" s="10">
        <f>(1+F61)*(1+T31)*(1+V31)*(1+X31)-1</f>
        <v>2.1999999999999797E-3</v>
      </c>
      <c r="I61" s="80">
        <v>0</v>
      </c>
    </row>
    <row r="62" spans="1:9" ht="15" x14ac:dyDescent="0.25">
      <c r="A62" s="63" t="s">
        <v>21</v>
      </c>
      <c r="B62" s="64">
        <f>SUM(B60:B61)</f>
        <v>-2.5699999999999998E-3</v>
      </c>
      <c r="C62" s="65">
        <v>1</v>
      </c>
      <c r="D62" s="71">
        <f>SUM(D60:D61)</f>
        <v>3.4299999999999995E-3</v>
      </c>
      <c r="E62" s="72">
        <v>1</v>
      </c>
      <c r="F62" s="64">
        <f>SUM(F60:F61)</f>
        <v>1.7829999999999999E-2</v>
      </c>
      <c r="G62" s="65">
        <v>1</v>
      </c>
      <c r="H62" s="71">
        <f>SUM(H60:H61)</f>
        <v>-9.4500000000000209E-3</v>
      </c>
      <c r="I62" s="84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activeCell="A4" sqref="A4"/>
      <selection pane="topRight" activeCell="A5" sqref="A5"/>
    </sheetView>
  </sheetViews>
  <sheetFormatPr defaultColWidth="0" defaultRowHeight="12.75" zeroHeight="1" x14ac:dyDescent="0.2"/>
  <cols>
    <col min="1" max="1" width="52.28515625" customWidth="1"/>
    <col min="2" max="2" width="17.85546875" customWidth="1"/>
    <col min="3" max="3" width="18" customWidth="1"/>
    <col min="4" max="4" width="17.42578125" customWidth="1"/>
    <col min="5" max="5" width="17.85546875" customWidth="1"/>
    <col min="6" max="7" width="20.5703125" customWidth="1"/>
    <col min="8" max="8" width="20.140625" customWidth="1"/>
    <col min="9" max="9" width="20" customWidth="1"/>
    <col min="10" max="25" width="10.85546875" customWidth="1"/>
    <col min="26" max="16384" width="9.140625" hidden="1"/>
  </cols>
  <sheetData>
    <row r="1" spans="1:25" x14ac:dyDescent="0.2">
      <c r="A1" s="24" t="s">
        <v>26</v>
      </c>
    </row>
    <row r="2" spans="1:25" x14ac:dyDescent="0.2">
      <c r="A2" s="24" t="s">
        <v>38</v>
      </c>
    </row>
    <row r="3" spans="1:25" ht="15" x14ac:dyDescent="0.25">
      <c r="A3" s="76" t="s">
        <v>66</v>
      </c>
      <c r="B3" s="69" t="s">
        <v>67</v>
      </c>
      <c r="C3" s="69" t="s">
        <v>68</v>
      </c>
      <c r="D3" s="77" t="s">
        <v>69</v>
      </c>
      <c r="E3" s="77" t="s">
        <v>70</v>
      </c>
      <c r="F3" s="69" t="s">
        <v>71</v>
      </c>
      <c r="G3" s="69" t="s">
        <v>72</v>
      </c>
      <c r="H3" s="77" t="s">
        <v>73</v>
      </c>
      <c r="I3" s="77" t="s">
        <v>74</v>
      </c>
      <c r="J3" s="69" t="s">
        <v>75</v>
      </c>
      <c r="K3" s="69" t="s">
        <v>76</v>
      </c>
      <c r="L3" s="77" t="s">
        <v>77</v>
      </c>
      <c r="M3" s="77" t="s">
        <v>78</v>
      </c>
      <c r="N3" s="69" t="s">
        <v>79</v>
      </c>
      <c r="O3" s="69" t="s">
        <v>80</v>
      </c>
      <c r="P3" s="77" t="s">
        <v>81</v>
      </c>
      <c r="Q3" s="77" t="s">
        <v>82</v>
      </c>
      <c r="R3" s="69" t="s">
        <v>83</v>
      </c>
      <c r="S3" s="69" t="s">
        <v>84</v>
      </c>
      <c r="T3" s="77" t="s">
        <v>85</v>
      </c>
      <c r="U3" s="77" t="s">
        <v>86</v>
      </c>
      <c r="V3" s="69" t="s">
        <v>87</v>
      </c>
      <c r="W3" s="69" t="s">
        <v>88</v>
      </c>
      <c r="X3" s="77" t="s">
        <v>89</v>
      </c>
      <c r="Y3" s="77" t="s">
        <v>90</v>
      </c>
    </row>
    <row r="4" spans="1:25" ht="15" x14ac:dyDescent="0.25">
      <c r="A4" s="76" t="s">
        <v>32</v>
      </c>
      <c r="B4" s="69">
        <v>43101</v>
      </c>
      <c r="C4" s="69">
        <v>43101</v>
      </c>
      <c r="D4" s="77">
        <v>43132</v>
      </c>
      <c r="E4" s="77">
        <v>43132</v>
      </c>
      <c r="F4" s="69">
        <v>43160</v>
      </c>
      <c r="G4" s="69">
        <v>43160</v>
      </c>
      <c r="H4" s="77">
        <v>43191</v>
      </c>
      <c r="I4" s="77">
        <v>43191</v>
      </c>
      <c r="J4" s="69">
        <v>43221</v>
      </c>
      <c r="K4" s="69">
        <v>43221</v>
      </c>
      <c r="L4" s="77">
        <v>43252</v>
      </c>
      <c r="M4" s="77">
        <v>43252</v>
      </c>
      <c r="N4" s="69">
        <v>43282</v>
      </c>
      <c r="O4" s="69">
        <v>43282</v>
      </c>
      <c r="P4" s="77">
        <v>43313</v>
      </c>
      <c r="Q4" s="77">
        <v>43313</v>
      </c>
      <c r="R4" s="69">
        <v>43344</v>
      </c>
      <c r="S4" s="69">
        <v>43344</v>
      </c>
      <c r="T4" s="77">
        <v>43374</v>
      </c>
      <c r="U4" s="77">
        <v>43374</v>
      </c>
      <c r="V4" s="69">
        <v>43405</v>
      </c>
      <c r="W4" s="69">
        <v>43405</v>
      </c>
      <c r="X4" s="77">
        <v>43435</v>
      </c>
      <c r="Y4" s="77">
        <v>43435</v>
      </c>
    </row>
    <row r="5" spans="1:25" ht="30" x14ac:dyDescent="0.2">
      <c r="A5" s="70"/>
      <c r="B5" s="67" t="s">
        <v>27</v>
      </c>
      <c r="C5" s="68" t="s">
        <v>1</v>
      </c>
      <c r="D5" s="74" t="s">
        <v>27</v>
      </c>
      <c r="E5" s="75" t="s">
        <v>1</v>
      </c>
      <c r="F5" s="67" t="s">
        <v>27</v>
      </c>
      <c r="G5" s="68" t="s">
        <v>1</v>
      </c>
      <c r="H5" s="74" t="s">
        <v>0</v>
      </c>
      <c r="I5" s="75" t="s">
        <v>1</v>
      </c>
      <c r="J5" s="67" t="s">
        <v>0</v>
      </c>
      <c r="K5" s="68" t="s">
        <v>1</v>
      </c>
      <c r="L5" s="74" t="s">
        <v>0</v>
      </c>
      <c r="M5" s="75" t="s">
        <v>1</v>
      </c>
      <c r="N5" s="67" t="s">
        <v>0</v>
      </c>
      <c r="O5" s="68" t="s">
        <v>1</v>
      </c>
      <c r="P5" s="74" t="s">
        <v>0</v>
      </c>
      <c r="Q5" s="75" t="s">
        <v>1</v>
      </c>
      <c r="R5" s="67" t="s">
        <v>0</v>
      </c>
      <c r="S5" s="68" t="s">
        <v>1</v>
      </c>
      <c r="T5" s="74" t="s">
        <v>0</v>
      </c>
      <c r="U5" s="75" t="s">
        <v>1</v>
      </c>
      <c r="V5" s="67" t="s">
        <v>0</v>
      </c>
      <c r="W5" s="68" t="s">
        <v>1</v>
      </c>
      <c r="X5" s="74" t="s">
        <v>0</v>
      </c>
      <c r="Y5" s="75" t="s">
        <v>1</v>
      </c>
    </row>
    <row r="6" spans="1:25" ht="15" x14ac:dyDescent="0.25">
      <c r="A6" s="88" t="s">
        <v>2</v>
      </c>
      <c r="B6" s="3">
        <v>-7.3999999999999999E-4</v>
      </c>
      <c r="C6" s="4">
        <v>8.8599999999999998E-2</v>
      </c>
      <c r="D6" s="10">
        <v>8.1999999999999998E-4</v>
      </c>
      <c r="E6" s="11">
        <v>4.4499999999999998E-2</v>
      </c>
      <c r="F6" s="3">
        <v>5.0000000000000002E-5</v>
      </c>
      <c r="G6" s="4">
        <v>3.7100000000000001E-2</v>
      </c>
      <c r="H6" s="10">
        <v>-1E-4</v>
      </c>
      <c r="I6" s="11">
        <v>3.7499999999999999E-2</v>
      </c>
      <c r="J6" s="3">
        <v>-2.0000000000000001E-4</v>
      </c>
      <c r="K6" s="4">
        <v>5.5899999999999998E-2</v>
      </c>
      <c r="L6" s="10">
        <v>0</v>
      </c>
      <c r="M6" s="11">
        <v>7.4099999999999999E-2</v>
      </c>
      <c r="N6" s="3">
        <v>0</v>
      </c>
      <c r="O6" s="4">
        <v>5.16E-2</v>
      </c>
      <c r="P6" s="10">
        <v>0</v>
      </c>
      <c r="Q6" s="11">
        <v>9.6199999999999994E-2</v>
      </c>
      <c r="R6" s="3">
        <v>0</v>
      </c>
      <c r="S6" s="4">
        <v>6.2600000000000003E-2</v>
      </c>
      <c r="T6" s="10">
        <v>2.0000000000000001E-4</v>
      </c>
      <c r="U6" s="11">
        <v>3.2000000000000001E-2</v>
      </c>
      <c r="V6" s="3">
        <v>1E-4</v>
      </c>
      <c r="W6" s="4">
        <v>2.0299999999999999E-2</v>
      </c>
      <c r="X6" s="10">
        <v>0</v>
      </c>
      <c r="Y6" s="11">
        <v>2.1299999999999999E-2</v>
      </c>
    </row>
    <row r="7" spans="1:25" ht="15" x14ac:dyDescent="0.25">
      <c r="A7" s="60" t="s">
        <v>3</v>
      </c>
      <c r="B7" s="3">
        <v>1E-4</v>
      </c>
      <c r="C7" s="4">
        <v>0.25330000000000003</v>
      </c>
      <c r="D7" s="10">
        <v>-1.1999999999999999E-3</v>
      </c>
      <c r="E7" s="11">
        <v>0.26019999999999999</v>
      </c>
      <c r="F7" s="3">
        <v>1.1000000000000001E-3</v>
      </c>
      <c r="G7" s="4">
        <v>0.26869999999999999</v>
      </c>
      <c r="H7" s="10">
        <v>-2.9999999999999997E-4</v>
      </c>
      <c r="I7" s="11">
        <v>0.25390000000000001</v>
      </c>
      <c r="J7" s="3">
        <v>6.9999999999999999E-4</v>
      </c>
      <c r="K7" s="4">
        <v>0.25119999999999998</v>
      </c>
      <c r="L7" s="10">
        <v>-6.9999999999999999E-4</v>
      </c>
      <c r="M7" s="11">
        <v>0.25240000000000001</v>
      </c>
      <c r="N7" s="3">
        <v>1E-4</v>
      </c>
      <c r="O7" s="4">
        <v>0.25030000000000002</v>
      </c>
      <c r="P7" s="10">
        <v>6.9999999999999999E-4</v>
      </c>
      <c r="Q7" s="11">
        <v>0.24399999999999999</v>
      </c>
      <c r="R7" s="3">
        <v>-5.0000000000000001E-4</v>
      </c>
      <c r="S7" s="4">
        <v>0.25509999999999999</v>
      </c>
      <c r="T7" s="10">
        <v>-1.1999999999999999E-3</v>
      </c>
      <c r="U7" s="11">
        <v>0.2417</v>
      </c>
      <c r="V7" s="3">
        <v>-5.9999999999999995E-4</v>
      </c>
      <c r="W7" s="4">
        <v>0.24740000000000001</v>
      </c>
      <c r="X7" s="10">
        <v>5.9999999999999995E-4</v>
      </c>
      <c r="Y7" s="11">
        <v>0.24440000000000001</v>
      </c>
    </row>
    <row r="8" spans="1:25" ht="15" x14ac:dyDescent="0.25">
      <c r="A8" s="60" t="s">
        <v>4</v>
      </c>
      <c r="B8" s="3">
        <v>0</v>
      </c>
      <c r="C8" s="4">
        <v>0</v>
      </c>
      <c r="D8" s="10">
        <v>0</v>
      </c>
      <c r="E8" s="11">
        <v>0</v>
      </c>
      <c r="F8" s="3">
        <v>0</v>
      </c>
      <c r="G8" s="4">
        <v>0</v>
      </c>
      <c r="H8" s="10">
        <v>0</v>
      </c>
      <c r="I8" s="11">
        <v>0</v>
      </c>
      <c r="J8" s="3">
        <v>0</v>
      </c>
      <c r="K8" s="4">
        <v>0</v>
      </c>
      <c r="L8" s="10">
        <v>0</v>
      </c>
      <c r="M8" s="11">
        <v>0</v>
      </c>
      <c r="N8" s="3">
        <v>0</v>
      </c>
      <c r="O8" s="4">
        <v>0</v>
      </c>
      <c r="P8" s="10">
        <v>0</v>
      </c>
      <c r="Q8" s="11">
        <v>0</v>
      </c>
      <c r="R8" s="3">
        <v>0</v>
      </c>
      <c r="S8" s="4">
        <v>0</v>
      </c>
      <c r="T8" s="10">
        <v>0</v>
      </c>
      <c r="U8" s="11">
        <v>0</v>
      </c>
      <c r="V8" s="3">
        <v>0</v>
      </c>
      <c r="W8" s="4">
        <v>0</v>
      </c>
      <c r="X8" s="10">
        <v>0</v>
      </c>
      <c r="Y8" s="11">
        <v>0</v>
      </c>
    </row>
    <row r="9" spans="1:25" ht="15" x14ac:dyDescent="0.25">
      <c r="A9" s="60" t="s">
        <v>5</v>
      </c>
      <c r="B9" s="3">
        <v>0</v>
      </c>
      <c r="C9" s="4">
        <v>0</v>
      </c>
      <c r="D9" s="10">
        <v>0</v>
      </c>
      <c r="E9" s="11">
        <v>0</v>
      </c>
      <c r="F9" s="3">
        <v>0</v>
      </c>
      <c r="G9" s="4">
        <v>0</v>
      </c>
      <c r="H9" s="10">
        <v>0</v>
      </c>
      <c r="I9" s="11">
        <v>0</v>
      </c>
      <c r="J9" s="3">
        <v>0</v>
      </c>
      <c r="K9" s="4">
        <v>0</v>
      </c>
      <c r="L9" s="10">
        <v>0</v>
      </c>
      <c r="M9" s="11">
        <v>0</v>
      </c>
      <c r="N9" s="3">
        <v>0</v>
      </c>
      <c r="O9" s="4">
        <v>0</v>
      </c>
      <c r="P9" s="10">
        <v>0</v>
      </c>
      <c r="Q9" s="11">
        <v>0</v>
      </c>
      <c r="R9" s="3">
        <v>0</v>
      </c>
      <c r="S9" s="4">
        <v>0</v>
      </c>
      <c r="T9" s="10">
        <v>0</v>
      </c>
      <c r="U9" s="11">
        <v>0</v>
      </c>
      <c r="V9" s="3">
        <v>0</v>
      </c>
      <c r="W9" s="4">
        <v>0</v>
      </c>
      <c r="X9" s="10">
        <v>0</v>
      </c>
      <c r="Y9" s="11">
        <v>0</v>
      </c>
    </row>
    <row r="10" spans="1:25" ht="15" x14ac:dyDescent="0.25">
      <c r="A10" s="60" t="s">
        <v>6</v>
      </c>
      <c r="B10" s="3">
        <v>2.0000000000000001E-4</v>
      </c>
      <c r="C10" s="4">
        <v>0.17699999999999999</v>
      </c>
      <c r="D10" s="10">
        <v>-4.1999999999999997E-3</v>
      </c>
      <c r="E10" s="11">
        <v>0.18310000000000001</v>
      </c>
      <c r="F10" s="3">
        <v>-6.9999999999999999E-4</v>
      </c>
      <c r="G10" s="4">
        <v>0.18890000000000001</v>
      </c>
      <c r="H10" s="10">
        <v>5.0000000000000001E-4</v>
      </c>
      <c r="I10" s="11">
        <v>0.18049999999999999</v>
      </c>
      <c r="J10" s="3">
        <v>-5.0000000000000001E-4</v>
      </c>
      <c r="K10" s="4">
        <v>0.17949999999999999</v>
      </c>
      <c r="L10" s="10">
        <v>-2.9999999999999997E-4</v>
      </c>
      <c r="M10" s="11">
        <v>0.17879999999999999</v>
      </c>
      <c r="N10" s="3">
        <v>-5.9999999999999995E-4</v>
      </c>
      <c r="O10" s="4">
        <v>0.1686</v>
      </c>
      <c r="P10" s="10">
        <v>2.0999999999999999E-3</v>
      </c>
      <c r="Q10" s="11">
        <v>0.16259999999999999</v>
      </c>
      <c r="R10" s="3">
        <v>2.9999999999999997E-4</v>
      </c>
      <c r="S10" s="4">
        <v>0.15479999999999999</v>
      </c>
      <c r="T10" s="10">
        <v>-4.0000000000000002E-4</v>
      </c>
      <c r="U10" s="11">
        <v>0.1653</v>
      </c>
      <c r="V10" s="3">
        <v>-6.9999999999999999E-4</v>
      </c>
      <c r="W10" s="4">
        <v>0.1646</v>
      </c>
      <c r="X10" s="10">
        <v>-3.5000000000000001E-3</v>
      </c>
      <c r="Y10" s="11">
        <v>0.17849999999999999</v>
      </c>
    </row>
    <row r="11" spans="1:25" ht="15" x14ac:dyDescent="0.25">
      <c r="A11" s="60" t="s">
        <v>7</v>
      </c>
      <c r="B11" s="3">
        <v>0</v>
      </c>
      <c r="C11" s="4">
        <v>0</v>
      </c>
      <c r="D11" s="10">
        <v>0</v>
      </c>
      <c r="E11" s="11">
        <v>0</v>
      </c>
      <c r="F11" s="3">
        <v>0</v>
      </c>
      <c r="G11" s="4">
        <v>0</v>
      </c>
      <c r="H11" s="10">
        <v>0</v>
      </c>
      <c r="I11" s="11">
        <v>0</v>
      </c>
      <c r="J11" s="3">
        <v>1E-4</v>
      </c>
      <c r="K11" s="4">
        <v>4.8999999999999998E-3</v>
      </c>
      <c r="L11" s="10">
        <v>2.0000000000000001E-4</v>
      </c>
      <c r="M11" s="11">
        <v>0</v>
      </c>
      <c r="N11" s="3">
        <v>0</v>
      </c>
      <c r="O11" s="4">
        <v>0</v>
      </c>
      <c r="P11" s="10">
        <v>0</v>
      </c>
      <c r="Q11" s="11">
        <v>0</v>
      </c>
      <c r="R11" s="3">
        <v>0</v>
      </c>
      <c r="S11" s="4">
        <v>7.3000000000000001E-3</v>
      </c>
      <c r="T11" s="10">
        <v>-1E-4</v>
      </c>
      <c r="U11" s="11">
        <v>9.7999999999999997E-3</v>
      </c>
      <c r="V11" s="3">
        <v>2.0000000000000001E-4</v>
      </c>
      <c r="W11" s="4">
        <v>9.5999999999999992E-3</v>
      </c>
      <c r="X11" s="10">
        <v>-2.0000000000000001E-4</v>
      </c>
      <c r="Y11" s="11">
        <v>9.7999999999999997E-3</v>
      </c>
    </row>
    <row r="12" spans="1:25" ht="15" x14ac:dyDescent="0.25">
      <c r="A12" s="60" t="s">
        <v>8</v>
      </c>
      <c r="B12" s="3">
        <v>4.0000000000000001E-3</v>
      </c>
      <c r="C12" s="4">
        <v>0.1807</v>
      </c>
      <c r="D12" s="10">
        <v>-2E-3</v>
      </c>
      <c r="E12" s="11">
        <v>0.17399999999999999</v>
      </c>
      <c r="F12" s="3">
        <v>-5.1999999999999998E-3</v>
      </c>
      <c r="G12" s="4">
        <v>0.17749999999999999</v>
      </c>
      <c r="H12" s="10">
        <v>-2.9999999999999997E-4</v>
      </c>
      <c r="I12" s="11">
        <v>0.1943</v>
      </c>
      <c r="J12" s="3">
        <v>3.5999999999999999E-3</v>
      </c>
      <c r="K12" s="4">
        <v>0.15690000000000001</v>
      </c>
      <c r="L12" s="10">
        <v>-2.3E-3</v>
      </c>
      <c r="M12" s="11">
        <v>0.18540000000000001</v>
      </c>
      <c r="N12" s="3">
        <v>5.4999999999999997E-3</v>
      </c>
      <c r="O12" s="4">
        <v>0.20300000000000001</v>
      </c>
      <c r="P12" s="10">
        <v>7.3000000000000001E-3</v>
      </c>
      <c r="Q12" s="11">
        <v>0.1948</v>
      </c>
      <c r="R12" s="3">
        <v>1.2999999999999999E-3</v>
      </c>
      <c r="S12" s="4">
        <v>0.2092</v>
      </c>
      <c r="T12" s="10">
        <v>-1.14E-2</v>
      </c>
      <c r="U12" s="11">
        <v>0.2777</v>
      </c>
      <c r="V12" s="3">
        <v>5.3E-3</v>
      </c>
      <c r="W12" s="4">
        <v>0.23960000000000001</v>
      </c>
      <c r="X12" s="10">
        <v>-1.78E-2</v>
      </c>
      <c r="Y12" s="11">
        <v>0.21479999999999999</v>
      </c>
    </row>
    <row r="13" spans="1:25" ht="15" x14ac:dyDescent="0.25">
      <c r="A13" s="60" t="s">
        <v>9</v>
      </c>
      <c r="B13" s="3">
        <v>9.4500000000000001E-3</v>
      </c>
      <c r="C13" s="4">
        <v>0.28249999999999997</v>
      </c>
      <c r="D13" s="10">
        <v>-2.5999999999999999E-3</v>
      </c>
      <c r="E13" s="11">
        <v>0.31630000000000003</v>
      </c>
      <c r="F13" s="3">
        <v>-5.1999999999999998E-3</v>
      </c>
      <c r="G13" s="4">
        <v>0.31019999999999998</v>
      </c>
      <c r="H13" s="10">
        <v>6.6E-3</v>
      </c>
      <c r="I13" s="11">
        <v>0.30829999999999996</v>
      </c>
      <c r="J13" s="3">
        <v>1.9E-3</v>
      </c>
      <c r="K13" s="4">
        <v>0.32150000000000001</v>
      </c>
      <c r="L13" s="10">
        <v>5.9999999999999995E-4</v>
      </c>
      <c r="M13" s="11">
        <v>0.2777</v>
      </c>
      <c r="N13" s="3">
        <v>7.6E-3</v>
      </c>
      <c r="O13" s="4">
        <v>0.28839999999999999</v>
      </c>
      <c r="P13" s="10">
        <v>1.2999999999999999E-3</v>
      </c>
      <c r="Q13" s="11">
        <v>0.25819999999999999</v>
      </c>
      <c r="R13" s="3">
        <v>-1.4E-3</v>
      </c>
      <c r="S13" s="4">
        <v>0.26640000000000003</v>
      </c>
      <c r="T13" s="10">
        <v>-9.5999999999999992E-3</v>
      </c>
      <c r="U13" s="11">
        <v>0.22500000000000001</v>
      </c>
      <c r="V13" s="3">
        <v>2.3999999999999998E-3</v>
      </c>
      <c r="W13" s="4">
        <v>0.26079999999999998</v>
      </c>
      <c r="X13" s="10">
        <v>-1.46E-2</v>
      </c>
      <c r="Y13" s="11">
        <v>0.27110000000000001</v>
      </c>
    </row>
    <row r="14" spans="1:25" ht="15" x14ac:dyDescent="0.25">
      <c r="A14" s="60" t="s">
        <v>10</v>
      </c>
      <c r="B14" s="3">
        <v>4.0000000000000002E-4</v>
      </c>
      <c r="C14" s="4">
        <v>7.1000000000000004E-3</v>
      </c>
      <c r="D14" s="10">
        <v>2.0000000000000001E-4</v>
      </c>
      <c r="E14" s="11">
        <v>7.1999999999999998E-3</v>
      </c>
      <c r="F14" s="3">
        <v>-1E-4</v>
      </c>
      <c r="G14" s="4">
        <v>1.03E-2</v>
      </c>
      <c r="H14" s="10">
        <v>0</v>
      </c>
      <c r="I14" s="11">
        <v>1.01E-2</v>
      </c>
      <c r="J14" s="3">
        <v>2.0000000000000001E-4</v>
      </c>
      <c r="K14" s="4">
        <v>8.6E-3</v>
      </c>
      <c r="L14" s="10">
        <v>2.9999999999999997E-4</v>
      </c>
      <c r="M14" s="11">
        <v>1.1299999999999999E-2</v>
      </c>
      <c r="N14" s="3">
        <v>0</v>
      </c>
      <c r="O14" s="4">
        <v>1.06E-2</v>
      </c>
      <c r="P14" s="10">
        <v>-1E-4</v>
      </c>
      <c r="Q14" s="11">
        <v>8.9999999999999993E-3</v>
      </c>
      <c r="R14" s="3">
        <v>0</v>
      </c>
      <c r="S14" s="4">
        <v>8.9999999999999993E-3</v>
      </c>
      <c r="T14" s="10">
        <v>-8.0000000000000004E-4</v>
      </c>
      <c r="U14" s="11">
        <v>8.0000000000000002E-3</v>
      </c>
      <c r="V14" s="3">
        <v>2.9999999999999997E-4</v>
      </c>
      <c r="W14" s="4">
        <v>7.9000000000000008E-3</v>
      </c>
      <c r="X14" s="10">
        <v>-1E-3</v>
      </c>
      <c r="Y14" s="11">
        <v>7.1999999999999998E-3</v>
      </c>
    </row>
    <row r="15" spans="1:25" ht="15" x14ac:dyDescent="0.25">
      <c r="A15" s="60" t="s">
        <v>11</v>
      </c>
      <c r="B15" s="3">
        <v>-1E-4</v>
      </c>
      <c r="C15" s="4">
        <v>7.7000000000000002E-3</v>
      </c>
      <c r="D15" s="10">
        <v>2.0000000000000001E-4</v>
      </c>
      <c r="E15" s="11">
        <v>7.7000000000000002E-3</v>
      </c>
      <c r="F15" s="3">
        <v>2.9999999999999997E-4</v>
      </c>
      <c r="G15" s="4">
        <v>8.6E-3</v>
      </c>
      <c r="H15" s="10">
        <v>2.0000000000000001E-4</v>
      </c>
      <c r="I15" s="11">
        <v>8.3000000000000001E-3</v>
      </c>
      <c r="J15" s="3">
        <v>0</v>
      </c>
      <c r="K15" s="4">
        <v>8.8999999999999999E-3</v>
      </c>
      <c r="L15" s="10">
        <v>5.0000000000000001E-4</v>
      </c>
      <c r="M15" s="11">
        <v>8.8999999999999999E-3</v>
      </c>
      <c r="N15" s="3">
        <v>0</v>
      </c>
      <c r="O15" s="4">
        <v>9.4999999999999998E-3</v>
      </c>
      <c r="P15" s="10">
        <v>-2.0000000000000001E-4</v>
      </c>
      <c r="Q15" s="11">
        <v>9.1999999999999998E-3</v>
      </c>
      <c r="R15" s="3">
        <v>0</v>
      </c>
      <c r="S15" s="4">
        <v>9.1000000000000004E-3</v>
      </c>
      <c r="T15" s="10">
        <v>5.9999999999999995E-4</v>
      </c>
      <c r="U15" s="11">
        <v>2.4799999999999999E-2</v>
      </c>
      <c r="V15" s="3">
        <v>1E-4</v>
      </c>
      <c r="W15" s="4">
        <v>3.4599999999999999E-2</v>
      </c>
      <c r="X15" s="10">
        <v>2.9999999999999997E-4</v>
      </c>
      <c r="Y15" s="11">
        <v>3.4700000000000002E-2</v>
      </c>
    </row>
    <row r="16" spans="1:25" ht="15" x14ac:dyDescent="0.25">
      <c r="A16" s="60" t="s">
        <v>12</v>
      </c>
      <c r="B16" s="3">
        <v>4.0000000000000002E-4</v>
      </c>
      <c r="C16" s="4">
        <v>0</v>
      </c>
      <c r="D16" s="10">
        <v>1E-4</v>
      </c>
      <c r="E16" s="11">
        <v>0</v>
      </c>
      <c r="F16" s="3">
        <v>2.0000000000000001E-4</v>
      </c>
      <c r="G16" s="4">
        <v>1E-4</v>
      </c>
      <c r="H16" s="10">
        <v>5.0000000000000001E-4</v>
      </c>
      <c r="I16" s="11">
        <v>2.0000000000000001E-4</v>
      </c>
      <c r="J16" s="3">
        <v>2.9999999999999997E-4</v>
      </c>
      <c r="K16" s="4">
        <v>2.9999999999999997E-4</v>
      </c>
      <c r="L16" s="10">
        <v>1E-4</v>
      </c>
      <c r="M16" s="11">
        <v>2.9999999999999997E-4</v>
      </c>
      <c r="N16" s="3">
        <v>0</v>
      </c>
      <c r="O16" s="4">
        <v>5.0000000000000001E-4</v>
      </c>
      <c r="P16" s="10">
        <v>-1E-4</v>
      </c>
      <c r="Q16" s="11">
        <v>4.0000000000000002E-4</v>
      </c>
      <c r="R16" s="3">
        <v>0</v>
      </c>
      <c r="S16" s="4">
        <v>4.0000000000000002E-4</v>
      </c>
      <c r="T16" s="10">
        <v>1E-4</v>
      </c>
      <c r="U16" s="11">
        <v>4.0000000000000002E-4</v>
      </c>
      <c r="V16" s="3">
        <v>2.0000000000000001E-4</v>
      </c>
      <c r="W16" s="4">
        <v>2.9999999999999997E-4</v>
      </c>
      <c r="X16" s="10">
        <v>-2.0000000000000001E-4</v>
      </c>
      <c r="Y16" s="11">
        <v>2.9999999999999997E-4</v>
      </c>
    </row>
    <row r="17" spans="1:25" ht="15" x14ac:dyDescent="0.25">
      <c r="A17" s="60" t="s">
        <v>13</v>
      </c>
      <c r="B17" s="3">
        <v>5.0000000000000001E-4</v>
      </c>
      <c r="C17" s="4">
        <v>3.0999999999999999E-3</v>
      </c>
      <c r="D17" s="10">
        <v>-1.8E-3</v>
      </c>
      <c r="E17" s="11">
        <v>7.0000000000000001E-3</v>
      </c>
      <c r="F17" s="3">
        <v>-8.9999999999999998E-4</v>
      </c>
      <c r="G17" s="4">
        <v>-2E-3</v>
      </c>
      <c r="H17" s="10">
        <v>-1.5E-3</v>
      </c>
      <c r="I17" s="11">
        <v>-3.4000000000000002E-3</v>
      </c>
      <c r="J17" s="3">
        <v>1.5E-3</v>
      </c>
      <c r="K17" s="4">
        <v>-2.0999999999999999E-3</v>
      </c>
      <c r="L17" s="10">
        <v>5.9999999999999995E-4</v>
      </c>
      <c r="M17" s="11">
        <v>-1.4E-3</v>
      </c>
      <c r="N17" s="3">
        <v>-6.9999999999999999E-4</v>
      </c>
      <c r="O17" s="4">
        <v>-2.0999999999999999E-3</v>
      </c>
      <c r="P17" s="10">
        <v>3.0000000000000001E-3</v>
      </c>
      <c r="Q17" s="11">
        <v>1.4E-3</v>
      </c>
      <c r="R17" s="3">
        <v>0</v>
      </c>
      <c r="S17" s="4">
        <v>1.8E-3</v>
      </c>
      <c r="T17" s="10">
        <v>-1.9E-3</v>
      </c>
      <c r="U17" s="11">
        <v>0</v>
      </c>
      <c r="V17" s="3">
        <v>2.0000000000000001E-4</v>
      </c>
      <c r="W17" s="4">
        <v>8.9999999999999998E-4</v>
      </c>
      <c r="X17" s="10">
        <v>-3.5999999999999999E-3</v>
      </c>
      <c r="Y17" s="11">
        <v>1.6000000000000001E-3</v>
      </c>
    </row>
    <row r="18" spans="1:25" ht="15" x14ac:dyDescent="0.25">
      <c r="A18" s="60" t="s">
        <v>14</v>
      </c>
      <c r="B18" s="3">
        <v>0</v>
      </c>
      <c r="C18" s="4">
        <v>0</v>
      </c>
      <c r="D18" s="10">
        <v>0</v>
      </c>
      <c r="E18" s="11">
        <v>0</v>
      </c>
      <c r="F18" s="3">
        <v>2.9999999999999997E-4</v>
      </c>
      <c r="G18" s="4">
        <v>5.9999999999999995E-4</v>
      </c>
      <c r="H18" s="10">
        <v>-1E-3</v>
      </c>
      <c r="I18" s="11">
        <v>1.04E-2</v>
      </c>
      <c r="J18" s="3">
        <v>-1.2999999999999999E-3</v>
      </c>
      <c r="K18" s="4">
        <v>1.44E-2</v>
      </c>
      <c r="L18" s="10">
        <v>4.0000000000000002E-4</v>
      </c>
      <c r="M18" s="11">
        <v>8.0000000000000004E-4</v>
      </c>
      <c r="N18" s="3">
        <v>-8.0000000000000004E-4</v>
      </c>
      <c r="O18" s="4">
        <v>0</v>
      </c>
      <c r="P18" s="10">
        <v>0</v>
      </c>
      <c r="Q18" s="11">
        <v>0</v>
      </c>
      <c r="R18" s="3">
        <v>-1E-4</v>
      </c>
      <c r="S18" s="4">
        <v>2.0000000000000001E-4</v>
      </c>
      <c r="T18" s="10">
        <v>2.0000000000000001E-4</v>
      </c>
      <c r="U18" s="11">
        <v>1.2999999999999999E-3</v>
      </c>
      <c r="V18" s="3">
        <v>0</v>
      </c>
      <c r="W18" s="4">
        <v>0</v>
      </c>
      <c r="X18" s="10">
        <v>0</v>
      </c>
      <c r="Y18" s="11">
        <v>2.5999999999999999E-3</v>
      </c>
    </row>
    <row r="19" spans="1:25" ht="15" x14ac:dyDescent="0.25">
      <c r="A19" s="60" t="s">
        <v>15</v>
      </c>
      <c r="B19" s="3">
        <v>0</v>
      </c>
      <c r="C19" s="4">
        <v>0</v>
      </c>
      <c r="D19" s="10">
        <v>0</v>
      </c>
      <c r="E19" s="11">
        <v>0</v>
      </c>
      <c r="F19" s="3">
        <v>0</v>
      </c>
      <c r="G19" s="4">
        <v>0</v>
      </c>
      <c r="H19" s="10">
        <v>0</v>
      </c>
      <c r="I19" s="11">
        <v>0</v>
      </c>
      <c r="J19" s="3">
        <v>0</v>
      </c>
      <c r="K19" s="4">
        <v>0</v>
      </c>
      <c r="L19" s="10">
        <v>0</v>
      </c>
      <c r="M19" s="11">
        <v>0</v>
      </c>
      <c r="N19" s="3">
        <v>0</v>
      </c>
      <c r="O19" s="4">
        <v>0</v>
      </c>
      <c r="P19" s="10">
        <v>0</v>
      </c>
      <c r="Q19" s="11">
        <v>0</v>
      </c>
      <c r="R19" s="3">
        <v>0</v>
      </c>
      <c r="S19" s="4">
        <v>0</v>
      </c>
      <c r="T19" s="10">
        <v>0</v>
      </c>
      <c r="U19" s="11">
        <v>0</v>
      </c>
      <c r="V19" s="3">
        <v>0</v>
      </c>
      <c r="W19" s="4">
        <v>0</v>
      </c>
      <c r="X19" s="10">
        <v>0</v>
      </c>
      <c r="Y19" s="11">
        <v>0</v>
      </c>
    </row>
    <row r="20" spans="1:25" ht="15" x14ac:dyDescent="0.25">
      <c r="A20" s="60" t="s">
        <v>16</v>
      </c>
      <c r="B20" s="3">
        <v>0</v>
      </c>
      <c r="C20" s="4">
        <v>0</v>
      </c>
      <c r="D20" s="10">
        <v>0</v>
      </c>
      <c r="E20" s="11">
        <v>0</v>
      </c>
      <c r="F20" s="3">
        <v>0</v>
      </c>
      <c r="G20" s="4">
        <v>0</v>
      </c>
      <c r="H20" s="10">
        <v>0</v>
      </c>
      <c r="I20" s="11">
        <v>0</v>
      </c>
      <c r="J20" s="3">
        <v>0</v>
      </c>
      <c r="K20" s="4">
        <v>0</v>
      </c>
      <c r="L20" s="10">
        <v>2.9999999999999997E-4</v>
      </c>
      <c r="M20" s="11">
        <v>1.17E-2</v>
      </c>
      <c r="N20" s="3">
        <v>-1E-4</v>
      </c>
      <c r="O20" s="4">
        <v>1.9599999999999999E-2</v>
      </c>
      <c r="P20" s="10">
        <v>2.0000000000000001E-4</v>
      </c>
      <c r="Q20" s="11">
        <v>2.4199999999999999E-2</v>
      </c>
      <c r="R20" s="3">
        <v>0</v>
      </c>
      <c r="S20" s="4">
        <v>2.41E-2</v>
      </c>
      <c r="T20" s="10">
        <v>2.0000000000000001E-4</v>
      </c>
      <c r="U20" s="11">
        <v>1.4E-2</v>
      </c>
      <c r="V20" s="3">
        <v>2.0000000000000001E-4</v>
      </c>
      <c r="W20" s="4">
        <v>1.4E-2</v>
      </c>
      <c r="X20" s="10">
        <v>-5.0000000000000001E-4</v>
      </c>
      <c r="Y20" s="11">
        <v>1.37E-2</v>
      </c>
    </row>
    <row r="21" spans="1:25" ht="15" x14ac:dyDescent="0.25">
      <c r="A21" s="60" t="s">
        <v>17</v>
      </c>
      <c r="B21" s="3">
        <v>0</v>
      </c>
      <c r="C21" s="4">
        <v>0</v>
      </c>
      <c r="D21" s="10">
        <v>0</v>
      </c>
      <c r="E21" s="11">
        <v>0</v>
      </c>
      <c r="F21" s="3">
        <v>0</v>
      </c>
      <c r="G21" s="4">
        <v>0</v>
      </c>
      <c r="H21" s="10">
        <v>0</v>
      </c>
      <c r="I21" s="11">
        <v>0</v>
      </c>
      <c r="J21" s="3">
        <v>0</v>
      </c>
      <c r="K21" s="4">
        <v>0</v>
      </c>
      <c r="L21" s="10">
        <v>0</v>
      </c>
      <c r="M21" s="11">
        <v>0</v>
      </c>
      <c r="N21" s="3">
        <v>0</v>
      </c>
      <c r="O21" s="4">
        <v>0</v>
      </c>
      <c r="P21" s="10">
        <v>0</v>
      </c>
      <c r="Q21" s="11">
        <v>0</v>
      </c>
      <c r="R21" s="3">
        <v>0</v>
      </c>
      <c r="S21" s="4">
        <v>0</v>
      </c>
      <c r="T21" s="10">
        <v>0</v>
      </c>
      <c r="U21" s="11">
        <v>0</v>
      </c>
      <c r="V21" s="3">
        <v>0</v>
      </c>
      <c r="W21" s="4">
        <v>0</v>
      </c>
      <c r="X21" s="10">
        <v>0</v>
      </c>
      <c r="Y21" s="11">
        <v>0</v>
      </c>
    </row>
    <row r="22" spans="1:25" ht="15" x14ac:dyDescent="0.25">
      <c r="A22" s="60" t="s">
        <v>18</v>
      </c>
      <c r="B22" s="3">
        <v>0</v>
      </c>
      <c r="C22" s="4">
        <v>0</v>
      </c>
      <c r="D22" s="10">
        <v>0</v>
      </c>
      <c r="E22" s="11">
        <v>0</v>
      </c>
      <c r="F22" s="3">
        <v>0</v>
      </c>
      <c r="G22" s="4">
        <v>0</v>
      </c>
      <c r="H22" s="10">
        <v>0</v>
      </c>
      <c r="I22" s="11">
        <v>0</v>
      </c>
      <c r="J22" s="3">
        <v>0</v>
      </c>
      <c r="K22" s="4">
        <v>0</v>
      </c>
      <c r="L22" s="10">
        <v>0</v>
      </c>
      <c r="M22" s="11">
        <v>0</v>
      </c>
      <c r="N22" s="3">
        <v>0</v>
      </c>
      <c r="O22" s="4">
        <v>0</v>
      </c>
      <c r="P22" s="10">
        <v>0</v>
      </c>
      <c r="Q22" s="11">
        <v>0</v>
      </c>
      <c r="R22" s="3">
        <v>0</v>
      </c>
      <c r="S22" s="4">
        <v>0</v>
      </c>
      <c r="T22" s="10">
        <v>0</v>
      </c>
      <c r="U22" s="11">
        <v>0</v>
      </c>
      <c r="V22" s="3">
        <v>0</v>
      </c>
      <c r="W22" s="4">
        <v>0</v>
      </c>
      <c r="X22" s="10">
        <v>0</v>
      </c>
      <c r="Y22" s="11">
        <v>0</v>
      </c>
    </row>
    <row r="23" spans="1:25" ht="15" x14ac:dyDescent="0.25">
      <c r="A23" s="60" t="s">
        <v>19</v>
      </c>
      <c r="B23" s="3">
        <v>0</v>
      </c>
      <c r="C23" s="4">
        <v>0</v>
      </c>
      <c r="D23" s="10">
        <v>0</v>
      </c>
      <c r="E23" s="11">
        <v>0</v>
      </c>
      <c r="F23" s="3">
        <v>0</v>
      </c>
      <c r="G23" s="4">
        <v>0</v>
      </c>
      <c r="H23" s="10">
        <v>0</v>
      </c>
      <c r="I23" s="11">
        <v>0</v>
      </c>
      <c r="J23" s="3">
        <v>0</v>
      </c>
      <c r="K23" s="4">
        <v>0</v>
      </c>
      <c r="L23" s="10">
        <v>0</v>
      </c>
      <c r="M23" s="11">
        <v>0</v>
      </c>
      <c r="N23" s="3">
        <v>0</v>
      </c>
      <c r="O23" s="4">
        <v>0</v>
      </c>
      <c r="P23" s="10">
        <v>0</v>
      </c>
      <c r="Q23" s="11">
        <v>0</v>
      </c>
      <c r="R23" s="3">
        <v>0</v>
      </c>
      <c r="S23" s="4">
        <v>0</v>
      </c>
      <c r="T23" s="10">
        <v>0</v>
      </c>
      <c r="U23" s="11">
        <v>0</v>
      </c>
      <c r="V23" s="3">
        <v>0</v>
      </c>
      <c r="W23" s="4">
        <v>0</v>
      </c>
      <c r="X23" s="10">
        <v>0</v>
      </c>
      <c r="Y23" s="11">
        <v>0</v>
      </c>
    </row>
    <row r="24" spans="1:25" ht="15" x14ac:dyDescent="0.25">
      <c r="A24" s="60" t="s">
        <v>20</v>
      </c>
      <c r="B24" s="3">
        <v>0</v>
      </c>
      <c r="C24" s="4">
        <v>0</v>
      </c>
      <c r="D24" s="10">
        <v>0</v>
      </c>
      <c r="E24" s="11">
        <v>0</v>
      </c>
      <c r="F24" s="3">
        <v>0</v>
      </c>
      <c r="G24" s="4">
        <v>0</v>
      </c>
      <c r="H24" s="10">
        <v>0</v>
      </c>
      <c r="I24" s="11">
        <v>0</v>
      </c>
      <c r="J24" s="3">
        <v>0</v>
      </c>
      <c r="K24" s="4">
        <v>0</v>
      </c>
      <c r="L24" s="10">
        <v>0</v>
      </c>
      <c r="M24" s="11">
        <v>0</v>
      </c>
      <c r="N24" s="3">
        <v>0</v>
      </c>
      <c r="O24" s="4">
        <v>0</v>
      </c>
      <c r="P24" s="10">
        <v>0</v>
      </c>
      <c r="Q24" s="11">
        <v>0</v>
      </c>
      <c r="R24" s="3">
        <v>0</v>
      </c>
      <c r="S24" s="4">
        <v>0</v>
      </c>
      <c r="T24" s="10">
        <v>0</v>
      </c>
      <c r="U24" s="11">
        <v>0</v>
      </c>
      <c r="V24" s="3">
        <v>0</v>
      </c>
      <c r="W24" s="4">
        <v>0</v>
      </c>
      <c r="X24" s="10">
        <v>0</v>
      </c>
      <c r="Y24" s="11">
        <v>0</v>
      </c>
    </row>
    <row r="25" spans="1:25" ht="15" x14ac:dyDescent="0.25">
      <c r="A25" s="61" t="s">
        <v>21</v>
      </c>
      <c r="B25" s="5">
        <f t="shared" ref="B25:G25" si="0">SUM(B6:B24)</f>
        <v>1.421E-2</v>
      </c>
      <c r="C25" s="6">
        <f t="shared" si="0"/>
        <v>1</v>
      </c>
      <c r="D25" s="12">
        <f t="shared" si="0"/>
        <v>-1.048E-2</v>
      </c>
      <c r="E25" s="13">
        <f t="shared" si="0"/>
        <v>1</v>
      </c>
      <c r="F25" s="5">
        <f t="shared" si="0"/>
        <v>-1.0149999999999999E-2</v>
      </c>
      <c r="G25" s="6">
        <f t="shared" si="0"/>
        <v>0.99999999999999989</v>
      </c>
      <c r="H25" s="12">
        <f>SUM(H6:H24)</f>
        <v>4.6000000000000008E-3</v>
      </c>
      <c r="I25" s="13">
        <v>1</v>
      </c>
      <c r="J25" s="5">
        <f>SUM(J6:J24)</f>
        <v>6.2999999999999992E-3</v>
      </c>
      <c r="K25" s="5">
        <f>SUM(K6:K24)</f>
        <v>1</v>
      </c>
      <c r="L25" s="12">
        <v>-3.0000000000000008E-4</v>
      </c>
      <c r="M25" s="12">
        <v>1</v>
      </c>
      <c r="N25" s="5">
        <f>SUM(N6:N24)</f>
        <v>1.1000000000000001E-2</v>
      </c>
      <c r="O25" s="5">
        <f>SUM(O6:O24)</f>
        <v>0.99999999999999989</v>
      </c>
      <c r="P25" s="12">
        <f t="shared" ref="P25:W25" si="1">SUM(P6:P24)</f>
        <v>1.4200000000000003E-2</v>
      </c>
      <c r="Q25" s="12">
        <f t="shared" si="1"/>
        <v>0.99999999999999989</v>
      </c>
      <c r="R25" s="5">
        <f t="shared" si="1"/>
        <v>-4.0000000000000013E-4</v>
      </c>
      <c r="S25" s="5">
        <f t="shared" si="1"/>
        <v>1</v>
      </c>
      <c r="T25" s="12">
        <f t="shared" si="1"/>
        <v>-2.41E-2</v>
      </c>
      <c r="U25" s="12">
        <f t="shared" si="1"/>
        <v>0.99999999999999989</v>
      </c>
      <c r="V25" s="5">
        <f t="shared" si="1"/>
        <v>7.6999999999999985E-3</v>
      </c>
      <c r="W25" s="5">
        <f t="shared" si="1"/>
        <v>0.99999999999999989</v>
      </c>
      <c r="X25" s="12">
        <f>SUM(X6:X24)</f>
        <v>-4.0500000000000001E-2</v>
      </c>
      <c r="Y25" s="12">
        <f>SUM(Y6:Y24)</f>
        <v>1</v>
      </c>
    </row>
    <row r="26" spans="1:25" ht="15" x14ac:dyDescent="0.25">
      <c r="A26" s="62" t="s">
        <v>28</v>
      </c>
      <c r="B26" s="8">
        <v>2899</v>
      </c>
      <c r="C26" s="9"/>
      <c r="D26" s="14">
        <v>-2067.3000000000002</v>
      </c>
      <c r="E26" s="9"/>
      <c r="F26" s="8">
        <v>-2106.3000000000002</v>
      </c>
      <c r="G26" s="9"/>
      <c r="H26" s="14">
        <v>1018</v>
      </c>
      <c r="I26" s="9"/>
      <c r="J26" s="8">
        <v>1389.4</v>
      </c>
      <c r="K26" s="9"/>
      <c r="L26" s="14">
        <v>-64</v>
      </c>
      <c r="M26" s="9"/>
      <c r="N26" s="8">
        <v>2497.8000000000002</v>
      </c>
      <c r="O26" s="9"/>
      <c r="P26" s="14">
        <v>3339.3</v>
      </c>
      <c r="Q26" s="9"/>
      <c r="R26" s="8">
        <v>-74</v>
      </c>
      <c r="S26" s="9"/>
      <c r="T26" s="14">
        <v>-5719</v>
      </c>
      <c r="U26" s="9"/>
      <c r="V26" s="8">
        <v>1956</v>
      </c>
      <c r="W26" s="9"/>
      <c r="X26" s="14">
        <v>-9667.4</v>
      </c>
      <c r="Y26" s="9"/>
    </row>
    <row r="27" spans="1:25" ht="15" x14ac:dyDescent="0.25">
      <c r="A27" s="59" t="s">
        <v>22</v>
      </c>
      <c r="B27" s="18">
        <v>7.3099999999999997E-3</v>
      </c>
      <c r="C27" s="19">
        <v>0.81930000000000003</v>
      </c>
      <c r="D27" s="22">
        <v>-8.3800000000000003E-3</v>
      </c>
      <c r="E27" s="23">
        <v>0.81779999999999997</v>
      </c>
      <c r="F27" s="18">
        <v>-8.7500000000000008E-3</v>
      </c>
      <c r="G27" s="19">
        <v>0.80030000000000001</v>
      </c>
      <c r="H27" s="22">
        <v>-5.0000000000000001E-3</v>
      </c>
      <c r="I27" s="23">
        <v>0.78579999999999994</v>
      </c>
      <c r="J27" s="18">
        <v>2.5000000000000001E-3</v>
      </c>
      <c r="K27" s="19">
        <v>0.77439999999999998</v>
      </c>
      <c r="L27" s="22">
        <v>-2.0999999999999999E-3</v>
      </c>
      <c r="M27" s="23">
        <v>0.81730000000000003</v>
      </c>
      <c r="N27" s="18">
        <v>6.7000000000000002E-3</v>
      </c>
      <c r="O27" s="19">
        <v>0.79930000000000001</v>
      </c>
      <c r="P27" s="22">
        <v>1.26E-2</v>
      </c>
      <c r="Q27" s="23">
        <v>0.83189999999999997</v>
      </c>
      <c r="R27" s="18">
        <v>-5.0000000000000001E-4</v>
      </c>
      <c r="S27" s="19">
        <v>0.81730000000000003</v>
      </c>
      <c r="T27" s="22">
        <v>-3.8899999999999997E-2</v>
      </c>
      <c r="U27" s="23">
        <v>0.70250000000000001</v>
      </c>
      <c r="V27" s="18">
        <v>-2.4299999999999999E-2</v>
      </c>
      <c r="W27" s="19">
        <v>0.63719999999999999</v>
      </c>
      <c r="X27" s="22">
        <v>-2.3E-2</v>
      </c>
      <c r="Y27" s="23">
        <v>0.76</v>
      </c>
    </row>
    <row r="28" spans="1:25" ht="15" x14ac:dyDescent="0.25">
      <c r="A28" s="60" t="s">
        <v>23</v>
      </c>
      <c r="B28" s="3">
        <v>6.8999999999999999E-3</v>
      </c>
      <c r="C28" s="4">
        <v>0.1807</v>
      </c>
      <c r="D28" s="10">
        <v>-2.0999999999999999E-3</v>
      </c>
      <c r="E28" s="11">
        <v>0.1822</v>
      </c>
      <c r="F28" s="3">
        <v>-1.4E-3</v>
      </c>
      <c r="G28" s="4">
        <v>0.19969999999999999</v>
      </c>
      <c r="H28" s="10">
        <v>9.5999999999999992E-3</v>
      </c>
      <c r="I28" s="11">
        <v>0.21420000000000003</v>
      </c>
      <c r="J28" s="3">
        <v>3.8E-3</v>
      </c>
      <c r="K28" s="4">
        <v>0.22559999999999999</v>
      </c>
      <c r="L28" s="10">
        <v>1.8E-3</v>
      </c>
      <c r="M28" s="11">
        <v>0.1827</v>
      </c>
      <c r="N28" s="3">
        <v>4.3E-3</v>
      </c>
      <c r="O28" s="4">
        <v>0.20069999999999999</v>
      </c>
      <c r="P28" s="10">
        <v>1.6000000000000001E-3</v>
      </c>
      <c r="Q28" s="11">
        <v>0.1681</v>
      </c>
      <c r="R28" s="3">
        <v>1E-4</v>
      </c>
      <c r="S28" s="4">
        <v>0.1827</v>
      </c>
      <c r="T28" s="10">
        <v>1.4800000000000001E-2</v>
      </c>
      <c r="U28" s="11">
        <v>0.29749999999999999</v>
      </c>
      <c r="V28" s="3">
        <v>3.2000000000000001E-2</v>
      </c>
      <c r="W28" s="4">
        <v>0.36280000000000001</v>
      </c>
      <c r="X28" s="10">
        <v>-1.7500000000000002E-2</v>
      </c>
      <c r="Y28" s="11">
        <v>0.24</v>
      </c>
    </row>
    <row r="29" spans="1:25" ht="15" x14ac:dyDescent="0.25">
      <c r="A29" s="61" t="s">
        <v>21</v>
      </c>
      <c r="B29" s="20">
        <f t="shared" ref="B29:G29" si="2">SUM(B27:B28)</f>
        <v>1.421E-2</v>
      </c>
      <c r="C29" s="6">
        <f t="shared" si="2"/>
        <v>1</v>
      </c>
      <c r="D29" s="12">
        <f t="shared" si="2"/>
        <v>-1.048E-2</v>
      </c>
      <c r="E29" s="13">
        <f t="shared" si="2"/>
        <v>1</v>
      </c>
      <c r="F29" s="20">
        <f t="shared" si="2"/>
        <v>-1.0150000000000001E-2</v>
      </c>
      <c r="G29" s="6">
        <f t="shared" si="2"/>
        <v>1</v>
      </c>
      <c r="H29" s="12">
        <f>SUM(H27:H28)</f>
        <v>4.5999999999999991E-3</v>
      </c>
      <c r="I29" s="13">
        <v>1</v>
      </c>
      <c r="J29" s="20">
        <f t="shared" ref="J29:O29" si="3">SUM(J27:J28)</f>
        <v>6.3E-3</v>
      </c>
      <c r="K29" s="20">
        <f t="shared" si="3"/>
        <v>1</v>
      </c>
      <c r="L29" s="12">
        <f t="shared" si="3"/>
        <v>-2.9999999999999992E-4</v>
      </c>
      <c r="M29" s="13">
        <f t="shared" si="3"/>
        <v>1</v>
      </c>
      <c r="N29" s="20">
        <f t="shared" si="3"/>
        <v>1.0999999999999999E-2</v>
      </c>
      <c r="O29" s="20">
        <f t="shared" si="3"/>
        <v>1</v>
      </c>
      <c r="P29" s="12">
        <f>SUM(P27:P28)</f>
        <v>1.4200000000000001E-2</v>
      </c>
      <c r="Q29" s="13">
        <f>SUM(Q27:Q28)</f>
        <v>1</v>
      </c>
      <c r="R29" s="20">
        <f t="shared" ref="R29:W29" si="4">SUM(R27:R28)</f>
        <v>-4.0000000000000002E-4</v>
      </c>
      <c r="S29" s="20">
        <f t="shared" si="4"/>
        <v>1</v>
      </c>
      <c r="T29" s="12">
        <f t="shared" si="4"/>
        <v>-2.4099999999999996E-2</v>
      </c>
      <c r="U29" s="13">
        <f t="shared" si="4"/>
        <v>1</v>
      </c>
      <c r="V29" s="20">
        <f t="shared" si="4"/>
        <v>7.700000000000002E-3</v>
      </c>
      <c r="W29" s="20">
        <f t="shared" si="4"/>
        <v>1</v>
      </c>
      <c r="X29" s="12">
        <f>SUM(X27:X28)</f>
        <v>-4.0500000000000001E-2</v>
      </c>
      <c r="Y29" s="13">
        <f>SUM(Y27:Y28)</f>
        <v>1</v>
      </c>
    </row>
    <row r="30" spans="1:25" ht="15" x14ac:dyDescent="0.25">
      <c r="A30" s="59" t="s">
        <v>24</v>
      </c>
      <c r="B30" s="18">
        <v>1.2710000000000001E-2</v>
      </c>
      <c r="C30" s="19">
        <v>0.98919999999999997</v>
      </c>
      <c r="D30" s="22">
        <v>-1.1480000000000001E-2</v>
      </c>
      <c r="E30" s="23">
        <v>0.98519999999999996</v>
      </c>
      <c r="F30" s="18">
        <v>-9.6500000000000006E-3</v>
      </c>
      <c r="G30" s="19">
        <v>0.99339999999999995</v>
      </c>
      <c r="H30" s="22">
        <v>1.8E-3</v>
      </c>
      <c r="I30" s="23">
        <v>0.98640000000000005</v>
      </c>
      <c r="J30" s="18">
        <v>2.0999999999999999E-3</v>
      </c>
      <c r="K30" s="19">
        <v>0.97409999999999997</v>
      </c>
      <c r="L30" s="22">
        <v>-6.9999999999999999E-4</v>
      </c>
      <c r="M30" s="23">
        <v>0.98070000000000002</v>
      </c>
      <c r="N30" s="18">
        <v>1.23E-2</v>
      </c>
      <c r="O30" s="19">
        <v>0.97309999999999997</v>
      </c>
      <c r="P30" s="22">
        <v>8.3000000000000001E-3</v>
      </c>
      <c r="Q30" s="23">
        <v>0.9657</v>
      </c>
      <c r="R30" s="18">
        <v>-2.0000000000000001E-4</v>
      </c>
      <c r="S30" s="19">
        <v>0.9587</v>
      </c>
      <c r="T30" s="22">
        <v>-4.9299999999999997E-2</v>
      </c>
      <c r="U30" s="23">
        <v>0.89759999999999995</v>
      </c>
      <c r="V30" s="18">
        <v>-2.01E-2</v>
      </c>
      <c r="W30" s="19">
        <v>0.83099999999999996</v>
      </c>
      <c r="X30" s="22">
        <v>-3.8600000000000002E-2</v>
      </c>
      <c r="Y30" s="23">
        <v>0.93979999999999997</v>
      </c>
    </row>
    <row r="31" spans="1:25" ht="15" x14ac:dyDescent="0.25">
      <c r="A31" s="60" t="s">
        <v>25</v>
      </c>
      <c r="B31" s="3">
        <v>1.5E-3</v>
      </c>
      <c r="C31" s="4">
        <v>1.0800000000000001E-2</v>
      </c>
      <c r="D31" s="10">
        <v>1E-3</v>
      </c>
      <c r="E31" s="11">
        <v>1.4800000000000001E-2</v>
      </c>
      <c r="F31" s="3">
        <v>-5.0000000000000001E-4</v>
      </c>
      <c r="G31" s="4">
        <v>6.6E-3</v>
      </c>
      <c r="H31" s="10">
        <v>2.8000000000000004E-3</v>
      </c>
      <c r="I31" s="11">
        <v>1.3600000000000001E-2</v>
      </c>
      <c r="J31" s="3">
        <v>4.1999999999999997E-3</v>
      </c>
      <c r="K31" s="4">
        <v>2.5899999999999999E-2</v>
      </c>
      <c r="L31" s="10">
        <v>4.0000000000000002E-4</v>
      </c>
      <c r="M31" s="11">
        <v>1.9300000000000001E-2</v>
      </c>
      <c r="N31" s="3">
        <v>-1.2999999999999999E-3</v>
      </c>
      <c r="O31" s="4">
        <v>2.69E-2</v>
      </c>
      <c r="P31" s="10">
        <v>5.8999999999999999E-3</v>
      </c>
      <c r="Q31" s="11">
        <v>3.4299999999999997E-2</v>
      </c>
      <c r="R31" s="3">
        <v>-2.0000000000000001E-4</v>
      </c>
      <c r="S31" s="4">
        <v>4.1300000000000003E-2</v>
      </c>
      <c r="T31" s="10">
        <v>2.52E-2</v>
      </c>
      <c r="U31" s="11">
        <v>0.1024</v>
      </c>
      <c r="V31" s="3">
        <v>2.7799999999999998E-2</v>
      </c>
      <c r="W31" s="4">
        <v>0.16900000000000001</v>
      </c>
      <c r="X31" s="10">
        <v>-1.9E-3</v>
      </c>
      <c r="Y31" s="11">
        <v>6.0199999999999997E-2</v>
      </c>
    </row>
    <row r="32" spans="1:25" ht="15" x14ac:dyDescent="0.25">
      <c r="A32" s="63" t="s">
        <v>21</v>
      </c>
      <c r="B32" s="64">
        <f t="shared" ref="B32:G32" si="5">SUM(B30:B31)</f>
        <v>1.421E-2</v>
      </c>
      <c r="C32" s="65">
        <f t="shared" si="5"/>
        <v>1</v>
      </c>
      <c r="D32" s="71">
        <f t="shared" si="5"/>
        <v>-1.048E-2</v>
      </c>
      <c r="E32" s="72">
        <f t="shared" si="5"/>
        <v>1</v>
      </c>
      <c r="F32" s="64">
        <f t="shared" si="5"/>
        <v>-1.0150000000000001E-2</v>
      </c>
      <c r="G32" s="65">
        <f t="shared" si="5"/>
        <v>1</v>
      </c>
      <c r="H32" s="71">
        <f>SUM(H30:H31)</f>
        <v>4.5999999999999999E-3</v>
      </c>
      <c r="I32" s="72">
        <v>1</v>
      </c>
      <c r="J32" s="64">
        <f t="shared" ref="J32:O32" si="6">SUM(J30:J31)</f>
        <v>6.3E-3</v>
      </c>
      <c r="K32" s="64">
        <f t="shared" si="6"/>
        <v>1</v>
      </c>
      <c r="L32" s="71">
        <f t="shared" si="6"/>
        <v>-2.9999999999999997E-4</v>
      </c>
      <c r="M32" s="72">
        <f t="shared" si="6"/>
        <v>1</v>
      </c>
      <c r="N32" s="64">
        <f t="shared" si="6"/>
        <v>1.0999999999999999E-2</v>
      </c>
      <c r="O32" s="64">
        <f t="shared" si="6"/>
        <v>1</v>
      </c>
      <c r="P32" s="71">
        <f>SUM(P30:P31)</f>
        <v>1.4200000000000001E-2</v>
      </c>
      <c r="Q32" s="72">
        <f>SUM(Q30:Q31)</f>
        <v>1</v>
      </c>
      <c r="R32" s="64">
        <f t="shared" ref="R32:W32" si="7">SUM(R30:R31)</f>
        <v>-4.0000000000000002E-4</v>
      </c>
      <c r="S32" s="64">
        <f t="shared" si="7"/>
        <v>1</v>
      </c>
      <c r="T32" s="71">
        <f t="shared" si="7"/>
        <v>-2.4099999999999996E-2</v>
      </c>
      <c r="U32" s="72">
        <f t="shared" si="7"/>
        <v>1</v>
      </c>
      <c r="V32" s="64">
        <f t="shared" si="7"/>
        <v>7.6999999999999985E-3</v>
      </c>
      <c r="W32" s="64">
        <f t="shared" si="7"/>
        <v>1</v>
      </c>
      <c r="X32" s="71">
        <f>SUM(X30:X31)</f>
        <v>-4.0500000000000001E-2</v>
      </c>
      <c r="Y32" s="72">
        <f>SUM(Y30:Y31)</f>
        <v>1</v>
      </c>
    </row>
    <row r="33" spans="1:9" ht="15" x14ac:dyDescent="0.25">
      <c r="A33" s="76" t="s">
        <v>66</v>
      </c>
      <c r="B33" s="69" t="s">
        <v>67</v>
      </c>
      <c r="C33" s="69" t="s">
        <v>68</v>
      </c>
      <c r="D33" s="77" t="s">
        <v>69</v>
      </c>
      <c r="E33" s="77" t="s">
        <v>70</v>
      </c>
      <c r="F33" s="69" t="s">
        <v>71</v>
      </c>
      <c r="G33" s="69" t="s">
        <v>72</v>
      </c>
      <c r="H33" s="77" t="s">
        <v>73</v>
      </c>
      <c r="I33" s="77" t="s">
        <v>74</v>
      </c>
    </row>
    <row r="34" spans="1:9" ht="15" x14ac:dyDescent="0.25">
      <c r="A34" s="76" t="s">
        <v>29</v>
      </c>
      <c r="B34" s="69" t="s">
        <v>60</v>
      </c>
      <c r="C34" s="69" t="s">
        <v>60</v>
      </c>
      <c r="D34" s="77" t="s">
        <v>61</v>
      </c>
      <c r="E34" s="77" t="s">
        <v>61</v>
      </c>
      <c r="F34" s="69" t="s">
        <v>62</v>
      </c>
      <c r="G34" s="69" t="s">
        <v>62</v>
      </c>
      <c r="H34" s="77" t="s">
        <v>63</v>
      </c>
      <c r="I34" s="77" t="s">
        <v>63</v>
      </c>
    </row>
    <row r="35" spans="1:9" ht="15" x14ac:dyDescent="0.25">
      <c r="A35" s="58"/>
      <c r="B35" s="67" t="s">
        <v>0</v>
      </c>
      <c r="C35" s="68" t="s">
        <v>1</v>
      </c>
      <c r="D35" s="74" t="s">
        <v>0</v>
      </c>
      <c r="E35" s="75" t="s">
        <v>1</v>
      </c>
      <c r="F35" s="67" t="s">
        <v>0</v>
      </c>
      <c r="G35" s="68" t="s">
        <v>1</v>
      </c>
      <c r="H35" s="74" t="s">
        <v>0</v>
      </c>
      <c r="I35" s="85" t="s">
        <v>1</v>
      </c>
    </row>
    <row r="36" spans="1:9" ht="15" x14ac:dyDescent="0.25">
      <c r="A36" s="59" t="s">
        <v>2</v>
      </c>
      <c r="B36" s="3">
        <f>(0.013/100)</f>
        <v>1.2999999999999999E-4</v>
      </c>
      <c r="C36" s="4">
        <v>3.7100000000000001E-2</v>
      </c>
      <c r="D36" s="10">
        <f t="shared" ref="D36:D54" si="8">B36+H6+J6+L6</f>
        <v>-1.7000000000000001E-4</v>
      </c>
      <c r="E36" s="11">
        <v>7.4099999999999999E-2</v>
      </c>
      <c r="F36" s="3">
        <f t="shared" ref="F36:F41" si="9">D36+N6+P6+R6</f>
        <v>-1.7000000000000001E-4</v>
      </c>
      <c r="G36" s="4">
        <v>6.2600000000000003E-2</v>
      </c>
      <c r="H36" s="10">
        <v>5.0000000000000002E-5</v>
      </c>
      <c r="I36" s="80">
        <v>2.1299999999999999E-2</v>
      </c>
    </row>
    <row r="37" spans="1:9" ht="15" x14ac:dyDescent="0.25">
      <c r="A37" s="60" t="s">
        <v>3</v>
      </c>
      <c r="B37" s="3">
        <f>(1+B7)*(1+D7)*(1+F7)-1</f>
        <v>-1.3301319999881045E-6</v>
      </c>
      <c r="C37" s="4">
        <v>0.26869999999999999</v>
      </c>
      <c r="D37" s="10">
        <f t="shared" si="8"/>
        <v>-3.0133013199998808E-4</v>
      </c>
      <c r="E37" s="11">
        <v>0.25240000000000001</v>
      </c>
      <c r="F37" s="3">
        <f t="shared" si="9"/>
        <v>-1.3301319999881045E-6</v>
      </c>
      <c r="G37" s="4">
        <v>0.25509999999999999</v>
      </c>
      <c r="H37" s="10">
        <v>-1.24E-3</v>
      </c>
      <c r="I37" s="80">
        <v>0.24440000000000001</v>
      </c>
    </row>
    <row r="38" spans="1:9" ht="15" x14ac:dyDescent="0.25">
      <c r="A38" s="60" t="s">
        <v>4</v>
      </c>
      <c r="B38" s="3">
        <f>(1+B8)*(1+D8)*(1+F8)-1</f>
        <v>0</v>
      </c>
      <c r="C38" s="4">
        <v>0</v>
      </c>
      <c r="D38" s="10">
        <f t="shared" si="8"/>
        <v>0</v>
      </c>
      <c r="E38" s="11">
        <v>0</v>
      </c>
      <c r="F38" s="3">
        <f t="shared" si="9"/>
        <v>0</v>
      </c>
      <c r="G38" s="4">
        <v>0</v>
      </c>
      <c r="H38" s="10">
        <f>(1+F38)*(1+T8)*(1+V8)*(1+X8)-1</f>
        <v>0</v>
      </c>
      <c r="I38" s="80">
        <v>0</v>
      </c>
    </row>
    <row r="39" spans="1:9" ht="15" x14ac:dyDescent="0.25">
      <c r="A39" s="60" t="s">
        <v>5</v>
      </c>
      <c r="B39" s="3">
        <f>(1+B9)*(1+D9)*(1+F9)-1</f>
        <v>0</v>
      </c>
      <c r="C39" s="4">
        <v>0</v>
      </c>
      <c r="D39" s="10">
        <f t="shared" si="8"/>
        <v>0</v>
      </c>
      <c r="E39" s="11">
        <v>0</v>
      </c>
      <c r="F39" s="3">
        <f t="shared" si="9"/>
        <v>0</v>
      </c>
      <c r="G39" s="4">
        <v>0</v>
      </c>
      <c r="H39" s="10">
        <f>(1+F39)*(1+T9)*(1+V9)*(1+X9)-1</f>
        <v>0</v>
      </c>
      <c r="I39" s="80">
        <v>0</v>
      </c>
    </row>
    <row r="40" spans="1:9" ht="15" x14ac:dyDescent="0.25">
      <c r="A40" s="60" t="s">
        <v>6</v>
      </c>
      <c r="B40" s="3">
        <v>-4.7999999999999996E-3</v>
      </c>
      <c r="C40" s="4">
        <v>0.18890000000000001</v>
      </c>
      <c r="D40" s="10">
        <f t="shared" si="8"/>
        <v>-5.1000000000000004E-3</v>
      </c>
      <c r="E40" s="11">
        <v>0.17879999999999999</v>
      </c>
      <c r="F40" s="3">
        <f t="shared" si="9"/>
        <v>-3.3000000000000004E-3</v>
      </c>
      <c r="G40" s="4">
        <v>0.15479999999999999</v>
      </c>
      <c r="H40" s="10">
        <v>-7.9399999999999991E-3</v>
      </c>
      <c r="I40" s="80">
        <v>0.17849999999999999</v>
      </c>
    </row>
    <row r="41" spans="1:9" ht="15" x14ac:dyDescent="0.25">
      <c r="A41" s="60" t="s">
        <v>7</v>
      </c>
      <c r="B41" s="3">
        <f t="shared" ref="B41:B54" si="10">(1+B11)*(1+D11)*(1+F11)-1</f>
        <v>0</v>
      </c>
      <c r="C41" s="4">
        <v>0</v>
      </c>
      <c r="D41" s="10">
        <f t="shared" si="8"/>
        <v>3.0000000000000003E-4</v>
      </c>
      <c r="E41" s="11">
        <v>0</v>
      </c>
      <c r="F41" s="3">
        <f t="shared" si="9"/>
        <v>3.0000000000000003E-4</v>
      </c>
      <c r="G41" s="4">
        <v>7.3000000000000001E-3</v>
      </c>
      <c r="H41" s="10">
        <f>(1+F41)*(1+T11)*(1+V11)*(1+X11)-1</f>
        <v>1.9992999200102446E-4</v>
      </c>
      <c r="I41" s="80">
        <v>9.7999999999999997E-3</v>
      </c>
    </row>
    <row r="42" spans="1:9" ht="15" x14ac:dyDescent="0.25">
      <c r="A42" s="60" t="s">
        <v>8</v>
      </c>
      <c r="B42" s="3">
        <f t="shared" si="10"/>
        <v>-3.2183583999999543E-3</v>
      </c>
      <c r="C42" s="4">
        <v>0.17749999999999999</v>
      </c>
      <c r="D42" s="10">
        <f t="shared" si="8"/>
        <v>-2.2183583999999543E-3</v>
      </c>
      <c r="E42" s="11">
        <v>0.18540000000000001</v>
      </c>
      <c r="F42" s="3">
        <v>1.1939999999999999E-2</v>
      </c>
      <c r="G42" s="4">
        <v>0.2092</v>
      </c>
      <c r="H42" s="10">
        <v>-1.2239999999999999E-2</v>
      </c>
      <c r="I42" s="80">
        <v>0.21479999999999999</v>
      </c>
    </row>
    <row r="43" spans="1:9" ht="15" x14ac:dyDescent="0.25">
      <c r="A43" s="60" t="s">
        <v>9</v>
      </c>
      <c r="B43" s="3">
        <f t="shared" si="10"/>
        <v>1.5899377639998491E-3</v>
      </c>
      <c r="C43" s="4">
        <v>0.31019999999999998</v>
      </c>
      <c r="D43" s="10">
        <f t="shared" si="8"/>
        <v>1.068993776399985E-2</v>
      </c>
      <c r="E43" s="11">
        <v>0.2777</v>
      </c>
      <c r="F43" s="3">
        <v>1.83E-2</v>
      </c>
      <c r="G43" s="4">
        <v>0.26640000000000003</v>
      </c>
      <c r="H43" s="10">
        <v>-3.8400000000000001E-3</v>
      </c>
      <c r="I43" s="80">
        <v>0.27110000000000001</v>
      </c>
    </row>
    <row r="44" spans="1:9" ht="15" x14ac:dyDescent="0.25">
      <c r="A44" s="60" t="s">
        <v>10</v>
      </c>
      <c r="B44" s="3">
        <f t="shared" si="10"/>
        <v>5.0001999200000036E-4</v>
      </c>
      <c r="C44" s="4">
        <v>1.03E-2</v>
      </c>
      <c r="D44" s="10">
        <f t="shared" si="8"/>
        <v>1.0000199920000004E-3</v>
      </c>
      <c r="E44" s="11">
        <v>1.1299999999999999E-2</v>
      </c>
      <c r="F44" s="3">
        <f>D44+N14+P14+R14</f>
        <v>9.0001999200000032E-4</v>
      </c>
      <c r="G44" s="4">
        <v>8.9999999999999993E-3</v>
      </c>
      <c r="H44" s="10">
        <f>(1+F44)*(1+T14)*(1+V14)*(1+X14)-1</f>
        <v>-6.0106956376704268E-4</v>
      </c>
      <c r="I44" s="80">
        <v>7.1999999999999998E-3</v>
      </c>
    </row>
    <row r="45" spans="1:9" ht="15" x14ac:dyDescent="0.25">
      <c r="A45" s="60" t="s">
        <v>11</v>
      </c>
      <c r="B45" s="3">
        <f t="shared" si="10"/>
        <v>4.0000999399980586E-4</v>
      </c>
      <c r="C45" s="4">
        <v>8.6E-3</v>
      </c>
      <c r="D45" s="10">
        <f t="shared" si="8"/>
        <v>1.100009993999806E-3</v>
      </c>
      <c r="E45" s="11">
        <v>8.8999999999999999E-3</v>
      </c>
      <c r="F45" s="3">
        <f>D45+N15+P15+R15</f>
        <v>9.0000999399980598E-4</v>
      </c>
      <c r="G45" s="4">
        <v>9.1000000000000004E-3</v>
      </c>
      <c r="H45" s="10">
        <v>1.8500000000000001E-3</v>
      </c>
      <c r="I45" s="80">
        <v>3.4700000000000002E-2</v>
      </c>
    </row>
    <row r="46" spans="1:9" ht="15" x14ac:dyDescent="0.25">
      <c r="A46" s="60" t="s">
        <v>12</v>
      </c>
      <c r="B46" s="3">
        <f t="shared" si="10"/>
        <v>7.0014000800000531E-4</v>
      </c>
      <c r="C46" s="4">
        <v>1E-4</v>
      </c>
      <c r="D46" s="10">
        <f t="shared" si="8"/>
        <v>1.6001400080000053E-3</v>
      </c>
      <c r="E46" s="11">
        <v>2.9999999999999997E-4</v>
      </c>
      <c r="F46" s="3">
        <v>1.5399999999999999E-3</v>
      </c>
      <c r="G46" s="4">
        <v>4.0000000000000002E-4</v>
      </c>
      <c r="H46" s="10">
        <v>1.5499999999999999E-3</v>
      </c>
      <c r="I46" s="80">
        <v>2.9999999999999997E-4</v>
      </c>
    </row>
    <row r="47" spans="1:9" ht="15" x14ac:dyDescent="0.25">
      <c r="A47" s="60" t="s">
        <v>13</v>
      </c>
      <c r="B47" s="3">
        <f t="shared" si="10"/>
        <v>-2.1997291900001104E-3</v>
      </c>
      <c r="C47" s="4">
        <v>-2E-3</v>
      </c>
      <c r="D47" s="10">
        <f t="shared" si="8"/>
        <v>-1.5997291900001105E-3</v>
      </c>
      <c r="E47" s="11">
        <v>-1.4E-3</v>
      </c>
      <c r="F47" s="3">
        <f t="shared" ref="F47:F54" si="11">D47+N17+P17+R17</f>
        <v>7.0027080999988944E-4</v>
      </c>
      <c r="G47" s="4">
        <v>1.8E-3</v>
      </c>
      <c r="H47" s="10">
        <v>-4.6499999999999996E-3</v>
      </c>
      <c r="I47" s="80">
        <v>1.6000000000000001E-3</v>
      </c>
    </row>
    <row r="48" spans="1:9" ht="15" x14ac:dyDescent="0.25">
      <c r="A48" s="60" t="s">
        <v>14</v>
      </c>
      <c r="B48" s="3">
        <f t="shared" si="10"/>
        <v>2.9999999999996696E-4</v>
      </c>
      <c r="C48" s="4">
        <v>5.9999999999999995E-4</v>
      </c>
      <c r="D48" s="10">
        <f t="shared" si="8"/>
        <v>-1.600000000000033E-3</v>
      </c>
      <c r="E48" s="11">
        <v>8.0000000000000004E-4</v>
      </c>
      <c r="F48" s="3">
        <f t="shared" si="11"/>
        <v>-2.500000000000033E-3</v>
      </c>
      <c r="G48" s="4">
        <v>2.0000000000000001E-4</v>
      </c>
      <c r="H48" s="10">
        <v>-2.3400000000000001E-3</v>
      </c>
      <c r="I48" s="80">
        <v>2.5999999999999999E-3</v>
      </c>
    </row>
    <row r="49" spans="1:10" ht="15" x14ac:dyDescent="0.25">
      <c r="A49" s="60" t="s">
        <v>15</v>
      </c>
      <c r="B49" s="3">
        <f t="shared" si="10"/>
        <v>0</v>
      </c>
      <c r="C49" s="4">
        <v>0</v>
      </c>
      <c r="D49" s="10">
        <f t="shared" si="8"/>
        <v>0</v>
      </c>
      <c r="E49" s="11">
        <v>0</v>
      </c>
      <c r="F49" s="3">
        <f t="shared" si="11"/>
        <v>0</v>
      </c>
      <c r="G49" s="4">
        <v>0</v>
      </c>
      <c r="H49" s="10">
        <f>(1+F49)*(1+T19)*(1+V19)*(1+X19)-1</f>
        <v>0</v>
      </c>
      <c r="I49" s="80">
        <v>0</v>
      </c>
    </row>
    <row r="50" spans="1:10" ht="15" x14ac:dyDescent="0.25">
      <c r="A50" s="60" t="s">
        <v>16</v>
      </c>
      <c r="B50" s="3">
        <f t="shared" si="10"/>
        <v>0</v>
      </c>
      <c r="C50" s="4">
        <v>0</v>
      </c>
      <c r="D50" s="10">
        <f t="shared" si="8"/>
        <v>2.9999999999999997E-4</v>
      </c>
      <c r="E50" s="11">
        <v>1.17E-2</v>
      </c>
      <c r="F50" s="3">
        <f t="shared" si="11"/>
        <v>3.9999999999999996E-4</v>
      </c>
      <c r="G50" s="4">
        <v>2.41E-2</v>
      </c>
      <c r="H50" s="10">
        <v>2.5000000000000001E-4</v>
      </c>
      <c r="I50" s="80">
        <v>1.37E-2</v>
      </c>
    </row>
    <row r="51" spans="1:10" ht="15" x14ac:dyDescent="0.25">
      <c r="A51" s="60" t="s">
        <v>17</v>
      </c>
      <c r="B51" s="3">
        <f t="shared" si="10"/>
        <v>0</v>
      </c>
      <c r="C51" s="4">
        <v>0</v>
      </c>
      <c r="D51" s="10">
        <f t="shared" si="8"/>
        <v>0</v>
      </c>
      <c r="E51" s="11">
        <v>0</v>
      </c>
      <c r="F51" s="3">
        <f t="shared" si="11"/>
        <v>0</v>
      </c>
      <c r="G51" s="4">
        <v>0</v>
      </c>
      <c r="H51" s="10">
        <f>(1+F51)*(1+T21)*(1+V21)*(1+X21)-1</f>
        <v>0</v>
      </c>
      <c r="I51" s="80">
        <v>0</v>
      </c>
    </row>
    <row r="52" spans="1:10" ht="15" x14ac:dyDescent="0.25">
      <c r="A52" s="60" t="s">
        <v>18</v>
      </c>
      <c r="B52" s="3">
        <f t="shared" si="10"/>
        <v>0</v>
      </c>
      <c r="C52" s="4">
        <v>0</v>
      </c>
      <c r="D52" s="10">
        <f t="shared" si="8"/>
        <v>0</v>
      </c>
      <c r="E52" s="11">
        <v>0</v>
      </c>
      <c r="F52" s="3">
        <f t="shared" si="11"/>
        <v>0</v>
      </c>
      <c r="G52" s="4">
        <v>0</v>
      </c>
      <c r="H52" s="10">
        <f>(1+F52)*(1+T22)*(1+V22)*(1+X22)-1</f>
        <v>0</v>
      </c>
      <c r="I52" s="80">
        <v>0</v>
      </c>
    </row>
    <row r="53" spans="1:10" ht="15" x14ac:dyDescent="0.25">
      <c r="A53" s="60" t="s">
        <v>19</v>
      </c>
      <c r="B53" s="3">
        <f t="shared" si="10"/>
        <v>0</v>
      </c>
      <c r="C53" s="4">
        <v>0</v>
      </c>
      <c r="D53" s="10">
        <f t="shared" si="8"/>
        <v>0</v>
      </c>
      <c r="E53" s="11">
        <v>0</v>
      </c>
      <c r="F53" s="3">
        <f t="shared" si="11"/>
        <v>0</v>
      </c>
      <c r="G53" s="4">
        <v>0</v>
      </c>
      <c r="H53" s="10">
        <f>(1+F53)*(1+T23)*(1+V23)*(1+X23)-1</f>
        <v>0</v>
      </c>
      <c r="I53" s="80">
        <v>0</v>
      </c>
    </row>
    <row r="54" spans="1:10" ht="15" x14ac:dyDescent="0.25">
      <c r="A54" s="60" t="s">
        <v>20</v>
      </c>
      <c r="B54" s="3">
        <f t="shared" si="10"/>
        <v>0</v>
      </c>
      <c r="C54" s="4">
        <v>0</v>
      </c>
      <c r="D54" s="10">
        <f t="shared" si="8"/>
        <v>0</v>
      </c>
      <c r="E54" s="11">
        <v>0</v>
      </c>
      <c r="F54" s="3">
        <f t="shared" si="11"/>
        <v>0</v>
      </c>
      <c r="G54" s="4">
        <v>0</v>
      </c>
      <c r="H54" s="10">
        <f>(1+F54)*(1+T24)*(1+V24)*(1+X24)-1</f>
        <v>0</v>
      </c>
      <c r="I54" s="80">
        <v>0</v>
      </c>
    </row>
    <row r="55" spans="1:10" ht="15" x14ac:dyDescent="0.25">
      <c r="A55" s="61" t="s">
        <v>21</v>
      </c>
      <c r="B55" s="20">
        <f>SUM(B36:B54)</f>
        <v>-6.5993099640004257E-3</v>
      </c>
      <c r="C55" s="6">
        <v>0.99999999999999989</v>
      </c>
      <c r="D55" s="12">
        <f>SUM(D36:D54)</f>
        <v>4.0006900359995743E-3</v>
      </c>
      <c r="E55" s="13">
        <v>1</v>
      </c>
      <c r="F55" s="20">
        <f>SUM(F36:F54)</f>
        <v>2.9008970663999673E-2</v>
      </c>
      <c r="G55" s="6">
        <v>1</v>
      </c>
      <c r="H55" s="12">
        <f>SUM(H36:H54)</f>
        <v>-2.8951139571766017E-2</v>
      </c>
      <c r="I55" s="81">
        <v>1</v>
      </c>
    </row>
    <row r="56" spans="1:10" ht="15" x14ac:dyDescent="0.25">
      <c r="A56" s="62" t="s">
        <v>28</v>
      </c>
      <c r="B56" s="8">
        <v>-1274.2</v>
      </c>
      <c r="C56" s="9"/>
      <c r="D56" s="14">
        <v>1069.3</v>
      </c>
      <c r="E56" s="9"/>
      <c r="F56" s="8">
        <v>6832</v>
      </c>
      <c r="G56" s="9"/>
      <c r="H56" s="14">
        <v>-6597.6</v>
      </c>
      <c r="I56" s="82"/>
    </row>
    <row r="57" spans="1:10" ht="15" x14ac:dyDescent="0.25">
      <c r="A57" s="59" t="s">
        <v>22</v>
      </c>
      <c r="B57" s="18">
        <v>-9.9799999999999993E-3</v>
      </c>
      <c r="C57" s="19">
        <v>0.80030000000000001</v>
      </c>
      <c r="D57" s="22">
        <f>B57+H27+J27+L27</f>
        <v>-1.4579999999999999E-2</v>
      </c>
      <c r="E57" s="23">
        <v>0.81730000000000003</v>
      </c>
      <c r="F57" s="3">
        <v>4.2399999999999998E-3</v>
      </c>
      <c r="G57" s="19">
        <v>0.81730000000000003</v>
      </c>
      <c r="H57" s="22">
        <v>-8.2500000000000004E-2</v>
      </c>
      <c r="I57" s="83">
        <v>0.76</v>
      </c>
    </row>
    <row r="58" spans="1:10" ht="15" x14ac:dyDescent="0.25">
      <c r="A58" s="60" t="s">
        <v>23</v>
      </c>
      <c r="B58" s="3">
        <f>(1+B28)*(1+D28)*(1+F28)-1</f>
        <v>3.3788102859999558E-3</v>
      </c>
      <c r="C58" s="4">
        <v>0.19969999999999999</v>
      </c>
      <c r="D58" s="10">
        <f>B58+H28+J28+L28</f>
        <v>1.8578810285999954E-2</v>
      </c>
      <c r="E58" s="11">
        <v>0.1827</v>
      </c>
      <c r="F58" s="3">
        <v>2.4799999999999999E-2</v>
      </c>
      <c r="G58" s="4">
        <v>0.1827</v>
      </c>
      <c r="H58" s="10">
        <v>5.3499999999999999E-2</v>
      </c>
      <c r="I58" s="80">
        <v>0.24</v>
      </c>
    </row>
    <row r="59" spans="1:10" ht="15" x14ac:dyDescent="0.25">
      <c r="A59" s="61" t="s">
        <v>21</v>
      </c>
      <c r="B59" s="20">
        <f>SUM(B57:B58)</f>
        <v>-6.6011897140000435E-3</v>
      </c>
      <c r="C59" s="6">
        <v>1</v>
      </c>
      <c r="D59" s="12">
        <f>SUM(D57:D58)</f>
        <v>3.9988102859999548E-3</v>
      </c>
      <c r="E59" s="13">
        <v>1</v>
      </c>
      <c r="F59" s="20">
        <f>SUM(F57:F58)</f>
        <v>2.904E-2</v>
      </c>
      <c r="G59" s="6">
        <v>1</v>
      </c>
      <c r="H59" s="12">
        <f>SUM(H57:H58)</f>
        <v>-2.9000000000000005E-2</v>
      </c>
      <c r="I59" s="81">
        <v>1</v>
      </c>
      <c r="J59" s="25"/>
    </row>
    <row r="60" spans="1:10" ht="15" x14ac:dyDescent="0.25">
      <c r="A60" s="59" t="s">
        <v>24</v>
      </c>
      <c r="B60" s="18">
        <v>-8.6E-3</v>
      </c>
      <c r="C60" s="19">
        <v>0.99339999999999995</v>
      </c>
      <c r="D60" s="22">
        <f>B60+H30+J30+L30</f>
        <v>-5.4000000000000012E-3</v>
      </c>
      <c r="E60" s="23">
        <v>0.98070000000000002</v>
      </c>
      <c r="F60" s="18">
        <v>1.5100000000000001E-2</v>
      </c>
      <c r="G60" s="19">
        <v>0.9587</v>
      </c>
      <c r="H60" s="22">
        <v>-9.35E-2</v>
      </c>
      <c r="I60" s="83">
        <v>0.93979999999999997</v>
      </c>
    </row>
    <row r="61" spans="1:10" ht="15" x14ac:dyDescent="0.25">
      <c r="A61" s="60" t="s">
        <v>25</v>
      </c>
      <c r="B61" s="3">
        <f>(1+B31)*(1+D31)*(1+F31)-1</f>
        <v>2.0002492499999747E-3</v>
      </c>
      <c r="C61" s="4">
        <v>6.6E-3</v>
      </c>
      <c r="D61" s="10">
        <f>B61+H31+J31+L31</f>
        <v>9.4002492499999733E-3</v>
      </c>
      <c r="E61" s="11">
        <v>1.9300000000000001E-2</v>
      </c>
      <c r="F61" s="3">
        <v>1.3899999999999999E-2</v>
      </c>
      <c r="G61" s="4">
        <v>4.1300000000000003E-2</v>
      </c>
      <c r="H61" s="22">
        <v>6.4500000000000002E-2</v>
      </c>
      <c r="I61" s="80">
        <v>6.0199999999999997E-2</v>
      </c>
    </row>
    <row r="62" spans="1:10" ht="15" x14ac:dyDescent="0.25">
      <c r="A62" s="63" t="s">
        <v>21</v>
      </c>
      <c r="B62" s="64">
        <f>SUM(B60:B61)</f>
        <v>-6.5997507500000253E-3</v>
      </c>
      <c r="C62" s="65">
        <v>1</v>
      </c>
      <c r="D62" s="71">
        <f>SUM(D60:D61)</f>
        <v>4.0002492499999721E-3</v>
      </c>
      <c r="E62" s="72">
        <v>1</v>
      </c>
      <c r="F62" s="64">
        <f>SUM(F60:F61)</f>
        <v>2.8999999999999998E-2</v>
      </c>
      <c r="G62" s="65">
        <v>1</v>
      </c>
      <c r="H62" s="71">
        <f>SUM(H60:H61)</f>
        <v>-2.8999999999999998E-2</v>
      </c>
      <c r="I62" s="84">
        <v>1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A0D46-7AB8-43DD-95AE-02F2A67F4A5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5F806CE-D207-485E-BBE5-BF686D872637}">
  <ds:schemaRefs>
    <ds:schemaRef ds:uri="1ca4df27-5183-4bee-9dbd-0c46c9c4aa4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2201B5-BD02-4E86-BC12-F5AB0C9786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600459-691F-49C4-A40C-3C13BF164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הלכה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פסגות  כללי</vt:lpstr>
      <vt:lpstr>פסגות אג"ח ממשלת ישראל</vt:lpstr>
      <vt:lpstr> פסגות מניות</vt:lpstr>
      <vt:lpstr>אלטשולר כללי </vt:lpstr>
      <vt:lpstr>אלטשולר אג"ח ממשלת ישראל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' אלטשולר מניות'!Print_Area</vt:lpstr>
      <vt:lpstr>'הכשרה הלכה'!Print_Area</vt:lpstr>
      <vt:lpstr>'הכשרה כללי'!Print_Area</vt:lpstr>
      <vt:lpstr>מרכז!Print_Area</vt:lpstr>
      <vt:lpstr>'קרן ט '!Print_Area</vt:lpstr>
      <vt:lpstr>'קרן 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  2018</dc:title>
  <dc:creator>ILDINSUR</dc:creator>
  <cp:lastModifiedBy>ליטל מוליוף</cp:lastModifiedBy>
  <cp:lastPrinted>2018-09-27T09:27:13Z</cp:lastPrinted>
  <dcterms:created xsi:type="dcterms:W3CDTF">2009-05-20T05:59:13Z</dcterms:created>
  <dcterms:modified xsi:type="dcterms:W3CDTF">2023-01-15T09:39:23Z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מוצג באתר">
    <vt:lpwstr>כן</vt:lpwstr>
  </property>
  <property fmtid="{D5CDD505-2E9C-101B-9397-08002B2CF9AE}" pid="3" name="accessible">
    <vt:lpwstr>לא</vt:lpwstr>
  </property>
  <property fmtid="{D5CDD505-2E9C-101B-9397-08002B2CF9AE}" pid="4" name="ContentTypeId">
    <vt:lpwstr>0x0101000EDB295D6E134840AE1B63C78AEF0BBA</vt:lpwstr>
  </property>
</Properties>
</file>