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1760"/>
  </bookViews>
  <sheets>
    <sheet name="30.09.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02" i="1"/>
  <c r="CG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G364" i="1" s="1"/>
  <c r="CG336" i="1" s="1"/>
  <c r="CF365" i="1"/>
  <c r="CE365" i="1"/>
  <c r="CE364" i="1" s="1"/>
  <c r="CE336" i="1" s="1"/>
  <c r="CD365" i="1"/>
  <c r="CC365" i="1"/>
  <c r="CC364" i="1" s="1"/>
  <c r="CC336" i="1" s="1"/>
  <c r="CB365" i="1"/>
  <c r="CA365" i="1"/>
  <c r="CA364" i="1" s="1"/>
  <c r="CA336" i="1" s="1"/>
  <c r="BZ365" i="1"/>
  <c r="BY365" i="1"/>
  <c r="BY364" i="1" s="1"/>
  <c r="BY336" i="1" s="1"/>
  <c r="BX365" i="1"/>
  <c r="BW365" i="1"/>
  <c r="BW364" i="1" s="1"/>
  <c r="BW336" i="1" s="1"/>
  <c r="BV365" i="1"/>
  <c r="BU365" i="1"/>
  <c r="BU364" i="1" s="1"/>
  <c r="BU336" i="1" s="1"/>
  <c r="BT365" i="1"/>
  <c r="BS365" i="1"/>
  <c r="BS364" i="1" s="1"/>
  <c r="BS336" i="1" s="1"/>
  <c r="BR365" i="1"/>
  <c r="BQ365" i="1"/>
  <c r="BQ364" i="1" s="1"/>
  <c r="BQ336" i="1" s="1"/>
  <c r="BP365" i="1"/>
  <c r="BO365" i="1"/>
  <c r="BO364" i="1" s="1"/>
  <c r="BO336" i="1" s="1"/>
  <c r="BN365" i="1"/>
  <c r="BM365" i="1"/>
  <c r="BM364" i="1" s="1"/>
  <c r="BM336" i="1" s="1"/>
  <c r="BL365" i="1"/>
  <c r="BK365" i="1"/>
  <c r="BK364" i="1" s="1"/>
  <c r="BK336" i="1" s="1"/>
  <c r="BJ365" i="1"/>
  <c r="BI365" i="1"/>
  <c r="BI364" i="1" s="1"/>
  <c r="BI336" i="1" s="1"/>
  <c r="BH365" i="1"/>
  <c r="BG365" i="1"/>
  <c r="BG364" i="1" s="1"/>
  <c r="BG336" i="1" s="1"/>
  <c r="BF365" i="1"/>
  <c r="BE365" i="1"/>
  <c r="BE364" i="1" s="1"/>
  <c r="BE336" i="1" s="1"/>
  <c r="BD365" i="1"/>
  <c r="BC365" i="1"/>
  <c r="BC364" i="1" s="1"/>
  <c r="BC336" i="1" s="1"/>
  <c r="BB365" i="1"/>
  <c r="BA365" i="1"/>
  <c r="BA364" i="1" s="1"/>
  <c r="BA336" i="1" s="1"/>
  <c r="AZ365" i="1"/>
  <c r="AY365" i="1"/>
  <c r="AY364" i="1" s="1"/>
  <c r="AY336" i="1" s="1"/>
  <c r="AX365" i="1"/>
  <c r="AW365" i="1"/>
  <c r="AW364" i="1" s="1"/>
  <c r="AW336" i="1" s="1"/>
  <c r="AV365" i="1"/>
  <c r="AU365" i="1"/>
  <c r="AU364" i="1" s="1"/>
  <c r="AU336" i="1" s="1"/>
  <c r="AT365" i="1"/>
  <c r="AS365" i="1"/>
  <c r="AS364" i="1" s="1"/>
  <c r="AS336" i="1" s="1"/>
  <c r="AR365" i="1"/>
  <c r="AQ365" i="1"/>
  <c r="AQ364" i="1" s="1"/>
  <c r="AQ336" i="1" s="1"/>
  <c r="AP365" i="1"/>
  <c r="AO365" i="1"/>
  <c r="AO364" i="1" s="1"/>
  <c r="AO336" i="1" s="1"/>
  <c r="AN365" i="1"/>
  <c r="AM365" i="1"/>
  <c r="AM364" i="1" s="1"/>
  <c r="AM336" i="1" s="1"/>
  <c r="AL365" i="1"/>
  <c r="AK365" i="1"/>
  <c r="AK364" i="1" s="1"/>
  <c r="AK336" i="1" s="1"/>
  <c r="AJ365" i="1"/>
  <c r="AI365" i="1"/>
  <c r="AI364" i="1" s="1"/>
  <c r="AI336" i="1" s="1"/>
  <c r="AH365" i="1"/>
  <c r="AG365" i="1"/>
  <c r="AG364" i="1" s="1"/>
  <c r="AG336" i="1" s="1"/>
  <c r="AF365" i="1"/>
  <c r="AE365" i="1"/>
  <c r="AE364" i="1" s="1"/>
  <c r="AE336" i="1" s="1"/>
  <c r="AD365" i="1"/>
  <c r="AC365" i="1"/>
  <c r="AC364" i="1" s="1"/>
  <c r="AC336" i="1" s="1"/>
  <c r="AB365" i="1"/>
  <c r="AA365" i="1"/>
  <c r="AA364" i="1" s="1"/>
  <c r="AA336" i="1" s="1"/>
  <c r="Z365" i="1"/>
  <c r="Y365" i="1"/>
  <c r="Y364" i="1" s="1"/>
  <c r="Y336" i="1" s="1"/>
  <c r="X365" i="1"/>
  <c r="W365" i="1"/>
  <c r="W364" i="1" s="1"/>
  <c r="W336" i="1" s="1"/>
  <c r="V365" i="1"/>
  <c r="U365" i="1"/>
  <c r="U364" i="1" s="1"/>
  <c r="U336" i="1" s="1"/>
  <c r="T365" i="1"/>
  <c r="S365" i="1"/>
  <c r="S364" i="1" s="1"/>
  <c r="S336" i="1" s="1"/>
  <c r="R365" i="1"/>
  <c r="Q365" i="1"/>
  <c r="Q364" i="1" s="1"/>
  <c r="P365" i="1"/>
  <c r="O365" i="1"/>
  <c r="O364" i="1" s="1"/>
  <c r="N365" i="1"/>
  <c r="M365" i="1"/>
  <c r="M364" i="1" s="1"/>
  <c r="L365" i="1"/>
  <c r="K365" i="1"/>
  <c r="J365" i="1" s="1"/>
  <c r="CF364" i="1"/>
  <c r="CD364" i="1"/>
  <c r="CB364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Q336" i="1"/>
  <c r="O336" i="1"/>
  <c r="M336" i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J316" i="1"/>
  <c r="J315" i="1"/>
  <c r="J314" i="1"/>
  <c r="J313" i="1"/>
  <c r="J312" i="1"/>
  <c r="J311" i="1"/>
  <c r="CG310" i="1"/>
  <c r="CG309" i="1" s="1"/>
  <c r="CG281" i="1" s="1"/>
  <c r="CG280" i="1" s="1"/>
  <c r="CF310" i="1"/>
  <c r="CE310" i="1"/>
  <c r="CE309" i="1" s="1"/>
  <c r="CD310" i="1"/>
  <c r="CC310" i="1"/>
  <c r="CC309" i="1" s="1"/>
  <c r="CC281" i="1" s="1"/>
  <c r="CC280" i="1" s="1"/>
  <c r="CB310" i="1"/>
  <c r="CA310" i="1"/>
  <c r="CA309" i="1" s="1"/>
  <c r="BZ310" i="1"/>
  <c r="BY310" i="1"/>
  <c r="BY309" i="1" s="1"/>
  <c r="BY281" i="1" s="1"/>
  <c r="BY280" i="1" s="1"/>
  <c r="BX310" i="1"/>
  <c r="BW310" i="1"/>
  <c r="BW309" i="1" s="1"/>
  <c r="BV310" i="1"/>
  <c r="BU310" i="1"/>
  <c r="BU309" i="1" s="1"/>
  <c r="BU281" i="1" s="1"/>
  <c r="BU280" i="1" s="1"/>
  <c r="BT310" i="1"/>
  <c r="BS310" i="1"/>
  <c r="BS309" i="1" s="1"/>
  <c r="BR310" i="1"/>
  <c r="BQ310" i="1"/>
  <c r="BQ309" i="1" s="1"/>
  <c r="BQ281" i="1" s="1"/>
  <c r="BQ280" i="1" s="1"/>
  <c r="BP310" i="1"/>
  <c r="BO310" i="1"/>
  <c r="BO309" i="1" s="1"/>
  <c r="BN310" i="1"/>
  <c r="BM310" i="1"/>
  <c r="BM309" i="1" s="1"/>
  <c r="BM281" i="1" s="1"/>
  <c r="BM280" i="1" s="1"/>
  <c r="BL310" i="1"/>
  <c r="BK310" i="1"/>
  <c r="BK309" i="1" s="1"/>
  <c r="BJ310" i="1"/>
  <c r="BI310" i="1"/>
  <c r="BI309" i="1" s="1"/>
  <c r="BI281" i="1" s="1"/>
  <c r="BI280" i="1" s="1"/>
  <c r="BH310" i="1"/>
  <c r="BG310" i="1"/>
  <c r="BG309" i="1" s="1"/>
  <c r="BF310" i="1"/>
  <c r="BE310" i="1"/>
  <c r="BE309" i="1" s="1"/>
  <c r="BE281" i="1" s="1"/>
  <c r="BE280" i="1" s="1"/>
  <c r="BD310" i="1"/>
  <c r="BC310" i="1"/>
  <c r="BC309" i="1" s="1"/>
  <c r="BB310" i="1"/>
  <c r="BA310" i="1"/>
  <c r="BA309" i="1" s="1"/>
  <c r="BA281" i="1" s="1"/>
  <c r="BA280" i="1" s="1"/>
  <c r="AZ310" i="1"/>
  <c r="AY310" i="1"/>
  <c r="AY309" i="1" s="1"/>
  <c r="AX310" i="1"/>
  <c r="AW310" i="1"/>
  <c r="AW309" i="1" s="1"/>
  <c r="AW281" i="1" s="1"/>
  <c r="AW280" i="1" s="1"/>
  <c r="AV310" i="1"/>
  <c r="AU310" i="1"/>
  <c r="AU309" i="1" s="1"/>
  <c r="AT310" i="1"/>
  <c r="AS310" i="1"/>
  <c r="AS309" i="1" s="1"/>
  <c r="AS281" i="1" s="1"/>
  <c r="AS280" i="1" s="1"/>
  <c r="AR310" i="1"/>
  <c r="AQ310" i="1"/>
  <c r="AQ309" i="1" s="1"/>
  <c r="AP310" i="1"/>
  <c r="AO310" i="1"/>
  <c r="AO309" i="1" s="1"/>
  <c r="AO281" i="1" s="1"/>
  <c r="AO280" i="1" s="1"/>
  <c r="AN310" i="1"/>
  <c r="AM310" i="1"/>
  <c r="AM309" i="1" s="1"/>
  <c r="AL310" i="1"/>
  <c r="AK310" i="1"/>
  <c r="AK309" i="1" s="1"/>
  <c r="AK281" i="1" s="1"/>
  <c r="AK280" i="1" s="1"/>
  <c r="AJ310" i="1"/>
  <c r="AI310" i="1"/>
  <c r="AI309" i="1" s="1"/>
  <c r="AH310" i="1"/>
  <c r="AG310" i="1"/>
  <c r="AG309" i="1" s="1"/>
  <c r="AG281" i="1" s="1"/>
  <c r="AG280" i="1" s="1"/>
  <c r="AF310" i="1"/>
  <c r="AE310" i="1"/>
  <c r="AE309" i="1" s="1"/>
  <c r="AD310" i="1"/>
  <c r="AC310" i="1"/>
  <c r="AC309" i="1" s="1"/>
  <c r="AC281" i="1" s="1"/>
  <c r="AC280" i="1" s="1"/>
  <c r="AB310" i="1"/>
  <c r="AA310" i="1"/>
  <c r="AA309" i="1" s="1"/>
  <c r="Z310" i="1"/>
  <c r="Y310" i="1"/>
  <c r="Y309" i="1" s="1"/>
  <c r="Y281" i="1" s="1"/>
  <c r="Y280" i="1" s="1"/>
  <c r="X310" i="1"/>
  <c r="W310" i="1"/>
  <c r="W309" i="1" s="1"/>
  <c r="V310" i="1"/>
  <c r="U310" i="1"/>
  <c r="U309" i="1" s="1"/>
  <c r="U281" i="1" s="1"/>
  <c r="U280" i="1" s="1"/>
  <c r="T310" i="1"/>
  <c r="S310" i="1"/>
  <c r="S309" i="1" s="1"/>
  <c r="R310" i="1"/>
  <c r="Q310" i="1"/>
  <c r="Q309" i="1" s="1"/>
  <c r="Q281" i="1" s="1"/>
  <c r="Q280" i="1" s="1"/>
  <c r="P310" i="1"/>
  <c r="O310" i="1"/>
  <c r="O309" i="1" s="1"/>
  <c r="N310" i="1"/>
  <c r="M310" i="1"/>
  <c r="M309" i="1" s="1"/>
  <c r="M281" i="1" s="1"/>
  <c r="M280" i="1" s="1"/>
  <c r="L310" i="1"/>
  <c r="K310" i="1"/>
  <c r="CF309" i="1"/>
  <c r="CD309" i="1"/>
  <c r="CB309" i="1"/>
  <c r="BZ309" i="1"/>
  <c r="BX309" i="1"/>
  <c r="BV309" i="1"/>
  <c r="BT309" i="1"/>
  <c r="BR309" i="1"/>
  <c r="BP309" i="1"/>
  <c r="BN309" i="1"/>
  <c r="BL309" i="1"/>
  <c r="BJ309" i="1"/>
  <c r="BH309" i="1"/>
  <c r="BF309" i="1"/>
  <c r="BD309" i="1"/>
  <c r="BB309" i="1"/>
  <c r="AZ309" i="1"/>
  <c r="AX309" i="1"/>
  <c r="AV309" i="1"/>
  <c r="AT309" i="1"/>
  <c r="AR309" i="1"/>
  <c r="AP309" i="1"/>
  <c r="AN309" i="1"/>
  <c r="AL309" i="1"/>
  <c r="AJ309" i="1"/>
  <c r="AH309" i="1"/>
  <c r="AF309" i="1"/>
  <c r="AD309" i="1"/>
  <c r="AB309" i="1"/>
  <c r="Z309" i="1"/>
  <c r="X309" i="1"/>
  <c r="V309" i="1"/>
  <c r="T309" i="1"/>
  <c r="R309" i="1"/>
  <c r="P309" i="1"/>
  <c r="N309" i="1"/>
  <c r="L309" i="1"/>
  <c r="CM308" i="1"/>
  <c r="J308" i="1"/>
  <c r="H308" i="1"/>
  <c r="CM307" i="1"/>
  <c r="J307" i="1"/>
  <c r="H307" i="1"/>
  <c r="CM306" i="1"/>
  <c r="J306" i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F282" i="1" s="1"/>
  <c r="CF281" i="1" s="1"/>
  <c r="CF280" i="1" s="1"/>
  <c r="CE290" i="1"/>
  <c r="CD290" i="1"/>
  <c r="CC290" i="1"/>
  <c r="CB290" i="1"/>
  <c r="CB282" i="1" s="1"/>
  <c r="CB281" i="1" s="1"/>
  <c r="CB280" i="1" s="1"/>
  <c r="CA290" i="1"/>
  <c r="BZ290" i="1"/>
  <c r="BY290" i="1"/>
  <c r="BX290" i="1"/>
  <c r="BX282" i="1" s="1"/>
  <c r="BX281" i="1" s="1"/>
  <c r="BX280" i="1" s="1"/>
  <c r="BW290" i="1"/>
  <c r="BV290" i="1"/>
  <c r="BU290" i="1"/>
  <c r="BT290" i="1"/>
  <c r="BT282" i="1" s="1"/>
  <c r="BT281" i="1" s="1"/>
  <c r="BT280" i="1" s="1"/>
  <c r="BS290" i="1"/>
  <c r="BR290" i="1"/>
  <c r="BQ290" i="1"/>
  <c r="BP290" i="1"/>
  <c r="BP282" i="1" s="1"/>
  <c r="BP281" i="1" s="1"/>
  <c r="BP280" i="1" s="1"/>
  <c r="BO290" i="1"/>
  <c r="BN290" i="1"/>
  <c r="BM290" i="1"/>
  <c r="BL290" i="1"/>
  <c r="BL282" i="1" s="1"/>
  <c r="BL281" i="1" s="1"/>
  <c r="BL280" i="1" s="1"/>
  <c r="BK290" i="1"/>
  <c r="BJ290" i="1"/>
  <c r="BI290" i="1"/>
  <c r="BH290" i="1"/>
  <c r="BH282" i="1" s="1"/>
  <c r="BH281" i="1" s="1"/>
  <c r="BH280" i="1" s="1"/>
  <c r="BG290" i="1"/>
  <c r="BF290" i="1"/>
  <c r="BE290" i="1"/>
  <c r="BD290" i="1"/>
  <c r="BD282" i="1" s="1"/>
  <c r="BD281" i="1" s="1"/>
  <c r="BD280" i="1" s="1"/>
  <c r="BC290" i="1"/>
  <c r="BB290" i="1"/>
  <c r="BA290" i="1"/>
  <c r="AZ290" i="1"/>
  <c r="AZ282" i="1" s="1"/>
  <c r="AZ281" i="1" s="1"/>
  <c r="AZ280" i="1" s="1"/>
  <c r="AY290" i="1"/>
  <c r="AX290" i="1"/>
  <c r="AW290" i="1"/>
  <c r="AV290" i="1"/>
  <c r="AV282" i="1" s="1"/>
  <c r="AV281" i="1" s="1"/>
  <c r="AV280" i="1" s="1"/>
  <c r="AU290" i="1"/>
  <c r="AT290" i="1"/>
  <c r="AS290" i="1"/>
  <c r="AR290" i="1"/>
  <c r="AR282" i="1" s="1"/>
  <c r="AR281" i="1" s="1"/>
  <c r="AR280" i="1" s="1"/>
  <c r="AQ290" i="1"/>
  <c r="AP290" i="1"/>
  <c r="AO290" i="1"/>
  <c r="AN290" i="1"/>
  <c r="AN282" i="1" s="1"/>
  <c r="AN281" i="1" s="1"/>
  <c r="AN280" i="1" s="1"/>
  <c r="AM290" i="1"/>
  <c r="AL290" i="1"/>
  <c r="AK290" i="1"/>
  <c r="AJ290" i="1"/>
  <c r="AJ282" i="1" s="1"/>
  <c r="AJ281" i="1" s="1"/>
  <c r="AJ280" i="1" s="1"/>
  <c r="AI290" i="1"/>
  <c r="AH290" i="1"/>
  <c r="AG290" i="1"/>
  <c r="AF290" i="1"/>
  <c r="AF282" i="1" s="1"/>
  <c r="AF281" i="1" s="1"/>
  <c r="AF280" i="1" s="1"/>
  <c r="AE290" i="1"/>
  <c r="AD290" i="1"/>
  <c r="AC290" i="1"/>
  <c r="AB290" i="1"/>
  <c r="AB282" i="1" s="1"/>
  <c r="AB281" i="1" s="1"/>
  <c r="AB280" i="1" s="1"/>
  <c r="AA290" i="1"/>
  <c r="Z290" i="1"/>
  <c r="Y290" i="1"/>
  <c r="X290" i="1"/>
  <c r="X282" i="1" s="1"/>
  <c r="X281" i="1" s="1"/>
  <c r="X280" i="1" s="1"/>
  <c r="W290" i="1"/>
  <c r="V290" i="1"/>
  <c r="U290" i="1"/>
  <c r="T290" i="1"/>
  <c r="T282" i="1" s="1"/>
  <c r="T281" i="1" s="1"/>
  <c r="T280" i="1" s="1"/>
  <c r="S290" i="1"/>
  <c r="R290" i="1"/>
  <c r="Q290" i="1"/>
  <c r="P290" i="1"/>
  <c r="P282" i="1" s="1"/>
  <c r="P281" i="1" s="1"/>
  <c r="P280" i="1" s="1"/>
  <c r="O290" i="1"/>
  <c r="N290" i="1"/>
  <c r="M290" i="1"/>
  <c r="L290" i="1"/>
  <c r="L282" i="1" s="1"/>
  <c r="L281" i="1" s="1"/>
  <c r="L280" i="1" s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D283" i="1"/>
  <c r="CC283" i="1"/>
  <c r="CC282" i="1" s="1"/>
  <c r="CB283" i="1"/>
  <c r="CA283" i="1"/>
  <c r="CA282" i="1" s="1"/>
  <c r="BZ283" i="1"/>
  <c r="BY283" i="1"/>
  <c r="BY282" i="1" s="1"/>
  <c r="BX283" i="1"/>
  <c r="BW283" i="1"/>
  <c r="BW282" i="1" s="1"/>
  <c r="BV283" i="1"/>
  <c r="BU283" i="1"/>
  <c r="BU282" i="1" s="1"/>
  <c r="BT283" i="1"/>
  <c r="BS283" i="1"/>
  <c r="BS282" i="1" s="1"/>
  <c r="BR283" i="1"/>
  <c r="BQ283" i="1"/>
  <c r="BQ282" i="1" s="1"/>
  <c r="BP283" i="1"/>
  <c r="BO283" i="1"/>
  <c r="BO282" i="1" s="1"/>
  <c r="BN283" i="1"/>
  <c r="BM283" i="1"/>
  <c r="BM282" i="1" s="1"/>
  <c r="BL283" i="1"/>
  <c r="BK283" i="1"/>
  <c r="BK282" i="1" s="1"/>
  <c r="BJ283" i="1"/>
  <c r="BI283" i="1"/>
  <c r="BI282" i="1" s="1"/>
  <c r="BH283" i="1"/>
  <c r="BG283" i="1"/>
  <c r="BG282" i="1" s="1"/>
  <c r="BF283" i="1"/>
  <c r="BE283" i="1"/>
  <c r="BE282" i="1" s="1"/>
  <c r="BD283" i="1"/>
  <c r="BC283" i="1"/>
  <c r="BC282" i="1" s="1"/>
  <c r="BB283" i="1"/>
  <c r="BA283" i="1"/>
  <c r="BA282" i="1" s="1"/>
  <c r="AZ283" i="1"/>
  <c r="AY283" i="1"/>
  <c r="AY282" i="1" s="1"/>
  <c r="AX283" i="1"/>
  <c r="AW283" i="1"/>
  <c r="AW282" i="1" s="1"/>
  <c r="AV283" i="1"/>
  <c r="AU283" i="1"/>
  <c r="AU282" i="1" s="1"/>
  <c r="AT283" i="1"/>
  <c r="AS283" i="1"/>
  <c r="AS282" i="1" s="1"/>
  <c r="AR283" i="1"/>
  <c r="AQ283" i="1"/>
  <c r="AQ282" i="1" s="1"/>
  <c r="AP283" i="1"/>
  <c r="AO283" i="1"/>
  <c r="AO282" i="1" s="1"/>
  <c r="AN283" i="1"/>
  <c r="AM283" i="1"/>
  <c r="AM282" i="1" s="1"/>
  <c r="AL283" i="1"/>
  <c r="AK283" i="1"/>
  <c r="AK282" i="1" s="1"/>
  <c r="AJ283" i="1"/>
  <c r="AI283" i="1"/>
  <c r="AI282" i="1" s="1"/>
  <c r="AH283" i="1"/>
  <c r="AG283" i="1"/>
  <c r="AG282" i="1" s="1"/>
  <c r="AF283" i="1"/>
  <c r="AE283" i="1"/>
  <c r="AE282" i="1" s="1"/>
  <c r="AD283" i="1"/>
  <c r="AC283" i="1"/>
  <c r="AC282" i="1" s="1"/>
  <c r="AB283" i="1"/>
  <c r="AA283" i="1"/>
  <c r="AA282" i="1" s="1"/>
  <c r="Z283" i="1"/>
  <c r="Y283" i="1"/>
  <c r="Y282" i="1" s="1"/>
  <c r="X283" i="1"/>
  <c r="W283" i="1"/>
  <c r="W282" i="1" s="1"/>
  <c r="V283" i="1"/>
  <c r="U283" i="1"/>
  <c r="U282" i="1" s="1"/>
  <c r="T283" i="1"/>
  <c r="S283" i="1"/>
  <c r="S282" i="1" s="1"/>
  <c r="R283" i="1"/>
  <c r="Q283" i="1"/>
  <c r="Q282" i="1" s="1"/>
  <c r="P283" i="1"/>
  <c r="O283" i="1"/>
  <c r="O282" i="1" s="1"/>
  <c r="N283" i="1"/>
  <c r="M283" i="1"/>
  <c r="M282" i="1" s="1"/>
  <c r="L283" i="1"/>
  <c r="K283" i="1"/>
  <c r="CD282" i="1"/>
  <c r="CD281" i="1" s="1"/>
  <c r="CD280" i="1" s="1"/>
  <c r="BZ282" i="1"/>
  <c r="BZ281" i="1" s="1"/>
  <c r="BZ280" i="1" s="1"/>
  <c r="BV282" i="1"/>
  <c r="BV281" i="1" s="1"/>
  <c r="BV280" i="1" s="1"/>
  <c r="BR282" i="1"/>
  <c r="BR281" i="1" s="1"/>
  <c r="BR280" i="1" s="1"/>
  <c r="BN282" i="1"/>
  <c r="BN281" i="1" s="1"/>
  <c r="BN280" i="1" s="1"/>
  <c r="BJ282" i="1"/>
  <c r="BJ281" i="1" s="1"/>
  <c r="BJ280" i="1" s="1"/>
  <c r="BF282" i="1"/>
  <c r="BF281" i="1" s="1"/>
  <c r="BF280" i="1" s="1"/>
  <c r="BB282" i="1"/>
  <c r="BB281" i="1" s="1"/>
  <c r="BB280" i="1" s="1"/>
  <c r="AX282" i="1"/>
  <c r="AX281" i="1" s="1"/>
  <c r="AX280" i="1" s="1"/>
  <c r="AT282" i="1"/>
  <c r="AT281" i="1" s="1"/>
  <c r="AT280" i="1" s="1"/>
  <c r="AP282" i="1"/>
  <c r="AP281" i="1" s="1"/>
  <c r="AP280" i="1" s="1"/>
  <c r="AL282" i="1"/>
  <c r="AL281" i="1" s="1"/>
  <c r="AL280" i="1" s="1"/>
  <c r="AH282" i="1"/>
  <c r="AH281" i="1" s="1"/>
  <c r="AH280" i="1" s="1"/>
  <c r="AD282" i="1"/>
  <c r="AD281" i="1" s="1"/>
  <c r="AD280" i="1" s="1"/>
  <c r="Z282" i="1"/>
  <c r="Z281" i="1" s="1"/>
  <c r="Z280" i="1" s="1"/>
  <c r="V282" i="1"/>
  <c r="V281" i="1" s="1"/>
  <c r="V280" i="1" s="1"/>
  <c r="R282" i="1"/>
  <c r="R281" i="1" s="1"/>
  <c r="R280" i="1" s="1"/>
  <c r="N282" i="1"/>
  <c r="N281" i="1" s="1"/>
  <c r="N280" i="1" s="1"/>
  <c r="CI281" i="1"/>
  <c r="CE281" i="1"/>
  <c r="CE280" i="1" s="1"/>
  <c r="CA281" i="1"/>
  <c r="CA280" i="1" s="1"/>
  <c r="BW281" i="1"/>
  <c r="BW280" i="1" s="1"/>
  <c r="BS281" i="1"/>
  <c r="BS280" i="1" s="1"/>
  <c r="BO281" i="1"/>
  <c r="BO280" i="1" s="1"/>
  <c r="BK281" i="1"/>
  <c r="BK280" i="1" s="1"/>
  <c r="BG281" i="1"/>
  <c r="BG280" i="1" s="1"/>
  <c r="BC281" i="1"/>
  <c r="BC280" i="1" s="1"/>
  <c r="AY281" i="1"/>
  <c r="AY280" i="1" s="1"/>
  <c r="AU281" i="1"/>
  <c r="AU280" i="1" s="1"/>
  <c r="AQ281" i="1"/>
  <c r="AQ280" i="1" s="1"/>
  <c r="AM281" i="1"/>
  <c r="AM280" i="1" s="1"/>
  <c r="AI281" i="1"/>
  <c r="AI280" i="1" s="1"/>
  <c r="AE281" i="1"/>
  <c r="AE280" i="1" s="1"/>
  <c r="AA281" i="1"/>
  <c r="AA280" i="1" s="1"/>
  <c r="W281" i="1"/>
  <c r="W280" i="1" s="1"/>
  <c r="S281" i="1"/>
  <c r="S280" i="1" s="1"/>
  <c r="O281" i="1"/>
  <c r="O280" i="1" s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G235" i="1"/>
  <c r="CG234" i="1" s="1"/>
  <c r="CE235" i="1"/>
  <c r="CC235" i="1"/>
  <c r="CC234" i="1" s="1"/>
  <c r="CA235" i="1"/>
  <c r="BY235" i="1"/>
  <c r="BY234" i="1" s="1"/>
  <c r="BW235" i="1"/>
  <c r="BU235" i="1"/>
  <c r="BU234" i="1" s="1"/>
  <c r="BS235" i="1"/>
  <c r="BQ235" i="1"/>
  <c r="BQ234" i="1" s="1"/>
  <c r="BO235" i="1"/>
  <c r="BM235" i="1"/>
  <c r="BM234" i="1" s="1"/>
  <c r="BK235" i="1"/>
  <c r="BI235" i="1"/>
  <c r="BI234" i="1" s="1"/>
  <c r="BG235" i="1"/>
  <c r="BE235" i="1"/>
  <c r="BE234" i="1" s="1"/>
  <c r="BC235" i="1"/>
  <c r="BA235" i="1"/>
  <c r="BA234" i="1" s="1"/>
  <c r="AY235" i="1"/>
  <c r="AW235" i="1"/>
  <c r="AW234" i="1" s="1"/>
  <c r="AU235" i="1"/>
  <c r="AS235" i="1"/>
  <c r="AS234" i="1" s="1"/>
  <c r="AQ235" i="1"/>
  <c r="AO235" i="1"/>
  <c r="AO234" i="1" s="1"/>
  <c r="AM235" i="1"/>
  <c r="AK235" i="1"/>
  <c r="AK234" i="1" s="1"/>
  <c r="AI235" i="1"/>
  <c r="AG235" i="1"/>
  <c r="AG234" i="1" s="1"/>
  <c r="AE235" i="1"/>
  <c r="AC235" i="1"/>
  <c r="AC234" i="1" s="1"/>
  <c r="AA235" i="1"/>
  <c r="Y235" i="1"/>
  <c r="Y234" i="1" s="1"/>
  <c r="W235" i="1"/>
  <c r="U235" i="1"/>
  <c r="U234" i="1" s="1"/>
  <c r="S235" i="1"/>
  <c r="Q235" i="1"/>
  <c r="Q234" i="1" s="1"/>
  <c r="O235" i="1"/>
  <c r="M235" i="1"/>
  <c r="M234" i="1" s="1"/>
  <c r="K235" i="1"/>
  <c r="CE234" i="1"/>
  <c r="CA234" i="1"/>
  <c r="BW234" i="1"/>
  <c r="BS234" i="1"/>
  <c r="BO234" i="1"/>
  <c r="BK234" i="1"/>
  <c r="BG234" i="1"/>
  <c r="BC234" i="1"/>
  <c r="AY234" i="1"/>
  <c r="AU234" i="1"/>
  <c r="AQ234" i="1"/>
  <c r="AM234" i="1"/>
  <c r="AI234" i="1"/>
  <c r="AE234" i="1"/>
  <c r="AA234" i="1"/>
  <c r="W234" i="1"/>
  <c r="S234" i="1"/>
  <c r="O234" i="1"/>
  <c r="K234" i="1"/>
  <c r="CM232" i="1"/>
  <c r="J232" i="1"/>
  <c r="J231" i="1"/>
  <c r="CM231" i="1" s="1"/>
  <c r="CM230" i="1"/>
  <c r="J230" i="1"/>
  <c r="J229" i="1"/>
  <c r="CM229" i="1" s="1"/>
  <c r="CG228" i="1"/>
  <c r="CF228" i="1"/>
  <c r="CF226" i="1" s="1"/>
  <c r="CE228" i="1"/>
  <c r="CD228" i="1"/>
  <c r="CD226" i="1" s="1"/>
  <c r="CC228" i="1"/>
  <c r="CB228" i="1"/>
  <c r="CB226" i="1" s="1"/>
  <c r="CA228" i="1"/>
  <c r="BZ228" i="1"/>
  <c r="BZ226" i="1" s="1"/>
  <c r="BY228" i="1"/>
  <c r="BX228" i="1"/>
  <c r="BX226" i="1" s="1"/>
  <c r="BW228" i="1"/>
  <c r="BV228" i="1"/>
  <c r="BV226" i="1" s="1"/>
  <c r="BU228" i="1"/>
  <c r="BT228" i="1"/>
  <c r="BT226" i="1" s="1"/>
  <c r="BS228" i="1"/>
  <c r="BR228" i="1"/>
  <c r="BR226" i="1" s="1"/>
  <c r="BQ228" i="1"/>
  <c r="BP228" i="1"/>
  <c r="BP226" i="1" s="1"/>
  <c r="BO228" i="1"/>
  <c r="BN228" i="1"/>
  <c r="BN226" i="1" s="1"/>
  <c r="BM228" i="1"/>
  <c r="BL228" i="1"/>
  <c r="BL226" i="1" s="1"/>
  <c r="BK228" i="1"/>
  <c r="BJ228" i="1"/>
  <c r="BJ226" i="1" s="1"/>
  <c r="BI228" i="1"/>
  <c r="BH228" i="1"/>
  <c r="BH226" i="1" s="1"/>
  <c r="BG228" i="1"/>
  <c r="BF228" i="1"/>
  <c r="BF226" i="1" s="1"/>
  <c r="BE228" i="1"/>
  <c r="BD228" i="1"/>
  <c r="BD226" i="1" s="1"/>
  <c r="BC228" i="1"/>
  <c r="BB228" i="1"/>
  <c r="BB226" i="1" s="1"/>
  <c r="BA228" i="1"/>
  <c r="AZ228" i="1"/>
  <c r="AZ226" i="1" s="1"/>
  <c r="AY228" i="1"/>
  <c r="AX228" i="1"/>
  <c r="AX226" i="1" s="1"/>
  <c r="AW228" i="1"/>
  <c r="AV228" i="1"/>
  <c r="AV226" i="1" s="1"/>
  <c r="AU228" i="1"/>
  <c r="AT228" i="1"/>
  <c r="AT226" i="1" s="1"/>
  <c r="AS228" i="1"/>
  <c r="AR228" i="1"/>
  <c r="AR226" i="1" s="1"/>
  <c r="AQ228" i="1"/>
  <c r="AP228" i="1"/>
  <c r="AP226" i="1" s="1"/>
  <c r="AO228" i="1"/>
  <c r="AN228" i="1"/>
  <c r="AN226" i="1" s="1"/>
  <c r="AM228" i="1"/>
  <c r="AL228" i="1"/>
  <c r="AL226" i="1" s="1"/>
  <c r="AK228" i="1"/>
  <c r="AJ228" i="1"/>
  <c r="AJ226" i="1" s="1"/>
  <c r="AI228" i="1"/>
  <c r="AH228" i="1"/>
  <c r="AH226" i="1" s="1"/>
  <c r="AG228" i="1"/>
  <c r="AF228" i="1"/>
  <c r="AF226" i="1" s="1"/>
  <c r="AE228" i="1"/>
  <c r="AD228" i="1"/>
  <c r="AD226" i="1" s="1"/>
  <c r="AC228" i="1"/>
  <c r="AB228" i="1"/>
  <c r="AB226" i="1" s="1"/>
  <c r="AA228" i="1"/>
  <c r="Z228" i="1"/>
  <c r="Z226" i="1" s="1"/>
  <c r="Y228" i="1"/>
  <c r="X228" i="1"/>
  <c r="X226" i="1" s="1"/>
  <c r="W228" i="1"/>
  <c r="V228" i="1"/>
  <c r="V226" i="1" s="1"/>
  <c r="U228" i="1"/>
  <c r="T228" i="1"/>
  <c r="T226" i="1" s="1"/>
  <c r="S228" i="1"/>
  <c r="R228" i="1"/>
  <c r="R226" i="1" s="1"/>
  <c r="Q228" i="1"/>
  <c r="P228" i="1"/>
  <c r="P226" i="1" s="1"/>
  <c r="O228" i="1"/>
  <c r="N228" i="1"/>
  <c r="N226" i="1" s="1"/>
  <c r="M228" i="1"/>
  <c r="L228" i="1"/>
  <c r="L226" i="1" s="1"/>
  <c r="J226" i="1" s="1"/>
  <c r="K228" i="1"/>
  <c r="J228" i="1"/>
  <c r="CM228" i="1" s="1"/>
  <c r="CM227" i="1"/>
  <c r="J227" i="1"/>
  <c r="CG226" i="1"/>
  <c r="CE226" i="1"/>
  <c r="CC226" i="1"/>
  <c r="CA226" i="1"/>
  <c r="BY226" i="1"/>
  <c r="BW226" i="1"/>
  <c r="BU226" i="1"/>
  <c r="BS226" i="1"/>
  <c r="BQ226" i="1"/>
  <c r="BO226" i="1"/>
  <c r="BM226" i="1"/>
  <c r="BK226" i="1"/>
  <c r="BI226" i="1"/>
  <c r="BG226" i="1"/>
  <c r="BE226" i="1"/>
  <c r="BC226" i="1"/>
  <c r="BA226" i="1"/>
  <c r="AY226" i="1"/>
  <c r="AW226" i="1"/>
  <c r="AU226" i="1"/>
  <c r="AS226" i="1"/>
  <c r="AQ226" i="1"/>
  <c r="AO226" i="1"/>
  <c r="AM226" i="1"/>
  <c r="AK226" i="1"/>
  <c r="AI226" i="1"/>
  <c r="AG226" i="1"/>
  <c r="AE226" i="1"/>
  <c r="AC226" i="1"/>
  <c r="AA226" i="1"/>
  <c r="Y226" i="1"/>
  <c r="W226" i="1"/>
  <c r="U226" i="1"/>
  <c r="S226" i="1"/>
  <c r="Q226" i="1"/>
  <c r="O226" i="1"/>
  <c r="M226" i="1"/>
  <c r="K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F218" i="1" s="1"/>
  <c r="CF217" i="1" s="1"/>
  <c r="CE220" i="1"/>
  <c r="CD220" i="1"/>
  <c r="CD218" i="1" s="1"/>
  <c r="CD217" i="1" s="1"/>
  <c r="CC220" i="1"/>
  <c r="CB220" i="1"/>
  <c r="CB218" i="1" s="1"/>
  <c r="CB217" i="1" s="1"/>
  <c r="CA220" i="1"/>
  <c r="BZ220" i="1"/>
  <c r="BZ218" i="1" s="1"/>
  <c r="BZ217" i="1" s="1"/>
  <c r="BY220" i="1"/>
  <c r="BX220" i="1"/>
  <c r="BX218" i="1" s="1"/>
  <c r="BX217" i="1" s="1"/>
  <c r="BW220" i="1"/>
  <c r="BV220" i="1"/>
  <c r="BV218" i="1" s="1"/>
  <c r="BV217" i="1" s="1"/>
  <c r="BU220" i="1"/>
  <c r="BT220" i="1"/>
  <c r="BT218" i="1" s="1"/>
  <c r="BT217" i="1" s="1"/>
  <c r="BS220" i="1"/>
  <c r="BR220" i="1"/>
  <c r="BR218" i="1" s="1"/>
  <c r="BR217" i="1" s="1"/>
  <c r="BQ220" i="1"/>
  <c r="BP220" i="1"/>
  <c r="BP218" i="1" s="1"/>
  <c r="BP217" i="1" s="1"/>
  <c r="BO220" i="1"/>
  <c r="BN220" i="1"/>
  <c r="BN218" i="1" s="1"/>
  <c r="BN217" i="1" s="1"/>
  <c r="BM220" i="1"/>
  <c r="BL220" i="1"/>
  <c r="BL218" i="1" s="1"/>
  <c r="BL217" i="1" s="1"/>
  <c r="BK220" i="1"/>
  <c r="BJ220" i="1"/>
  <c r="BJ218" i="1" s="1"/>
  <c r="BJ217" i="1" s="1"/>
  <c r="BI220" i="1"/>
  <c r="BH220" i="1"/>
  <c r="BH218" i="1" s="1"/>
  <c r="BH217" i="1" s="1"/>
  <c r="BG220" i="1"/>
  <c r="BF220" i="1"/>
  <c r="BF218" i="1" s="1"/>
  <c r="BF217" i="1" s="1"/>
  <c r="BE220" i="1"/>
  <c r="BD220" i="1"/>
  <c r="BD218" i="1" s="1"/>
  <c r="BD217" i="1" s="1"/>
  <c r="BC220" i="1"/>
  <c r="BB220" i="1"/>
  <c r="BB218" i="1" s="1"/>
  <c r="BB217" i="1" s="1"/>
  <c r="BA220" i="1"/>
  <c r="AZ220" i="1"/>
  <c r="AZ218" i="1" s="1"/>
  <c r="AZ217" i="1" s="1"/>
  <c r="AY220" i="1"/>
  <c r="AX220" i="1"/>
  <c r="AX218" i="1" s="1"/>
  <c r="AX217" i="1" s="1"/>
  <c r="AW220" i="1"/>
  <c r="AV220" i="1"/>
  <c r="AV218" i="1" s="1"/>
  <c r="AV217" i="1" s="1"/>
  <c r="AU220" i="1"/>
  <c r="AT220" i="1"/>
  <c r="AT218" i="1" s="1"/>
  <c r="AT217" i="1" s="1"/>
  <c r="AS220" i="1"/>
  <c r="AR220" i="1"/>
  <c r="AR218" i="1" s="1"/>
  <c r="AR217" i="1" s="1"/>
  <c r="AQ220" i="1"/>
  <c r="AP220" i="1"/>
  <c r="AP218" i="1" s="1"/>
  <c r="AP217" i="1" s="1"/>
  <c r="AO220" i="1"/>
  <c r="AN220" i="1"/>
  <c r="AN218" i="1" s="1"/>
  <c r="AN217" i="1" s="1"/>
  <c r="AM220" i="1"/>
  <c r="AL220" i="1"/>
  <c r="AL218" i="1" s="1"/>
  <c r="AL217" i="1" s="1"/>
  <c r="AK220" i="1"/>
  <c r="AJ220" i="1"/>
  <c r="AJ218" i="1" s="1"/>
  <c r="AJ217" i="1" s="1"/>
  <c r="AI220" i="1"/>
  <c r="AH220" i="1"/>
  <c r="AH218" i="1" s="1"/>
  <c r="AH217" i="1" s="1"/>
  <c r="AG220" i="1"/>
  <c r="AF220" i="1"/>
  <c r="AF218" i="1" s="1"/>
  <c r="AF217" i="1" s="1"/>
  <c r="AE220" i="1"/>
  <c r="AD220" i="1"/>
  <c r="AD218" i="1" s="1"/>
  <c r="AD217" i="1" s="1"/>
  <c r="AC220" i="1"/>
  <c r="AB220" i="1"/>
  <c r="AB218" i="1" s="1"/>
  <c r="AB217" i="1" s="1"/>
  <c r="AA220" i="1"/>
  <c r="Z220" i="1"/>
  <c r="Z218" i="1" s="1"/>
  <c r="Z217" i="1" s="1"/>
  <c r="Y220" i="1"/>
  <c r="X220" i="1"/>
  <c r="X218" i="1" s="1"/>
  <c r="X217" i="1" s="1"/>
  <c r="W220" i="1"/>
  <c r="V220" i="1"/>
  <c r="V218" i="1" s="1"/>
  <c r="V217" i="1" s="1"/>
  <c r="U220" i="1"/>
  <c r="T220" i="1"/>
  <c r="T218" i="1" s="1"/>
  <c r="T217" i="1" s="1"/>
  <c r="S220" i="1"/>
  <c r="R220" i="1"/>
  <c r="R218" i="1" s="1"/>
  <c r="R217" i="1" s="1"/>
  <c r="Q220" i="1"/>
  <c r="P220" i="1"/>
  <c r="P218" i="1" s="1"/>
  <c r="P217" i="1" s="1"/>
  <c r="O220" i="1"/>
  <c r="N220" i="1"/>
  <c r="N218" i="1" s="1"/>
  <c r="N217" i="1" s="1"/>
  <c r="M220" i="1"/>
  <c r="L220" i="1"/>
  <c r="L218" i="1" s="1"/>
  <c r="K220" i="1"/>
  <c r="J220" i="1"/>
  <c r="CM220" i="1" s="1"/>
  <c r="CM219" i="1"/>
  <c r="J219" i="1"/>
  <c r="CG218" i="1"/>
  <c r="CE218" i="1"/>
  <c r="CC218" i="1"/>
  <c r="CA218" i="1"/>
  <c r="BY218" i="1"/>
  <c r="BW218" i="1"/>
  <c r="BU218" i="1"/>
  <c r="BS218" i="1"/>
  <c r="BQ218" i="1"/>
  <c r="BO218" i="1"/>
  <c r="BM218" i="1"/>
  <c r="BK218" i="1"/>
  <c r="BI218" i="1"/>
  <c r="BG218" i="1"/>
  <c r="BE218" i="1"/>
  <c r="BC218" i="1"/>
  <c r="BA218" i="1"/>
  <c r="AY218" i="1"/>
  <c r="AW218" i="1"/>
  <c r="AU218" i="1"/>
  <c r="AS218" i="1"/>
  <c r="AQ218" i="1"/>
  <c r="AO218" i="1"/>
  <c r="AM218" i="1"/>
  <c r="AK218" i="1"/>
  <c r="AI218" i="1"/>
  <c r="AG218" i="1"/>
  <c r="AE218" i="1"/>
  <c r="AC218" i="1"/>
  <c r="AA218" i="1"/>
  <c r="Y218" i="1"/>
  <c r="W218" i="1"/>
  <c r="U218" i="1"/>
  <c r="S218" i="1"/>
  <c r="Q218" i="1"/>
  <c r="O218" i="1"/>
  <c r="M218" i="1"/>
  <c r="K218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I217" i="1"/>
  <c r="BG217" i="1"/>
  <c r="BE217" i="1"/>
  <c r="BC217" i="1"/>
  <c r="BA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CM198" i="1" s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CM197" i="1" s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E175" i="1"/>
  <c r="CC175" i="1"/>
  <c r="CA175" i="1"/>
  <c r="BY175" i="1"/>
  <c r="BW175" i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J175" i="1" s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CM167" i="1" s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CM166" i="1" s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F155" i="1" s="1"/>
  <c r="CE158" i="1"/>
  <c r="CD158" i="1"/>
  <c r="CD157" i="1" s="1"/>
  <c r="CD156" i="1" s="1"/>
  <c r="CC158" i="1"/>
  <c r="CB158" i="1"/>
  <c r="CB157" i="1" s="1"/>
  <c r="CB156" i="1" s="1"/>
  <c r="CB155" i="1" s="1"/>
  <c r="CA158" i="1"/>
  <c r="BZ158" i="1"/>
  <c r="BZ157" i="1" s="1"/>
  <c r="BZ156" i="1" s="1"/>
  <c r="BY158" i="1"/>
  <c r="BX158" i="1"/>
  <c r="BX157" i="1" s="1"/>
  <c r="BX156" i="1" s="1"/>
  <c r="BX155" i="1" s="1"/>
  <c r="BW158" i="1"/>
  <c r="BV158" i="1"/>
  <c r="BV157" i="1" s="1"/>
  <c r="BV156" i="1" s="1"/>
  <c r="BU158" i="1"/>
  <c r="BT158" i="1"/>
  <c r="BT157" i="1" s="1"/>
  <c r="BT156" i="1" s="1"/>
  <c r="BT155" i="1" s="1"/>
  <c r="BS158" i="1"/>
  <c r="BR158" i="1"/>
  <c r="BR157" i="1" s="1"/>
  <c r="BR156" i="1" s="1"/>
  <c r="BQ158" i="1"/>
  <c r="BP158" i="1"/>
  <c r="BP157" i="1" s="1"/>
  <c r="BP156" i="1" s="1"/>
  <c r="BP155" i="1" s="1"/>
  <c r="BO158" i="1"/>
  <c r="BN158" i="1"/>
  <c r="BN157" i="1" s="1"/>
  <c r="BN156" i="1" s="1"/>
  <c r="BM158" i="1"/>
  <c r="BL158" i="1"/>
  <c r="BL157" i="1" s="1"/>
  <c r="BL156" i="1" s="1"/>
  <c r="BL155" i="1" s="1"/>
  <c r="BK158" i="1"/>
  <c r="BJ158" i="1"/>
  <c r="BJ157" i="1" s="1"/>
  <c r="BJ156" i="1" s="1"/>
  <c r="BI158" i="1"/>
  <c r="BH158" i="1"/>
  <c r="BH157" i="1" s="1"/>
  <c r="BH156" i="1" s="1"/>
  <c r="BH155" i="1" s="1"/>
  <c r="BG158" i="1"/>
  <c r="BF158" i="1"/>
  <c r="BF157" i="1" s="1"/>
  <c r="BF156" i="1" s="1"/>
  <c r="BE158" i="1"/>
  <c r="BD158" i="1"/>
  <c r="BD157" i="1" s="1"/>
  <c r="BD156" i="1" s="1"/>
  <c r="BD155" i="1" s="1"/>
  <c r="BC158" i="1"/>
  <c r="BB158" i="1"/>
  <c r="BB157" i="1" s="1"/>
  <c r="BB156" i="1" s="1"/>
  <c r="BA158" i="1"/>
  <c r="AZ158" i="1"/>
  <c r="AZ157" i="1" s="1"/>
  <c r="AZ156" i="1" s="1"/>
  <c r="AZ155" i="1" s="1"/>
  <c r="AY158" i="1"/>
  <c r="AX158" i="1"/>
  <c r="AX157" i="1" s="1"/>
  <c r="AX156" i="1" s="1"/>
  <c r="AW158" i="1"/>
  <c r="AV158" i="1"/>
  <c r="AV157" i="1" s="1"/>
  <c r="AV156" i="1" s="1"/>
  <c r="AV155" i="1" s="1"/>
  <c r="AU158" i="1"/>
  <c r="AT158" i="1"/>
  <c r="AT157" i="1" s="1"/>
  <c r="AT156" i="1" s="1"/>
  <c r="AS158" i="1"/>
  <c r="AR158" i="1"/>
  <c r="AR157" i="1" s="1"/>
  <c r="AR156" i="1" s="1"/>
  <c r="AR155" i="1" s="1"/>
  <c r="AQ158" i="1"/>
  <c r="AP158" i="1"/>
  <c r="AP157" i="1" s="1"/>
  <c r="AP156" i="1" s="1"/>
  <c r="AO158" i="1"/>
  <c r="AN158" i="1"/>
  <c r="AN157" i="1" s="1"/>
  <c r="AN156" i="1" s="1"/>
  <c r="AN155" i="1" s="1"/>
  <c r="AM158" i="1"/>
  <c r="AL158" i="1"/>
  <c r="AL157" i="1" s="1"/>
  <c r="AL156" i="1" s="1"/>
  <c r="AK158" i="1"/>
  <c r="AJ158" i="1"/>
  <c r="AJ157" i="1" s="1"/>
  <c r="AJ156" i="1" s="1"/>
  <c r="AJ155" i="1" s="1"/>
  <c r="AI158" i="1"/>
  <c r="AH158" i="1"/>
  <c r="AH157" i="1" s="1"/>
  <c r="AH156" i="1" s="1"/>
  <c r="AG158" i="1"/>
  <c r="AF158" i="1"/>
  <c r="AF157" i="1" s="1"/>
  <c r="AF156" i="1" s="1"/>
  <c r="AF155" i="1" s="1"/>
  <c r="AE158" i="1"/>
  <c r="AD158" i="1"/>
  <c r="AD157" i="1" s="1"/>
  <c r="AD156" i="1" s="1"/>
  <c r="AC158" i="1"/>
  <c r="AB158" i="1"/>
  <c r="AB157" i="1" s="1"/>
  <c r="AB156" i="1" s="1"/>
  <c r="AB155" i="1" s="1"/>
  <c r="AA158" i="1"/>
  <c r="Z158" i="1"/>
  <c r="Z157" i="1" s="1"/>
  <c r="Z156" i="1" s="1"/>
  <c r="Y158" i="1"/>
  <c r="X158" i="1"/>
  <c r="X157" i="1" s="1"/>
  <c r="X156" i="1" s="1"/>
  <c r="X155" i="1" s="1"/>
  <c r="W158" i="1"/>
  <c r="V158" i="1"/>
  <c r="V157" i="1" s="1"/>
  <c r="V156" i="1" s="1"/>
  <c r="U158" i="1"/>
  <c r="T158" i="1"/>
  <c r="T157" i="1" s="1"/>
  <c r="T156" i="1" s="1"/>
  <c r="T155" i="1" s="1"/>
  <c r="S158" i="1"/>
  <c r="R158" i="1"/>
  <c r="R157" i="1" s="1"/>
  <c r="R156" i="1" s="1"/>
  <c r="Q158" i="1"/>
  <c r="P158" i="1"/>
  <c r="P157" i="1" s="1"/>
  <c r="P156" i="1" s="1"/>
  <c r="P155" i="1" s="1"/>
  <c r="O158" i="1"/>
  <c r="N158" i="1"/>
  <c r="N157" i="1" s="1"/>
  <c r="N156" i="1" s="1"/>
  <c r="M158" i="1"/>
  <c r="L158" i="1"/>
  <c r="L157" i="1" s="1"/>
  <c r="L156" i="1" s="1"/>
  <c r="L155" i="1" s="1"/>
  <c r="K158" i="1"/>
  <c r="J158" i="1"/>
  <c r="CM158" i="1" s="1"/>
  <c r="H158" i="1"/>
  <c r="CG157" i="1"/>
  <c r="CE157" i="1"/>
  <c r="CE156" i="1" s="1"/>
  <c r="CE155" i="1" s="1"/>
  <c r="CC157" i="1"/>
  <c r="CA157" i="1"/>
  <c r="CA156" i="1" s="1"/>
  <c r="CA155" i="1" s="1"/>
  <c r="BY157" i="1"/>
  <c r="BW157" i="1"/>
  <c r="BW156" i="1" s="1"/>
  <c r="BW155" i="1" s="1"/>
  <c r="BU157" i="1"/>
  <c r="BS157" i="1"/>
  <c r="BS156" i="1" s="1"/>
  <c r="BS155" i="1" s="1"/>
  <c r="BQ157" i="1"/>
  <c r="BO157" i="1"/>
  <c r="BO156" i="1" s="1"/>
  <c r="BO155" i="1" s="1"/>
  <c r="BM157" i="1"/>
  <c r="BK157" i="1"/>
  <c r="BK156" i="1" s="1"/>
  <c r="BK155" i="1" s="1"/>
  <c r="BI157" i="1"/>
  <c r="BG157" i="1"/>
  <c r="BG156" i="1" s="1"/>
  <c r="BG155" i="1" s="1"/>
  <c r="BE157" i="1"/>
  <c r="BC157" i="1"/>
  <c r="BC156" i="1" s="1"/>
  <c r="BC155" i="1" s="1"/>
  <c r="BA157" i="1"/>
  <c r="AY157" i="1"/>
  <c r="AY156" i="1" s="1"/>
  <c r="AY155" i="1" s="1"/>
  <c r="AW157" i="1"/>
  <c r="AU157" i="1"/>
  <c r="AU156" i="1" s="1"/>
  <c r="AU155" i="1" s="1"/>
  <c r="AS157" i="1"/>
  <c r="AQ157" i="1"/>
  <c r="AQ156" i="1" s="1"/>
  <c r="AQ155" i="1" s="1"/>
  <c r="AO157" i="1"/>
  <c r="AM157" i="1"/>
  <c r="AM156" i="1" s="1"/>
  <c r="AM155" i="1" s="1"/>
  <c r="AK157" i="1"/>
  <c r="AI157" i="1"/>
  <c r="AI156" i="1" s="1"/>
  <c r="AI155" i="1" s="1"/>
  <c r="AG157" i="1"/>
  <c r="AE157" i="1"/>
  <c r="AE156" i="1" s="1"/>
  <c r="AE155" i="1" s="1"/>
  <c r="AC157" i="1"/>
  <c r="AA157" i="1"/>
  <c r="AA156" i="1" s="1"/>
  <c r="AA155" i="1" s="1"/>
  <c r="Y157" i="1"/>
  <c r="W157" i="1"/>
  <c r="W156" i="1" s="1"/>
  <c r="W155" i="1" s="1"/>
  <c r="U157" i="1"/>
  <c r="S157" i="1"/>
  <c r="S156" i="1" s="1"/>
  <c r="S155" i="1" s="1"/>
  <c r="Q157" i="1"/>
  <c r="O157" i="1"/>
  <c r="O156" i="1" s="1"/>
  <c r="O155" i="1" s="1"/>
  <c r="M157" i="1"/>
  <c r="K157" i="1"/>
  <c r="J157" i="1" s="1"/>
  <c r="CM157" i="1" s="1"/>
  <c r="CG156" i="1"/>
  <c r="CG155" i="1" s="1"/>
  <c r="CC156" i="1"/>
  <c r="CC155" i="1" s="1"/>
  <c r="BY156" i="1"/>
  <c r="BY155" i="1" s="1"/>
  <c r="BU156" i="1"/>
  <c r="BU155" i="1" s="1"/>
  <c r="BQ156" i="1"/>
  <c r="BQ155" i="1" s="1"/>
  <c r="BM156" i="1"/>
  <c r="BM155" i="1" s="1"/>
  <c r="BI156" i="1"/>
  <c r="BI155" i="1" s="1"/>
  <c r="BE156" i="1"/>
  <c r="BE155" i="1" s="1"/>
  <c r="BA156" i="1"/>
  <c r="BA155" i="1" s="1"/>
  <c r="AW156" i="1"/>
  <c r="AW155" i="1" s="1"/>
  <c r="AS156" i="1"/>
  <c r="AS155" i="1" s="1"/>
  <c r="AO156" i="1"/>
  <c r="AO155" i="1" s="1"/>
  <c r="AK156" i="1"/>
  <c r="AK155" i="1" s="1"/>
  <c r="AG156" i="1"/>
  <c r="AG155" i="1" s="1"/>
  <c r="AC156" i="1"/>
  <c r="AC155" i="1" s="1"/>
  <c r="Y156" i="1"/>
  <c r="Y155" i="1" s="1"/>
  <c r="U156" i="1"/>
  <c r="U155" i="1" s="1"/>
  <c r="Q156" i="1"/>
  <c r="Q155" i="1" s="1"/>
  <c r="M156" i="1"/>
  <c r="M155" i="1" s="1"/>
  <c r="CD155" i="1"/>
  <c r="BZ155" i="1"/>
  <c r="BV155" i="1"/>
  <c r="BR155" i="1"/>
  <c r="BN155" i="1"/>
  <c r="BJ155" i="1"/>
  <c r="BF155" i="1"/>
  <c r="BB155" i="1"/>
  <c r="AX155" i="1"/>
  <c r="AT155" i="1"/>
  <c r="AP155" i="1"/>
  <c r="AL155" i="1"/>
  <c r="AH155" i="1"/>
  <c r="AD155" i="1"/>
  <c r="Z155" i="1"/>
  <c r="V155" i="1"/>
  <c r="R155" i="1"/>
  <c r="N155" i="1"/>
  <c r="CM154" i="1"/>
  <c r="CM153" i="1"/>
  <c r="J153" i="1"/>
  <c r="H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 s="1"/>
  <c r="CM149" i="1" s="1"/>
  <c r="J148" i="1"/>
  <c r="CM148" i="1" s="1"/>
  <c r="H148" i="1"/>
  <c r="J147" i="1"/>
  <c r="CM147" i="1" s="1"/>
  <c r="H147" i="1"/>
  <c r="J146" i="1"/>
  <c r="CM146" i="1" s="1"/>
  <c r="H146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CM140" i="1" s="1"/>
  <c r="CM139" i="1"/>
  <c r="J139" i="1"/>
  <c r="H139" i="1"/>
  <c r="H144" i="1" s="1"/>
  <c r="CM138" i="1"/>
  <c r="J138" i="1"/>
  <c r="H138" i="1"/>
  <c r="CM137" i="1"/>
  <c r="J137" i="1"/>
  <c r="H137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CM136" i="1" s="1"/>
  <c r="CF135" i="1"/>
  <c r="CD135" i="1"/>
  <c r="CB135" i="1"/>
  <c r="BZ135" i="1"/>
  <c r="BX135" i="1"/>
  <c r="BV135" i="1"/>
  <c r="BT135" i="1"/>
  <c r="BR135" i="1"/>
  <c r="BP135" i="1"/>
  <c r="BN135" i="1"/>
  <c r="BL135" i="1"/>
  <c r="BJ135" i="1"/>
  <c r="BH135" i="1"/>
  <c r="BF135" i="1"/>
  <c r="BD135" i="1"/>
  <c r="BB135" i="1"/>
  <c r="AZ135" i="1"/>
  <c r="AX135" i="1"/>
  <c r="AV135" i="1"/>
  <c r="AT135" i="1"/>
  <c r="AR135" i="1"/>
  <c r="AP135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G114" i="1" s="1"/>
  <c r="CF120" i="1"/>
  <c r="CE120" i="1"/>
  <c r="CD120" i="1"/>
  <c r="CC120" i="1"/>
  <c r="CC114" i="1" s="1"/>
  <c r="CB120" i="1"/>
  <c r="CA120" i="1"/>
  <c r="BZ120" i="1"/>
  <c r="BY120" i="1"/>
  <c r="BY114" i="1" s="1"/>
  <c r="BX120" i="1"/>
  <c r="BW120" i="1"/>
  <c r="BV120" i="1"/>
  <c r="BU120" i="1"/>
  <c r="BU114" i="1" s="1"/>
  <c r="BT120" i="1"/>
  <c r="BS120" i="1"/>
  <c r="BR120" i="1"/>
  <c r="BQ120" i="1"/>
  <c r="BQ114" i="1" s="1"/>
  <c r="BP120" i="1"/>
  <c r="BO120" i="1"/>
  <c r="BN120" i="1"/>
  <c r="BM120" i="1"/>
  <c r="BM114" i="1" s="1"/>
  <c r="BL120" i="1"/>
  <c r="BK120" i="1"/>
  <c r="BJ120" i="1"/>
  <c r="BI120" i="1"/>
  <c r="BI114" i="1" s="1"/>
  <c r="BH120" i="1"/>
  <c r="BG120" i="1"/>
  <c r="BF120" i="1"/>
  <c r="BE120" i="1"/>
  <c r="BE114" i="1" s="1"/>
  <c r="BD120" i="1"/>
  <c r="BC120" i="1"/>
  <c r="BB120" i="1"/>
  <c r="BA120" i="1"/>
  <c r="BA114" i="1" s="1"/>
  <c r="AZ120" i="1"/>
  <c r="AY120" i="1"/>
  <c r="AX120" i="1"/>
  <c r="AW120" i="1"/>
  <c r="AW114" i="1" s="1"/>
  <c r="AV120" i="1"/>
  <c r="AU120" i="1"/>
  <c r="AT120" i="1"/>
  <c r="AS120" i="1"/>
  <c r="AS114" i="1" s="1"/>
  <c r="AR120" i="1"/>
  <c r="AQ120" i="1"/>
  <c r="AP120" i="1"/>
  <c r="AO120" i="1"/>
  <c r="AO114" i="1" s="1"/>
  <c r="AN120" i="1"/>
  <c r="AM120" i="1"/>
  <c r="AL120" i="1"/>
  <c r="AK120" i="1"/>
  <c r="AK114" i="1" s="1"/>
  <c r="AJ120" i="1"/>
  <c r="AI120" i="1"/>
  <c r="AH120" i="1"/>
  <c r="AG120" i="1"/>
  <c r="AG114" i="1" s="1"/>
  <c r="AF120" i="1"/>
  <c r="AE120" i="1"/>
  <c r="AD120" i="1"/>
  <c r="AC120" i="1"/>
  <c r="AC114" i="1" s="1"/>
  <c r="AB120" i="1"/>
  <c r="AA120" i="1"/>
  <c r="Z120" i="1"/>
  <c r="Y120" i="1"/>
  <c r="Y114" i="1" s="1"/>
  <c r="X120" i="1"/>
  <c r="W120" i="1"/>
  <c r="V120" i="1"/>
  <c r="U120" i="1"/>
  <c r="U114" i="1" s="1"/>
  <c r="T120" i="1"/>
  <c r="S120" i="1"/>
  <c r="R120" i="1"/>
  <c r="Q120" i="1"/>
  <c r="Q114" i="1" s="1"/>
  <c r="P120" i="1"/>
  <c r="O120" i="1"/>
  <c r="N120" i="1"/>
  <c r="M120" i="1"/>
  <c r="M114" i="1" s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F114" i="1" s="1"/>
  <c r="CE115" i="1"/>
  <c r="CD115" i="1"/>
  <c r="CD114" i="1" s="1"/>
  <c r="CC115" i="1"/>
  <c r="CB115" i="1"/>
  <c r="CB114" i="1" s="1"/>
  <c r="CA115" i="1"/>
  <c r="BZ115" i="1"/>
  <c r="BZ114" i="1" s="1"/>
  <c r="BY115" i="1"/>
  <c r="BX115" i="1"/>
  <c r="BX114" i="1" s="1"/>
  <c r="BW115" i="1"/>
  <c r="BV115" i="1"/>
  <c r="BV114" i="1" s="1"/>
  <c r="BU115" i="1"/>
  <c r="BT115" i="1"/>
  <c r="BT114" i="1" s="1"/>
  <c r="BS115" i="1"/>
  <c r="BR115" i="1"/>
  <c r="BR114" i="1" s="1"/>
  <c r="BQ115" i="1"/>
  <c r="BP115" i="1"/>
  <c r="BP114" i="1" s="1"/>
  <c r="BO115" i="1"/>
  <c r="BN115" i="1"/>
  <c r="BN114" i="1" s="1"/>
  <c r="BM115" i="1"/>
  <c r="BL115" i="1"/>
  <c r="BL114" i="1" s="1"/>
  <c r="BK115" i="1"/>
  <c r="BJ115" i="1"/>
  <c r="BJ114" i="1" s="1"/>
  <c r="BI115" i="1"/>
  <c r="BH115" i="1"/>
  <c r="BH114" i="1" s="1"/>
  <c r="BG115" i="1"/>
  <c r="BF115" i="1"/>
  <c r="BF114" i="1" s="1"/>
  <c r="BE115" i="1"/>
  <c r="BD115" i="1"/>
  <c r="BD114" i="1" s="1"/>
  <c r="BC115" i="1"/>
  <c r="BB115" i="1"/>
  <c r="BB114" i="1" s="1"/>
  <c r="BA115" i="1"/>
  <c r="AZ115" i="1"/>
  <c r="AZ114" i="1" s="1"/>
  <c r="AY115" i="1"/>
  <c r="AX115" i="1"/>
  <c r="AX114" i="1" s="1"/>
  <c r="AW115" i="1"/>
  <c r="AV115" i="1"/>
  <c r="AV114" i="1" s="1"/>
  <c r="AU115" i="1"/>
  <c r="AT115" i="1"/>
  <c r="AT114" i="1" s="1"/>
  <c r="AS115" i="1"/>
  <c r="AR115" i="1"/>
  <c r="AR114" i="1" s="1"/>
  <c r="AQ115" i="1"/>
  <c r="AP115" i="1"/>
  <c r="AP114" i="1" s="1"/>
  <c r="AO115" i="1"/>
  <c r="AN115" i="1"/>
  <c r="AN114" i="1" s="1"/>
  <c r="AM115" i="1"/>
  <c r="AL115" i="1"/>
  <c r="AL114" i="1" s="1"/>
  <c r="AK115" i="1"/>
  <c r="AJ115" i="1"/>
  <c r="AJ114" i="1" s="1"/>
  <c r="AI115" i="1"/>
  <c r="AH115" i="1"/>
  <c r="AH114" i="1" s="1"/>
  <c r="AG115" i="1"/>
  <c r="AF115" i="1"/>
  <c r="AF114" i="1" s="1"/>
  <c r="AE115" i="1"/>
  <c r="AD115" i="1"/>
  <c r="AD114" i="1" s="1"/>
  <c r="AC115" i="1"/>
  <c r="AB115" i="1"/>
  <c r="AB114" i="1" s="1"/>
  <c r="AA115" i="1"/>
  <c r="Z115" i="1"/>
  <c r="Z114" i="1" s="1"/>
  <c r="Y115" i="1"/>
  <c r="X115" i="1"/>
  <c r="X114" i="1" s="1"/>
  <c r="W115" i="1"/>
  <c r="V115" i="1"/>
  <c r="V114" i="1" s="1"/>
  <c r="U115" i="1"/>
  <c r="T115" i="1"/>
  <c r="T114" i="1" s="1"/>
  <c r="S115" i="1"/>
  <c r="R115" i="1"/>
  <c r="R114" i="1" s="1"/>
  <c r="Q115" i="1"/>
  <c r="P115" i="1"/>
  <c r="P114" i="1" s="1"/>
  <c r="O115" i="1"/>
  <c r="N115" i="1"/>
  <c r="N114" i="1" s="1"/>
  <c r="M115" i="1"/>
  <c r="L115" i="1"/>
  <c r="L114" i="1" s="1"/>
  <c r="K115" i="1"/>
  <c r="J115" i="1"/>
  <c r="CM115" i="1" s="1"/>
  <c r="H115" i="1"/>
  <c r="CE114" i="1"/>
  <c r="CA114" i="1"/>
  <c r="BW114" i="1"/>
  <c r="BS114" i="1"/>
  <c r="BO114" i="1"/>
  <c r="BK114" i="1"/>
  <c r="BG114" i="1"/>
  <c r="BC114" i="1"/>
  <c r="AY114" i="1"/>
  <c r="AU114" i="1"/>
  <c r="AQ114" i="1"/>
  <c r="AM114" i="1"/>
  <c r="AI114" i="1"/>
  <c r="AE114" i="1"/>
  <c r="AA114" i="1"/>
  <c r="W114" i="1"/>
  <c r="S114" i="1"/>
  <c r="O114" i="1"/>
  <c r="K114" i="1"/>
  <c r="J113" i="1"/>
  <c r="CM113" i="1" s="1"/>
  <c r="CM112" i="1"/>
  <c r="J112" i="1"/>
  <c r="J111" i="1"/>
  <c r="CM111" i="1" s="1"/>
  <c r="CM110" i="1"/>
  <c r="J110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 s="1"/>
  <c r="CM109" i="1" s="1"/>
  <c r="H109" i="1"/>
  <c r="CM108" i="1"/>
  <c r="J108" i="1"/>
  <c r="J107" i="1"/>
  <c r="CM107" i="1" s="1"/>
  <c r="CM106" i="1"/>
  <c r="J106" i="1"/>
  <c r="J105" i="1"/>
  <c r="CM105" i="1" s="1"/>
  <c r="CG104" i="1"/>
  <c r="CF104" i="1"/>
  <c r="CE104" i="1"/>
  <c r="CD104" i="1"/>
  <c r="CD98" i="1" s="1"/>
  <c r="CD97" i="1" s="1"/>
  <c r="CD96" i="1" s="1"/>
  <c r="CC104" i="1"/>
  <c r="CB104" i="1"/>
  <c r="CA104" i="1"/>
  <c r="BZ104" i="1"/>
  <c r="BZ98" i="1" s="1"/>
  <c r="BZ97" i="1" s="1"/>
  <c r="BZ96" i="1" s="1"/>
  <c r="BY104" i="1"/>
  <c r="BX104" i="1"/>
  <c r="BW104" i="1"/>
  <c r="BV104" i="1"/>
  <c r="BV98" i="1" s="1"/>
  <c r="BV97" i="1" s="1"/>
  <c r="BV96" i="1" s="1"/>
  <c r="BU104" i="1"/>
  <c r="BT104" i="1"/>
  <c r="BS104" i="1"/>
  <c r="BR104" i="1"/>
  <c r="BR98" i="1" s="1"/>
  <c r="BR97" i="1" s="1"/>
  <c r="BR96" i="1" s="1"/>
  <c r="BQ104" i="1"/>
  <c r="BP104" i="1"/>
  <c r="BO104" i="1"/>
  <c r="BN104" i="1"/>
  <c r="BN98" i="1" s="1"/>
  <c r="BN97" i="1" s="1"/>
  <c r="BN96" i="1" s="1"/>
  <c r="BM104" i="1"/>
  <c r="BL104" i="1"/>
  <c r="BK104" i="1"/>
  <c r="BJ104" i="1"/>
  <c r="BJ98" i="1" s="1"/>
  <c r="BJ97" i="1" s="1"/>
  <c r="BJ96" i="1" s="1"/>
  <c r="BI104" i="1"/>
  <c r="BH104" i="1"/>
  <c r="BG104" i="1"/>
  <c r="BF104" i="1"/>
  <c r="BF98" i="1" s="1"/>
  <c r="BF97" i="1" s="1"/>
  <c r="BF96" i="1" s="1"/>
  <c r="BE104" i="1"/>
  <c r="BD104" i="1"/>
  <c r="BC104" i="1"/>
  <c r="BB104" i="1"/>
  <c r="BB98" i="1" s="1"/>
  <c r="BB97" i="1" s="1"/>
  <c r="BB96" i="1" s="1"/>
  <c r="BA104" i="1"/>
  <c r="AZ104" i="1"/>
  <c r="AY104" i="1"/>
  <c r="AX104" i="1"/>
  <c r="AX98" i="1" s="1"/>
  <c r="AX97" i="1" s="1"/>
  <c r="AX96" i="1" s="1"/>
  <c r="AW104" i="1"/>
  <c r="AV104" i="1"/>
  <c r="AU104" i="1"/>
  <c r="AT104" i="1"/>
  <c r="AT98" i="1" s="1"/>
  <c r="AT97" i="1" s="1"/>
  <c r="AT96" i="1" s="1"/>
  <c r="AS104" i="1"/>
  <c r="AR104" i="1"/>
  <c r="AQ104" i="1"/>
  <c r="AP104" i="1"/>
  <c r="AP98" i="1" s="1"/>
  <c r="AP97" i="1" s="1"/>
  <c r="AP96" i="1" s="1"/>
  <c r="AO104" i="1"/>
  <c r="AN104" i="1"/>
  <c r="AM104" i="1"/>
  <c r="AL104" i="1"/>
  <c r="AL98" i="1" s="1"/>
  <c r="AL97" i="1" s="1"/>
  <c r="AL96" i="1" s="1"/>
  <c r="AK104" i="1"/>
  <c r="AJ104" i="1"/>
  <c r="AI104" i="1"/>
  <c r="AH104" i="1"/>
  <c r="AH98" i="1" s="1"/>
  <c r="AH97" i="1" s="1"/>
  <c r="AH96" i="1" s="1"/>
  <c r="AG104" i="1"/>
  <c r="AF104" i="1"/>
  <c r="AE104" i="1"/>
  <c r="AD104" i="1"/>
  <c r="AD98" i="1" s="1"/>
  <c r="AD97" i="1" s="1"/>
  <c r="AD96" i="1" s="1"/>
  <c r="AC104" i="1"/>
  <c r="AB104" i="1"/>
  <c r="AA104" i="1"/>
  <c r="Z104" i="1"/>
  <c r="Z98" i="1" s="1"/>
  <c r="Z97" i="1" s="1"/>
  <c r="Z96" i="1" s="1"/>
  <c r="Y104" i="1"/>
  <c r="X104" i="1"/>
  <c r="W104" i="1"/>
  <c r="V104" i="1"/>
  <c r="V98" i="1" s="1"/>
  <c r="V97" i="1" s="1"/>
  <c r="V96" i="1" s="1"/>
  <c r="U104" i="1"/>
  <c r="T104" i="1"/>
  <c r="S104" i="1"/>
  <c r="R104" i="1"/>
  <c r="R98" i="1" s="1"/>
  <c r="R97" i="1" s="1"/>
  <c r="R96" i="1" s="1"/>
  <c r="Q104" i="1"/>
  <c r="P104" i="1"/>
  <c r="O104" i="1"/>
  <c r="N104" i="1"/>
  <c r="N98" i="1" s="1"/>
  <c r="N97" i="1" s="1"/>
  <c r="N96" i="1" s="1"/>
  <c r="M104" i="1"/>
  <c r="L104" i="1"/>
  <c r="K104" i="1"/>
  <c r="J104" i="1"/>
  <c r="CM104" i="1" s="1"/>
  <c r="H104" i="1"/>
  <c r="J103" i="1"/>
  <c r="CM103" i="1" s="1"/>
  <c r="CM102" i="1"/>
  <c r="J102" i="1"/>
  <c r="J101" i="1"/>
  <c r="CM101" i="1" s="1"/>
  <c r="CM100" i="1"/>
  <c r="J100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H99" i="1"/>
  <c r="CF98" i="1"/>
  <c r="CF97" i="1" s="1"/>
  <c r="CF96" i="1" s="1"/>
  <c r="CB98" i="1"/>
  <c r="CB97" i="1" s="1"/>
  <c r="CB96" i="1" s="1"/>
  <c r="BX98" i="1"/>
  <c r="BX97" i="1" s="1"/>
  <c r="BX96" i="1" s="1"/>
  <c r="BT98" i="1"/>
  <c r="BT97" i="1" s="1"/>
  <c r="BT96" i="1" s="1"/>
  <c r="BP98" i="1"/>
  <c r="BP97" i="1" s="1"/>
  <c r="BP96" i="1" s="1"/>
  <c r="BL98" i="1"/>
  <c r="BL97" i="1" s="1"/>
  <c r="BL96" i="1" s="1"/>
  <c r="BH98" i="1"/>
  <c r="BH97" i="1" s="1"/>
  <c r="BH96" i="1" s="1"/>
  <c r="BD98" i="1"/>
  <c r="BD97" i="1" s="1"/>
  <c r="BD96" i="1" s="1"/>
  <c r="AZ98" i="1"/>
  <c r="AZ97" i="1" s="1"/>
  <c r="AZ96" i="1" s="1"/>
  <c r="AV98" i="1"/>
  <c r="AV97" i="1" s="1"/>
  <c r="AV96" i="1" s="1"/>
  <c r="AR98" i="1"/>
  <c r="AR97" i="1" s="1"/>
  <c r="AR96" i="1" s="1"/>
  <c r="AN98" i="1"/>
  <c r="AN97" i="1" s="1"/>
  <c r="AN96" i="1" s="1"/>
  <c r="AJ98" i="1"/>
  <c r="AJ97" i="1" s="1"/>
  <c r="AJ96" i="1" s="1"/>
  <c r="AF98" i="1"/>
  <c r="AF97" i="1" s="1"/>
  <c r="AF96" i="1" s="1"/>
  <c r="AB98" i="1"/>
  <c r="AB97" i="1" s="1"/>
  <c r="AB96" i="1" s="1"/>
  <c r="X98" i="1"/>
  <c r="X97" i="1" s="1"/>
  <c r="X96" i="1" s="1"/>
  <c r="T98" i="1"/>
  <c r="T97" i="1" s="1"/>
  <c r="T96" i="1" s="1"/>
  <c r="P98" i="1"/>
  <c r="P97" i="1" s="1"/>
  <c r="P96" i="1" s="1"/>
  <c r="L98" i="1"/>
  <c r="L97" i="1" s="1"/>
  <c r="L96" i="1" s="1"/>
  <c r="J94" i="1"/>
  <c r="H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J76" i="1" s="1"/>
  <c r="J75" i="1"/>
  <c r="J74" i="1"/>
  <c r="J73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 s="1"/>
  <c r="H64" i="1"/>
  <c r="J63" i="1"/>
  <c r="J62" i="1"/>
  <c r="J61" i="1"/>
  <c r="CG60" i="1"/>
  <c r="CF60" i="1"/>
  <c r="CE60" i="1"/>
  <c r="CE59" i="1" s="1"/>
  <c r="CD60" i="1"/>
  <c r="CC60" i="1"/>
  <c r="CB60" i="1"/>
  <c r="CA60" i="1"/>
  <c r="CA59" i="1" s="1"/>
  <c r="BZ60" i="1"/>
  <c r="BY60" i="1"/>
  <c r="BX60" i="1"/>
  <c r="BW60" i="1"/>
  <c r="BW59" i="1" s="1"/>
  <c r="BV60" i="1"/>
  <c r="BU60" i="1"/>
  <c r="BT60" i="1"/>
  <c r="BS60" i="1"/>
  <c r="BS59" i="1" s="1"/>
  <c r="BR60" i="1"/>
  <c r="BQ60" i="1"/>
  <c r="BP60" i="1"/>
  <c r="BO60" i="1"/>
  <c r="BO59" i="1" s="1"/>
  <c r="BN60" i="1"/>
  <c r="BM60" i="1"/>
  <c r="BL60" i="1"/>
  <c r="BK60" i="1"/>
  <c r="BK59" i="1" s="1"/>
  <c r="BJ60" i="1"/>
  <c r="BI60" i="1"/>
  <c r="BH60" i="1"/>
  <c r="BG60" i="1"/>
  <c r="BG59" i="1" s="1"/>
  <c r="BF60" i="1"/>
  <c r="BE60" i="1"/>
  <c r="BD60" i="1"/>
  <c r="BC60" i="1"/>
  <c r="BC59" i="1" s="1"/>
  <c r="BB60" i="1"/>
  <c r="BA60" i="1"/>
  <c r="AZ60" i="1"/>
  <c r="AY60" i="1"/>
  <c r="AY59" i="1" s="1"/>
  <c r="AX60" i="1"/>
  <c r="AW60" i="1"/>
  <c r="AV60" i="1"/>
  <c r="AU60" i="1"/>
  <c r="AU59" i="1" s="1"/>
  <c r="AT60" i="1"/>
  <c r="AS60" i="1"/>
  <c r="AR60" i="1"/>
  <c r="AQ60" i="1"/>
  <c r="AQ59" i="1" s="1"/>
  <c r="AP60" i="1"/>
  <c r="AO60" i="1"/>
  <c r="AN60" i="1"/>
  <c r="AM60" i="1"/>
  <c r="AM59" i="1" s="1"/>
  <c r="AL60" i="1"/>
  <c r="AK60" i="1"/>
  <c r="AJ60" i="1"/>
  <c r="AI60" i="1"/>
  <c r="AI59" i="1" s="1"/>
  <c r="AH60" i="1"/>
  <c r="AG60" i="1"/>
  <c r="AF60" i="1"/>
  <c r="AE60" i="1"/>
  <c r="AE59" i="1" s="1"/>
  <c r="AD60" i="1"/>
  <c r="AC60" i="1"/>
  <c r="AB60" i="1"/>
  <c r="AA60" i="1"/>
  <c r="AA59" i="1" s="1"/>
  <c r="Z60" i="1"/>
  <c r="Y60" i="1"/>
  <c r="X60" i="1"/>
  <c r="W60" i="1"/>
  <c r="W59" i="1" s="1"/>
  <c r="V60" i="1"/>
  <c r="U60" i="1"/>
  <c r="T60" i="1"/>
  <c r="S60" i="1"/>
  <c r="S59" i="1" s="1"/>
  <c r="R60" i="1"/>
  <c r="Q60" i="1"/>
  <c r="P60" i="1"/>
  <c r="O60" i="1"/>
  <c r="O59" i="1" s="1"/>
  <c r="N60" i="1"/>
  <c r="M60" i="1"/>
  <c r="L60" i="1"/>
  <c r="K60" i="1"/>
  <c r="J60" i="1" s="1"/>
  <c r="H60" i="1"/>
  <c r="CG59" i="1"/>
  <c r="CC59" i="1"/>
  <c r="BY59" i="1"/>
  <c r="BU59" i="1"/>
  <c r="BQ59" i="1"/>
  <c r="BM59" i="1"/>
  <c r="BI59" i="1"/>
  <c r="BE59" i="1"/>
  <c r="BA59" i="1"/>
  <c r="AW59" i="1"/>
  <c r="AS59" i="1"/>
  <c r="AO59" i="1"/>
  <c r="AK59" i="1"/>
  <c r="AG59" i="1"/>
  <c r="AC59" i="1"/>
  <c r="Y59" i="1"/>
  <c r="U59" i="1"/>
  <c r="Q59" i="1"/>
  <c r="M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E46" i="1" s="1"/>
  <c r="CE45" i="1" s="1"/>
  <c r="CE44" i="1" s="1"/>
  <c r="CD51" i="1"/>
  <c r="CC51" i="1"/>
  <c r="CB51" i="1"/>
  <c r="CA51" i="1"/>
  <c r="CA46" i="1" s="1"/>
  <c r="CA45" i="1" s="1"/>
  <c r="CA44" i="1" s="1"/>
  <c r="BZ51" i="1"/>
  <c r="BY51" i="1"/>
  <c r="BX51" i="1"/>
  <c r="BW51" i="1"/>
  <c r="BW46" i="1" s="1"/>
  <c r="BW45" i="1" s="1"/>
  <c r="BW44" i="1" s="1"/>
  <c r="BV51" i="1"/>
  <c r="BU51" i="1"/>
  <c r="BT51" i="1"/>
  <c r="BS51" i="1"/>
  <c r="BS46" i="1" s="1"/>
  <c r="BS45" i="1" s="1"/>
  <c r="BS44" i="1" s="1"/>
  <c r="BR51" i="1"/>
  <c r="BQ51" i="1"/>
  <c r="BP51" i="1"/>
  <c r="BO51" i="1"/>
  <c r="BO46" i="1" s="1"/>
  <c r="BO45" i="1" s="1"/>
  <c r="BO44" i="1" s="1"/>
  <c r="BN51" i="1"/>
  <c r="BM51" i="1"/>
  <c r="BL51" i="1"/>
  <c r="BK51" i="1"/>
  <c r="BK46" i="1" s="1"/>
  <c r="BK45" i="1" s="1"/>
  <c r="BK44" i="1" s="1"/>
  <c r="BJ51" i="1"/>
  <c r="BI51" i="1"/>
  <c r="BH51" i="1"/>
  <c r="BG51" i="1"/>
  <c r="BG46" i="1" s="1"/>
  <c r="BG45" i="1" s="1"/>
  <c r="BG44" i="1" s="1"/>
  <c r="BF51" i="1"/>
  <c r="BE51" i="1"/>
  <c r="BD51" i="1"/>
  <c r="BC51" i="1"/>
  <c r="BC46" i="1" s="1"/>
  <c r="BC45" i="1" s="1"/>
  <c r="BC44" i="1" s="1"/>
  <c r="BB51" i="1"/>
  <c r="BA51" i="1"/>
  <c r="AZ51" i="1"/>
  <c r="AY51" i="1"/>
  <c r="AY46" i="1" s="1"/>
  <c r="AY45" i="1" s="1"/>
  <c r="AY44" i="1" s="1"/>
  <c r="AX51" i="1"/>
  <c r="AW51" i="1"/>
  <c r="AV51" i="1"/>
  <c r="AU51" i="1"/>
  <c r="AU46" i="1" s="1"/>
  <c r="AU45" i="1" s="1"/>
  <c r="AU44" i="1" s="1"/>
  <c r="AT51" i="1"/>
  <c r="AS51" i="1"/>
  <c r="AR51" i="1"/>
  <c r="AQ51" i="1"/>
  <c r="AQ46" i="1" s="1"/>
  <c r="AQ45" i="1" s="1"/>
  <c r="AQ44" i="1" s="1"/>
  <c r="AP51" i="1"/>
  <c r="AO51" i="1"/>
  <c r="AN51" i="1"/>
  <c r="AM51" i="1"/>
  <c r="AM46" i="1" s="1"/>
  <c r="AM45" i="1" s="1"/>
  <c r="AM44" i="1" s="1"/>
  <c r="AL51" i="1"/>
  <c r="AK51" i="1"/>
  <c r="AJ51" i="1"/>
  <c r="AI51" i="1"/>
  <c r="AI46" i="1" s="1"/>
  <c r="AI45" i="1" s="1"/>
  <c r="AI44" i="1" s="1"/>
  <c r="AH51" i="1"/>
  <c r="AG51" i="1"/>
  <c r="AF51" i="1"/>
  <c r="AE51" i="1"/>
  <c r="AE46" i="1" s="1"/>
  <c r="AE45" i="1" s="1"/>
  <c r="AE44" i="1" s="1"/>
  <c r="AD51" i="1"/>
  <c r="AC51" i="1"/>
  <c r="AB51" i="1"/>
  <c r="AA51" i="1"/>
  <c r="AA46" i="1" s="1"/>
  <c r="AA45" i="1" s="1"/>
  <c r="AA44" i="1" s="1"/>
  <c r="Z51" i="1"/>
  <c r="Y51" i="1"/>
  <c r="X51" i="1"/>
  <c r="W51" i="1"/>
  <c r="W46" i="1" s="1"/>
  <c r="W45" i="1" s="1"/>
  <c r="W44" i="1" s="1"/>
  <c r="V51" i="1"/>
  <c r="U51" i="1"/>
  <c r="T51" i="1"/>
  <c r="S51" i="1"/>
  <c r="S46" i="1" s="1"/>
  <c r="S45" i="1" s="1"/>
  <c r="S44" i="1" s="1"/>
  <c r="R51" i="1"/>
  <c r="Q51" i="1"/>
  <c r="P51" i="1"/>
  <c r="O51" i="1"/>
  <c r="O46" i="1" s="1"/>
  <c r="O45" i="1" s="1"/>
  <c r="O44" i="1" s="1"/>
  <c r="N51" i="1"/>
  <c r="M51" i="1"/>
  <c r="L51" i="1"/>
  <c r="K51" i="1"/>
  <c r="J51" i="1" s="1"/>
  <c r="J50" i="1"/>
  <c r="J49" i="1"/>
  <c r="J48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CG46" i="1"/>
  <c r="CG45" i="1" s="1"/>
  <c r="CG44" i="1" s="1"/>
  <c r="CC46" i="1"/>
  <c r="CC45" i="1" s="1"/>
  <c r="CC44" i="1" s="1"/>
  <c r="BY46" i="1"/>
  <c r="BY45" i="1" s="1"/>
  <c r="BY44" i="1" s="1"/>
  <c r="BU46" i="1"/>
  <c r="BU45" i="1" s="1"/>
  <c r="BU44" i="1" s="1"/>
  <c r="BQ46" i="1"/>
  <c r="BQ45" i="1" s="1"/>
  <c r="BQ44" i="1" s="1"/>
  <c r="BM46" i="1"/>
  <c r="BM45" i="1" s="1"/>
  <c r="BM44" i="1" s="1"/>
  <c r="BI46" i="1"/>
  <c r="BI45" i="1" s="1"/>
  <c r="BI44" i="1" s="1"/>
  <c r="BE46" i="1"/>
  <c r="BE45" i="1" s="1"/>
  <c r="BE44" i="1" s="1"/>
  <c r="BA46" i="1"/>
  <c r="BA45" i="1" s="1"/>
  <c r="BA44" i="1" s="1"/>
  <c r="AW46" i="1"/>
  <c r="AW45" i="1" s="1"/>
  <c r="AW44" i="1" s="1"/>
  <c r="AS46" i="1"/>
  <c r="AS45" i="1" s="1"/>
  <c r="AS44" i="1" s="1"/>
  <c r="AO46" i="1"/>
  <c r="AO45" i="1" s="1"/>
  <c r="AO44" i="1" s="1"/>
  <c r="AK46" i="1"/>
  <c r="AK45" i="1" s="1"/>
  <c r="AK44" i="1" s="1"/>
  <c r="AG46" i="1"/>
  <c r="AG45" i="1" s="1"/>
  <c r="AG44" i="1" s="1"/>
  <c r="AC46" i="1"/>
  <c r="AC45" i="1" s="1"/>
  <c r="AC44" i="1" s="1"/>
  <c r="Y46" i="1"/>
  <c r="Y45" i="1" s="1"/>
  <c r="Y44" i="1" s="1"/>
  <c r="U46" i="1"/>
  <c r="U45" i="1" s="1"/>
  <c r="U44" i="1" s="1"/>
  <c r="Q46" i="1"/>
  <c r="Q45" i="1" s="1"/>
  <c r="Q44" i="1" s="1"/>
  <c r="M46" i="1"/>
  <c r="M45" i="1" s="1"/>
  <c r="M44" i="1" s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E11" i="1" s="1"/>
  <c r="CD20" i="1"/>
  <c r="CC20" i="1"/>
  <c r="CB20" i="1"/>
  <c r="CA20" i="1"/>
  <c r="CA11" i="1" s="1"/>
  <c r="BZ20" i="1"/>
  <c r="BY20" i="1"/>
  <c r="BX20" i="1"/>
  <c r="BW20" i="1"/>
  <c r="BW11" i="1" s="1"/>
  <c r="BV20" i="1"/>
  <c r="BU20" i="1"/>
  <c r="BT20" i="1"/>
  <c r="BS20" i="1"/>
  <c r="BS11" i="1" s="1"/>
  <c r="BR20" i="1"/>
  <c r="BQ20" i="1"/>
  <c r="BP20" i="1"/>
  <c r="BO20" i="1"/>
  <c r="BO11" i="1" s="1"/>
  <c r="BN20" i="1"/>
  <c r="BM20" i="1"/>
  <c r="BL20" i="1"/>
  <c r="BK20" i="1"/>
  <c r="BK11" i="1" s="1"/>
  <c r="BJ20" i="1"/>
  <c r="BI20" i="1"/>
  <c r="BH20" i="1"/>
  <c r="BG20" i="1"/>
  <c r="BG11" i="1" s="1"/>
  <c r="BF20" i="1"/>
  <c r="BE20" i="1"/>
  <c r="BD20" i="1"/>
  <c r="BC20" i="1"/>
  <c r="BC11" i="1" s="1"/>
  <c r="BB20" i="1"/>
  <c r="BA20" i="1"/>
  <c r="AZ20" i="1"/>
  <c r="AY20" i="1"/>
  <c r="AY11" i="1" s="1"/>
  <c r="AX20" i="1"/>
  <c r="AW20" i="1"/>
  <c r="AV20" i="1"/>
  <c r="AU20" i="1"/>
  <c r="AU11" i="1" s="1"/>
  <c r="AT20" i="1"/>
  <c r="AS20" i="1"/>
  <c r="AR20" i="1"/>
  <c r="AQ20" i="1"/>
  <c r="AQ11" i="1" s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W11" i="1" s="1"/>
  <c r="V20" i="1"/>
  <c r="U20" i="1"/>
  <c r="T20" i="1"/>
  <c r="S20" i="1"/>
  <c r="S11" i="1" s="1"/>
  <c r="R20" i="1"/>
  <c r="Q20" i="1"/>
  <c r="P20" i="1"/>
  <c r="O20" i="1"/>
  <c r="O11" i="1" s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AO13" i="1"/>
  <c r="AO12" i="1" s="1"/>
  <c r="AN13" i="1"/>
  <c r="AM13" i="1"/>
  <c r="AM12" i="1" s="1"/>
  <c r="AM11" i="1" s="1"/>
  <c r="AL13" i="1"/>
  <c r="AK13" i="1"/>
  <c r="AK12" i="1" s="1"/>
  <c r="AJ13" i="1"/>
  <c r="AI13" i="1"/>
  <c r="AI12" i="1" s="1"/>
  <c r="AI11" i="1" s="1"/>
  <c r="AH13" i="1"/>
  <c r="AG13" i="1"/>
  <c r="AG12" i="1" s="1"/>
  <c r="AF13" i="1"/>
  <c r="AE13" i="1"/>
  <c r="AE12" i="1" s="1"/>
  <c r="AE11" i="1" s="1"/>
  <c r="AD13" i="1"/>
  <c r="AC13" i="1"/>
  <c r="AC12" i="1" s="1"/>
  <c r="AB13" i="1"/>
  <c r="AA13" i="1"/>
  <c r="AA12" i="1" s="1"/>
  <c r="AA11" i="1" s="1"/>
  <c r="Z13" i="1"/>
  <c r="Y13" i="1"/>
  <c r="Y12" i="1" s="1"/>
  <c r="U13" i="1"/>
  <c r="T13" i="1"/>
  <c r="S13" i="1"/>
  <c r="R13" i="1"/>
  <c r="Q13" i="1"/>
  <c r="P13" i="1"/>
  <c r="O13" i="1"/>
  <c r="M13" i="1"/>
  <c r="CG12" i="1"/>
  <c r="CF12" i="1"/>
  <c r="CF11" i="1" s="1"/>
  <c r="CE12" i="1"/>
  <c r="CD12" i="1"/>
  <c r="CD11" i="1" s="1"/>
  <c r="CC12" i="1"/>
  <c r="CB12" i="1"/>
  <c r="CB11" i="1" s="1"/>
  <c r="CA12" i="1"/>
  <c r="BZ12" i="1"/>
  <c r="BZ11" i="1" s="1"/>
  <c r="BY12" i="1"/>
  <c r="BX12" i="1"/>
  <c r="BX11" i="1" s="1"/>
  <c r="BW12" i="1"/>
  <c r="BV12" i="1"/>
  <c r="BV11" i="1" s="1"/>
  <c r="BU12" i="1"/>
  <c r="BT12" i="1"/>
  <c r="BT11" i="1" s="1"/>
  <c r="BS12" i="1"/>
  <c r="BR12" i="1"/>
  <c r="BR11" i="1" s="1"/>
  <c r="BQ12" i="1"/>
  <c r="BP12" i="1"/>
  <c r="BP11" i="1" s="1"/>
  <c r="BO12" i="1"/>
  <c r="BN12" i="1"/>
  <c r="BN11" i="1" s="1"/>
  <c r="BM12" i="1"/>
  <c r="BL12" i="1"/>
  <c r="BL11" i="1" s="1"/>
  <c r="BK12" i="1"/>
  <c r="BJ12" i="1"/>
  <c r="BJ11" i="1" s="1"/>
  <c r="BI12" i="1"/>
  <c r="BH12" i="1"/>
  <c r="BH11" i="1" s="1"/>
  <c r="BG12" i="1"/>
  <c r="BF12" i="1"/>
  <c r="BF11" i="1" s="1"/>
  <c r="BE12" i="1"/>
  <c r="BD12" i="1"/>
  <c r="BD11" i="1" s="1"/>
  <c r="BC12" i="1"/>
  <c r="BB12" i="1"/>
  <c r="BB11" i="1" s="1"/>
  <c r="BA12" i="1"/>
  <c r="AZ12" i="1"/>
  <c r="AZ11" i="1" s="1"/>
  <c r="AY12" i="1"/>
  <c r="AX12" i="1"/>
  <c r="AX11" i="1" s="1"/>
  <c r="AW12" i="1"/>
  <c r="AV12" i="1"/>
  <c r="AV11" i="1" s="1"/>
  <c r="AU12" i="1"/>
  <c r="AT12" i="1"/>
  <c r="AT11" i="1" s="1"/>
  <c r="AS12" i="1"/>
  <c r="AR12" i="1"/>
  <c r="AR11" i="1" s="1"/>
  <c r="AQ12" i="1"/>
  <c r="AP12" i="1"/>
  <c r="AP11" i="1" s="1"/>
  <c r="AN12" i="1"/>
  <c r="AN11" i="1" s="1"/>
  <c r="AL12" i="1"/>
  <c r="AL11" i="1" s="1"/>
  <c r="AJ12" i="1"/>
  <c r="AJ11" i="1" s="1"/>
  <c r="AH12" i="1"/>
  <c r="AH11" i="1" s="1"/>
  <c r="AF12" i="1"/>
  <c r="AF11" i="1" s="1"/>
  <c r="AD12" i="1"/>
  <c r="AD11" i="1" s="1"/>
  <c r="AB12" i="1"/>
  <c r="AB11" i="1" s="1"/>
  <c r="Z12" i="1"/>
  <c r="Z11" i="1" s="1"/>
  <c r="X12" i="1"/>
  <c r="X11" i="1" s="1"/>
  <c r="W12" i="1"/>
  <c r="V12" i="1"/>
  <c r="V11" i="1" s="1"/>
  <c r="U12" i="1"/>
  <c r="T12" i="1"/>
  <c r="T11" i="1" s="1"/>
  <c r="S12" i="1"/>
  <c r="R12" i="1"/>
  <c r="R11" i="1" s="1"/>
  <c r="Q12" i="1"/>
  <c r="P12" i="1"/>
  <c r="P11" i="1" s="1"/>
  <c r="O12" i="1"/>
  <c r="N12" i="1"/>
  <c r="N11" i="1" s="1"/>
  <c r="L12" i="1"/>
  <c r="L11" i="1" s="1"/>
  <c r="K12" i="1"/>
  <c r="CG11" i="1"/>
  <c r="CC11" i="1"/>
  <c r="BY11" i="1"/>
  <c r="BU11" i="1"/>
  <c r="BQ11" i="1"/>
  <c r="BM11" i="1"/>
  <c r="BI11" i="1"/>
  <c r="BE11" i="1"/>
  <c r="BA11" i="1"/>
  <c r="AW11" i="1"/>
  <c r="AS11" i="1"/>
  <c r="AO11" i="1"/>
  <c r="AK11" i="1"/>
  <c r="AG11" i="1"/>
  <c r="AC11" i="1"/>
  <c r="Y11" i="1"/>
  <c r="U11" i="1"/>
  <c r="Q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K9" i="1"/>
  <c r="CJ8" i="1"/>
  <c r="AH8" i="1"/>
  <c r="AH501" i="1" s="1"/>
  <c r="AG8" i="1"/>
  <c r="AG501" i="1" s="1"/>
  <c r="AF8" i="1"/>
  <c r="AF501" i="1" s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X501" i="1" s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P501" i="1" s="1"/>
  <c r="O8" i="1"/>
  <c r="O501" i="1" s="1"/>
  <c r="N8" i="1"/>
  <c r="N501" i="1" s="1"/>
  <c r="M8" i="1"/>
  <c r="M501" i="1" s="1"/>
  <c r="L8" i="1"/>
  <c r="L501" i="1" s="1"/>
  <c r="K8" i="1"/>
  <c r="K501" i="1" s="1"/>
  <c r="CJ7" i="1"/>
  <c r="CQ6" i="1"/>
  <c r="S3" i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Q3" i="1"/>
  <c r="R3" i="1" s="1"/>
  <c r="P3" i="1"/>
  <c r="K3" i="1"/>
  <c r="B3" i="1"/>
  <c r="BD2" i="1"/>
  <c r="BC2" i="1"/>
  <c r="BA2" i="1"/>
  <c r="L2" i="1"/>
  <c r="CJ1" i="1"/>
  <c r="B1" i="1"/>
  <c r="A1" i="1"/>
  <c r="BB9" i="1"/>
  <c r="CQ8" i="1"/>
  <c r="BC8" i="1"/>
  <c r="BC9" i="1"/>
  <c r="BB8" i="1"/>
  <c r="BB501" i="1" l="1"/>
  <c r="BC501" i="1"/>
  <c r="J218" i="1"/>
  <c r="L217" i="1"/>
  <c r="J217" i="1" s="1"/>
  <c r="CM217" i="1" s="1"/>
  <c r="C501" i="1"/>
  <c r="L9" i="1"/>
  <c r="C522" i="1"/>
  <c r="AZ2" i="1"/>
  <c r="BE2" i="1"/>
  <c r="M9" i="1"/>
  <c r="C538" i="1"/>
  <c r="D534" i="1"/>
  <c r="CC520" i="1"/>
  <c r="CC541" i="1" s="1"/>
  <c r="BY520" i="1"/>
  <c r="BY541" i="1" s="1"/>
  <c r="BU520" i="1"/>
  <c r="BU541" i="1" s="1"/>
  <c r="BQ520" i="1"/>
  <c r="BQ541" i="1" s="1"/>
  <c r="BM520" i="1"/>
  <c r="BM541" i="1" s="1"/>
  <c r="BI520" i="1"/>
  <c r="BI541" i="1" s="1"/>
  <c r="BE520" i="1"/>
  <c r="BE541" i="1" s="1"/>
  <c r="BA520" i="1"/>
  <c r="BA541" i="1" s="1"/>
  <c r="AW520" i="1"/>
  <c r="AW541" i="1" s="1"/>
  <c r="AS520" i="1"/>
  <c r="AS541" i="1" s="1"/>
  <c r="AO520" i="1"/>
  <c r="AO541" i="1" s="1"/>
  <c r="AK520" i="1"/>
  <c r="AK541" i="1" s="1"/>
  <c r="AG520" i="1"/>
  <c r="AG541" i="1" s="1"/>
  <c r="AC520" i="1"/>
  <c r="AC541" i="1" s="1"/>
  <c r="Y520" i="1"/>
  <c r="Y541" i="1" s="1"/>
  <c r="U520" i="1"/>
  <c r="U541" i="1" s="1"/>
  <c r="Q520" i="1"/>
  <c r="Q541" i="1" s="1"/>
  <c r="M520" i="1"/>
  <c r="M541" i="1" s="1"/>
  <c r="D520" i="1"/>
  <c r="CE519" i="1"/>
  <c r="CE540" i="1" s="1"/>
  <c r="CA519" i="1"/>
  <c r="CA540" i="1" s="1"/>
  <c r="BW519" i="1"/>
  <c r="BW540" i="1" s="1"/>
  <c r="BS519" i="1"/>
  <c r="BS540" i="1" s="1"/>
  <c r="BO519" i="1"/>
  <c r="BO540" i="1" s="1"/>
  <c r="BK519" i="1"/>
  <c r="BK540" i="1" s="1"/>
  <c r="BG519" i="1"/>
  <c r="BG540" i="1" s="1"/>
  <c r="BC519" i="1"/>
  <c r="BC540" i="1" s="1"/>
  <c r="AY519" i="1"/>
  <c r="AY540" i="1" s="1"/>
  <c r="AU519" i="1"/>
  <c r="AU540" i="1" s="1"/>
  <c r="AQ519" i="1"/>
  <c r="AQ540" i="1" s="1"/>
  <c r="AM519" i="1"/>
  <c r="AM540" i="1" s="1"/>
  <c r="AI519" i="1"/>
  <c r="AI540" i="1" s="1"/>
  <c r="AE519" i="1"/>
  <c r="AE540" i="1" s="1"/>
  <c r="AA519" i="1"/>
  <c r="AA540" i="1" s="1"/>
  <c r="W519" i="1"/>
  <c r="W540" i="1" s="1"/>
  <c r="S519" i="1"/>
  <c r="S540" i="1" s="1"/>
  <c r="O519" i="1"/>
  <c r="O540" i="1" s="1"/>
  <c r="K519" i="1"/>
  <c r="K540" i="1" s="1"/>
  <c r="CC518" i="1"/>
  <c r="CC539" i="1" s="1"/>
  <c r="BY518" i="1"/>
  <c r="BY539" i="1" s="1"/>
  <c r="BU518" i="1"/>
  <c r="BU539" i="1" s="1"/>
  <c r="BQ518" i="1"/>
  <c r="BQ539" i="1" s="1"/>
  <c r="BM518" i="1"/>
  <c r="BM539" i="1" s="1"/>
  <c r="BI518" i="1"/>
  <c r="BI539" i="1" s="1"/>
  <c r="BE518" i="1"/>
  <c r="BE539" i="1" s="1"/>
  <c r="BA518" i="1"/>
  <c r="BA539" i="1" s="1"/>
  <c r="AW518" i="1"/>
  <c r="AW539" i="1" s="1"/>
  <c r="AS518" i="1"/>
  <c r="AS539" i="1" s="1"/>
  <c r="AO518" i="1"/>
  <c r="AO539" i="1" s="1"/>
  <c r="AK518" i="1"/>
  <c r="AK539" i="1" s="1"/>
  <c r="AG518" i="1"/>
  <c r="AG539" i="1" s="1"/>
  <c r="AC518" i="1"/>
  <c r="AC539" i="1" s="1"/>
  <c r="Y518" i="1"/>
  <c r="Y539" i="1" s="1"/>
  <c r="U518" i="1"/>
  <c r="U539" i="1" s="1"/>
  <c r="Q518" i="1"/>
  <c r="Q539" i="1" s="1"/>
  <c r="M518" i="1"/>
  <c r="M539" i="1" s="1"/>
  <c r="D518" i="1"/>
  <c r="CE517" i="1"/>
  <c r="CE538" i="1" s="1"/>
  <c r="CA517" i="1"/>
  <c r="CA538" i="1" s="1"/>
  <c r="BW517" i="1"/>
  <c r="BW538" i="1" s="1"/>
  <c r="BS517" i="1"/>
  <c r="BS538" i="1" s="1"/>
  <c r="BO517" i="1"/>
  <c r="BO538" i="1" s="1"/>
  <c r="BK517" i="1"/>
  <c r="BK538" i="1" s="1"/>
  <c r="BG517" i="1"/>
  <c r="BG538" i="1" s="1"/>
  <c r="BC517" i="1"/>
  <c r="BC538" i="1" s="1"/>
  <c r="AY517" i="1"/>
  <c r="AY538" i="1" s="1"/>
  <c r="AU517" i="1"/>
  <c r="AU538" i="1" s="1"/>
  <c r="AQ517" i="1"/>
  <c r="AQ538" i="1" s="1"/>
  <c r="AM517" i="1"/>
  <c r="AM538" i="1" s="1"/>
  <c r="AI517" i="1"/>
  <c r="AI538" i="1" s="1"/>
  <c r="AE517" i="1"/>
  <c r="AA517" i="1"/>
  <c r="AA538" i="1" s="1"/>
  <c r="W517" i="1"/>
  <c r="W538" i="1" s="1"/>
  <c r="S517" i="1"/>
  <c r="S538" i="1" s="1"/>
  <c r="O517" i="1"/>
  <c r="CC516" i="1"/>
  <c r="CC537" i="1" s="1"/>
  <c r="BY516" i="1"/>
  <c r="BY537" i="1" s="1"/>
  <c r="BU516" i="1"/>
  <c r="BU537" i="1" s="1"/>
  <c r="BQ516" i="1"/>
  <c r="BQ537" i="1" s="1"/>
  <c r="BM516" i="1"/>
  <c r="BM537" i="1" s="1"/>
  <c r="BI516" i="1"/>
  <c r="BI537" i="1" s="1"/>
  <c r="BE516" i="1"/>
  <c r="BE537" i="1" s="1"/>
  <c r="BA516" i="1"/>
  <c r="BA537" i="1" s="1"/>
  <c r="AW516" i="1"/>
  <c r="AW537" i="1" s="1"/>
  <c r="AS516" i="1"/>
  <c r="AS537" i="1" s="1"/>
  <c r="AO516" i="1"/>
  <c r="AO537" i="1" s="1"/>
  <c r="AK516" i="1"/>
  <c r="AG516" i="1"/>
  <c r="AC516" i="1"/>
  <c r="AC537" i="1" s="1"/>
  <c r="Y516" i="1"/>
  <c r="U516" i="1"/>
  <c r="Q516" i="1"/>
  <c r="M516" i="1"/>
  <c r="D516" i="1"/>
  <c r="CE515" i="1"/>
  <c r="CE536" i="1" s="1"/>
  <c r="CA515" i="1"/>
  <c r="CA536" i="1" s="1"/>
  <c r="BW515" i="1"/>
  <c r="BW536" i="1" s="1"/>
  <c r="BS515" i="1"/>
  <c r="BS536" i="1" s="1"/>
  <c r="BO515" i="1"/>
  <c r="BO536" i="1" s="1"/>
  <c r="BK515" i="1"/>
  <c r="BK536" i="1" s="1"/>
  <c r="BG515" i="1"/>
  <c r="BG536" i="1" s="1"/>
  <c r="BC515" i="1"/>
  <c r="BC536" i="1" s="1"/>
  <c r="AY515" i="1"/>
  <c r="AY536" i="1" s="1"/>
  <c r="AU515" i="1"/>
  <c r="AU536" i="1" s="1"/>
  <c r="AQ515" i="1"/>
  <c r="AQ536" i="1" s="1"/>
  <c r="AM515" i="1"/>
  <c r="AM536" i="1" s="1"/>
  <c r="AI515" i="1"/>
  <c r="AI536" i="1" s="1"/>
  <c r="AE515" i="1"/>
  <c r="AE536" i="1" s="1"/>
  <c r="AA515" i="1"/>
  <c r="AA536" i="1" s="1"/>
  <c r="W515" i="1"/>
  <c r="W536" i="1" s="1"/>
  <c r="S515" i="1"/>
  <c r="S536" i="1" s="1"/>
  <c r="O515" i="1"/>
  <c r="O536" i="1" s="1"/>
  <c r="D529" i="1"/>
  <c r="C525" i="1"/>
  <c r="CB520" i="1"/>
  <c r="CB541" i="1" s="1"/>
  <c r="BT520" i="1"/>
  <c r="BT541" i="1" s="1"/>
  <c r="BL520" i="1"/>
  <c r="BL541" i="1" s="1"/>
  <c r="BD520" i="1"/>
  <c r="BD541" i="1" s="1"/>
  <c r="AV520" i="1"/>
  <c r="AV541" i="1" s="1"/>
  <c r="AN520" i="1"/>
  <c r="AN541" i="1" s="1"/>
  <c r="AF520" i="1"/>
  <c r="AF541" i="1" s="1"/>
  <c r="X520" i="1"/>
  <c r="X541" i="1" s="1"/>
  <c r="P520" i="1"/>
  <c r="P541" i="1" s="1"/>
  <c r="C520" i="1"/>
  <c r="BZ519" i="1"/>
  <c r="BZ540" i="1" s="1"/>
  <c r="BR519" i="1"/>
  <c r="BR540" i="1" s="1"/>
  <c r="BJ519" i="1"/>
  <c r="BJ540" i="1" s="1"/>
  <c r="BB519" i="1"/>
  <c r="BB540" i="1" s="1"/>
  <c r="AT519" i="1"/>
  <c r="AT540" i="1" s="1"/>
  <c r="AL519" i="1"/>
  <c r="AL540" i="1" s="1"/>
  <c r="AD519" i="1"/>
  <c r="AD540" i="1" s="1"/>
  <c r="V519" i="1"/>
  <c r="V540" i="1" s="1"/>
  <c r="N519" i="1"/>
  <c r="N540" i="1" s="1"/>
  <c r="CF518" i="1"/>
  <c r="CF539" i="1" s="1"/>
  <c r="BX518" i="1"/>
  <c r="BX539" i="1" s="1"/>
  <c r="BP518" i="1"/>
  <c r="BP539" i="1" s="1"/>
  <c r="BH518" i="1"/>
  <c r="BH539" i="1" s="1"/>
  <c r="AZ518" i="1"/>
  <c r="AZ539" i="1" s="1"/>
  <c r="AR518" i="1"/>
  <c r="AR539" i="1" s="1"/>
  <c r="AJ518" i="1"/>
  <c r="AJ539" i="1" s="1"/>
  <c r="AB518" i="1"/>
  <c r="AB539" i="1" s="1"/>
  <c r="T518" i="1"/>
  <c r="T539" i="1" s="1"/>
  <c r="L518" i="1"/>
  <c r="L539" i="1" s="1"/>
  <c r="CD517" i="1"/>
  <c r="CD538" i="1" s="1"/>
  <c r="BV517" i="1"/>
  <c r="BV538" i="1" s="1"/>
  <c r="BN517" i="1"/>
  <c r="BN538" i="1" s="1"/>
  <c r="BF517" i="1"/>
  <c r="BF538" i="1" s="1"/>
  <c r="AX517" i="1"/>
  <c r="AX538" i="1" s="1"/>
  <c r="AP517" i="1"/>
  <c r="AP538" i="1" s="1"/>
  <c r="AH517" i="1"/>
  <c r="Z517" i="1"/>
  <c r="Z538" i="1" s="1"/>
  <c r="R517" i="1"/>
  <c r="CB516" i="1"/>
  <c r="CB537" i="1" s="1"/>
  <c r="BT516" i="1"/>
  <c r="BT537" i="1" s="1"/>
  <c r="BL516" i="1"/>
  <c r="BL537" i="1" s="1"/>
  <c r="BD516" i="1"/>
  <c r="BD537" i="1" s="1"/>
  <c r="AV516" i="1"/>
  <c r="AV537" i="1" s="1"/>
  <c r="AN516" i="1"/>
  <c r="AN537" i="1" s="1"/>
  <c r="AF516" i="1"/>
  <c r="X516" i="1"/>
  <c r="X537" i="1" s="1"/>
  <c r="P516" i="1"/>
  <c r="C516" i="1"/>
  <c r="BZ515" i="1"/>
  <c r="BZ536" i="1" s="1"/>
  <c r="BR515" i="1"/>
  <c r="BR536" i="1" s="1"/>
  <c r="BJ515" i="1"/>
  <c r="BJ536" i="1" s="1"/>
  <c r="BB515" i="1"/>
  <c r="BB536" i="1" s="1"/>
  <c r="AT515" i="1"/>
  <c r="AT536" i="1" s="1"/>
  <c r="AL515" i="1"/>
  <c r="AL536" i="1" s="1"/>
  <c r="AD515" i="1"/>
  <c r="AD536" i="1" s="1"/>
  <c r="V515" i="1"/>
  <c r="V536" i="1" s="1"/>
  <c r="N515" i="1"/>
  <c r="N536" i="1" s="1"/>
  <c r="E515" i="1"/>
  <c r="CE514" i="1"/>
  <c r="CE535" i="1" s="1"/>
  <c r="CA514" i="1"/>
  <c r="CA535" i="1" s="1"/>
  <c r="BW514" i="1"/>
  <c r="BW535" i="1" s="1"/>
  <c r="BS514" i="1"/>
  <c r="BS535" i="1" s="1"/>
  <c r="BO514" i="1"/>
  <c r="BO535" i="1" s="1"/>
  <c r="BK514" i="1"/>
  <c r="BK535" i="1" s="1"/>
  <c r="BG514" i="1"/>
  <c r="BG535" i="1" s="1"/>
  <c r="BC514" i="1"/>
  <c r="BC535" i="1" s="1"/>
  <c r="AY514" i="1"/>
  <c r="AY535" i="1" s="1"/>
  <c r="AU514" i="1"/>
  <c r="AU535" i="1" s="1"/>
  <c r="AQ514" i="1"/>
  <c r="AQ535" i="1" s="1"/>
  <c r="AM514" i="1"/>
  <c r="AM535" i="1" s="1"/>
  <c r="AI514" i="1"/>
  <c r="AI535" i="1" s="1"/>
  <c r="AE514" i="1"/>
  <c r="AE535" i="1" s="1"/>
  <c r="AA514" i="1"/>
  <c r="W514" i="1"/>
  <c r="W535" i="1" s="1"/>
  <c r="S514" i="1"/>
  <c r="S535" i="1" s="1"/>
  <c r="O514" i="1"/>
  <c r="O535" i="1" s="1"/>
  <c r="K514" i="1"/>
  <c r="K535" i="1" s="1"/>
  <c r="CC513" i="1"/>
  <c r="CC534" i="1" s="1"/>
  <c r="BY513" i="1"/>
  <c r="BY534" i="1" s="1"/>
  <c r="BU513" i="1"/>
  <c r="BU534" i="1" s="1"/>
  <c r="BQ513" i="1"/>
  <c r="BQ534" i="1" s="1"/>
  <c r="BM513" i="1"/>
  <c r="BM534" i="1" s="1"/>
  <c r="BI513" i="1"/>
  <c r="BI534" i="1" s="1"/>
  <c r="BE513" i="1"/>
  <c r="BE534" i="1" s="1"/>
  <c r="BA513" i="1"/>
  <c r="BA534" i="1" s="1"/>
  <c r="AW513" i="1"/>
  <c r="AW534" i="1" s="1"/>
  <c r="AS513" i="1"/>
  <c r="AS534" i="1" s="1"/>
  <c r="AO513" i="1"/>
  <c r="AO534" i="1" s="1"/>
  <c r="AK513" i="1"/>
  <c r="AG513" i="1"/>
  <c r="AC513" i="1"/>
  <c r="Y513" i="1"/>
  <c r="U513" i="1"/>
  <c r="Q513" i="1"/>
  <c r="M513" i="1"/>
  <c r="E513" i="1"/>
  <c r="CE512" i="1"/>
  <c r="CE533" i="1" s="1"/>
  <c r="CA512" i="1"/>
  <c r="CA533" i="1" s="1"/>
  <c r="BW512" i="1"/>
  <c r="BW533" i="1" s="1"/>
  <c r="BS512" i="1"/>
  <c r="BS533" i="1" s="1"/>
  <c r="BO512" i="1"/>
  <c r="BO533" i="1" s="1"/>
  <c r="BK512" i="1"/>
  <c r="BK533" i="1" s="1"/>
  <c r="BG512" i="1"/>
  <c r="BG533" i="1" s="1"/>
  <c r="BC512" i="1"/>
  <c r="BC533" i="1" s="1"/>
  <c r="AY512" i="1"/>
  <c r="AY533" i="1" s="1"/>
  <c r="AU512" i="1"/>
  <c r="AU533" i="1" s="1"/>
  <c r="AQ512" i="1"/>
  <c r="AQ533" i="1" s="1"/>
  <c r="AM512" i="1"/>
  <c r="AM533" i="1" s="1"/>
  <c r="AI512" i="1"/>
  <c r="AI533" i="1" s="1"/>
  <c r="AE512" i="1"/>
  <c r="AA512" i="1"/>
  <c r="AA533" i="1" s="1"/>
  <c r="W512" i="1"/>
  <c r="W533" i="1" s="1"/>
  <c r="S512" i="1"/>
  <c r="S533" i="1" s="1"/>
  <c r="O512" i="1"/>
  <c r="O533" i="1" s="1"/>
  <c r="K512" i="1"/>
  <c r="K533" i="1" s="1"/>
  <c r="CC511" i="1"/>
  <c r="CC532" i="1" s="1"/>
  <c r="BY511" i="1"/>
  <c r="BY532" i="1" s="1"/>
  <c r="BU511" i="1"/>
  <c r="BU532" i="1" s="1"/>
  <c r="BQ511" i="1"/>
  <c r="BQ532" i="1" s="1"/>
  <c r="BM511" i="1"/>
  <c r="BM532" i="1" s="1"/>
  <c r="BI511" i="1"/>
  <c r="BI532" i="1" s="1"/>
  <c r="BE511" i="1"/>
  <c r="BE532" i="1" s="1"/>
  <c r="BA511" i="1"/>
  <c r="BA532" i="1" s="1"/>
  <c r="AW511" i="1"/>
  <c r="AW532" i="1" s="1"/>
  <c r="AS511" i="1"/>
  <c r="AS532" i="1" s="1"/>
  <c r="AO511" i="1"/>
  <c r="AO532" i="1" s="1"/>
  <c r="AK511" i="1"/>
  <c r="AK532" i="1" s="1"/>
  <c r="AG511" i="1"/>
  <c r="AC511" i="1"/>
  <c r="AC532" i="1" s="1"/>
  <c r="Y511" i="1"/>
  <c r="Y532" i="1" s="1"/>
  <c r="U511" i="1"/>
  <c r="Q511" i="1"/>
  <c r="M511" i="1"/>
  <c r="E511" i="1"/>
  <c r="CE510" i="1"/>
  <c r="CE531" i="1" s="1"/>
  <c r="CA510" i="1"/>
  <c r="CA531" i="1" s="1"/>
  <c r="BW510" i="1"/>
  <c r="BW531" i="1" s="1"/>
  <c r="BS510" i="1"/>
  <c r="BS531" i="1" s="1"/>
  <c r="BO510" i="1"/>
  <c r="BO531" i="1" s="1"/>
  <c r="BK510" i="1"/>
  <c r="BK531" i="1" s="1"/>
  <c r="BG510" i="1"/>
  <c r="BG531" i="1" s="1"/>
  <c r="BC510" i="1"/>
  <c r="BC531" i="1" s="1"/>
  <c r="AY510" i="1"/>
  <c r="AY531" i="1" s="1"/>
  <c r="AU510" i="1"/>
  <c r="AU531" i="1" s="1"/>
  <c r="AQ510" i="1"/>
  <c r="AQ531" i="1" s="1"/>
  <c r="AM510" i="1"/>
  <c r="AM531" i="1" s="1"/>
  <c r="AI510" i="1"/>
  <c r="AI531" i="1" s="1"/>
  <c r="AE510" i="1"/>
  <c r="AA510" i="1"/>
  <c r="AA531" i="1" s="1"/>
  <c r="W510" i="1"/>
  <c r="W531" i="1" s="1"/>
  <c r="S510" i="1"/>
  <c r="S531" i="1" s="1"/>
  <c r="O510" i="1"/>
  <c r="CC509" i="1"/>
  <c r="CC530" i="1" s="1"/>
  <c r="BY509" i="1"/>
  <c r="BY530" i="1" s="1"/>
  <c r="BU509" i="1"/>
  <c r="BU530" i="1" s="1"/>
  <c r="BQ509" i="1"/>
  <c r="BQ530" i="1" s="1"/>
  <c r="BM509" i="1"/>
  <c r="BM530" i="1" s="1"/>
  <c r="BI509" i="1"/>
  <c r="BI530" i="1" s="1"/>
  <c r="BE509" i="1"/>
  <c r="BE530" i="1" s="1"/>
  <c r="BA509" i="1"/>
  <c r="BA530" i="1" s="1"/>
  <c r="AW509" i="1"/>
  <c r="AW530" i="1" s="1"/>
  <c r="AS509" i="1"/>
  <c r="AS530" i="1" s="1"/>
  <c r="AO509" i="1"/>
  <c r="AK509" i="1"/>
  <c r="AK530" i="1" s="1"/>
  <c r="AG509" i="1"/>
  <c r="AC509" i="1"/>
  <c r="Y509" i="1"/>
  <c r="U509" i="1"/>
  <c r="Q509" i="1"/>
  <c r="M509" i="1"/>
  <c r="E509" i="1"/>
  <c r="CE508" i="1"/>
  <c r="CE529" i="1" s="1"/>
  <c r="CA508" i="1"/>
  <c r="CA529" i="1" s="1"/>
  <c r="BW508" i="1"/>
  <c r="BW529" i="1" s="1"/>
  <c r="BS508" i="1"/>
  <c r="BS529" i="1" s="1"/>
  <c r="BO508" i="1"/>
  <c r="BO529" i="1" s="1"/>
  <c r="BK508" i="1"/>
  <c r="BK529" i="1" s="1"/>
  <c r="BG508" i="1"/>
  <c r="BG529" i="1" s="1"/>
  <c r="BC508" i="1"/>
  <c r="BC529" i="1" s="1"/>
  <c r="AY508" i="1"/>
  <c r="AY529" i="1" s="1"/>
  <c r="AU508" i="1"/>
  <c r="AU529" i="1" s="1"/>
  <c r="AQ508" i="1"/>
  <c r="AQ529" i="1" s="1"/>
  <c r="AM508" i="1"/>
  <c r="AI508" i="1"/>
  <c r="AE508" i="1"/>
  <c r="AA508" i="1"/>
  <c r="W508" i="1"/>
  <c r="W529" i="1" s="1"/>
  <c r="S508" i="1"/>
  <c r="S529" i="1" s="1"/>
  <c r="O508" i="1"/>
  <c r="E507" i="1"/>
  <c r="CE506" i="1"/>
  <c r="CE527" i="1" s="1"/>
  <c r="CA506" i="1"/>
  <c r="CA527" i="1" s="1"/>
  <c r="BW506" i="1"/>
  <c r="BW527" i="1" s="1"/>
  <c r="BS506" i="1"/>
  <c r="BS527" i="1" s="1"/>
  <c r="BO506" i="1"/>
  <c r="BO527" i="1" s="1"/>
  <c r="BK506" i="1"/>
  <c r="BK527" i="1" s="1"/>
  <c r="BG506" i="1"/>
  <c r="BG527" i="1" s="1"/>
  <c r="BC506" i="1"/>
  <c r="BC527" i="1" s="1"/>
  <c r="AY506" i="1"/>
  <c r="AY527" i="1" s="1"/>
  <c r="AU506" i="1"/>
  <c r="AU527" i="1" s="1"/>
  <c r="AQ506" i="1"/>
  <c r="AQ527" i="1" s="1"/>
  <c r="AM506" i="1"/>
  <c r="AM527" i="1" s="1"/>
  <c r="AI506" i="1"/>
  <c r="AI527" i="1" s="1"/>
  <c r="AE506" i="1"/>
  <c r="AE527" i="1" s="1"/>
  <c r="AA506" i="1"/>
  <c r="AA527" i="1" s="1"/>
  <c r="W506" i="1"/>
  <c r="W527" i="1" s="1"/>
  <c r="S506" i="1"/>
  <c r="S527" i="1" s="1"/>
  <c r="O506" i="1"/>
  <c r="O527" i="1" s="1"/>
  <c r="CC505" i="1"/>
  <c r="CC526" i="1" s="1"/>
  <c r="BY505" i="1"/>
  <c r="BY526" i="1" s="1"/>
  <c r="BU505" i="1"/>
  <c r="BU526" i="1" s="1"/>
  <c r="BQ505" i="1"/>
  <c r="BQ526" i="1" s="1"/>
  <c r="BM505" i="1"/>
  <c r="BM526" i="1" s="1"/>
  <c r="BI505" i="1"/>
  <c r="BI526" i="1" s="1"/>
  <c r="BE505" i="1"/>
  <c r="BE526" i="1" s="1"/>
  <c r="BA505" i="1"/>
  <c r="BA526" i="1" s="1"/>
  <c r="AW505" i="1"/>
  <c r="AW526" i="1" s="1"/>
  <c r="AS505" i="1"/>
  <c r="AS526" i="1" s="1"/>
  <c r="AO505" i="1"/>
  <c r="AK505" i="1"/>
  <c r="AG505" i="1"/>
  <c r="AC505" i="1"/>
  <c r="Y505" i="1"/>
  <c r="U505" i="1"/>
  <c r="Q505" i="1"/>
  <c r="M505" i="1"/>
  <c r="E505" i="1"/>
  <c r="A503" i="1"/>
  <c r="BV520" i="1"/>
  <c r="BV541" i="1" s="1"/>
  <c r="BF520" i="1"/>
  <c r="BF541" i="1" s="1"/>
  <c r="AP520" i="1"/>
  <c r="AP541" i="1" s="1"/>
  <c r="Z520" i="1"/>
  <c r="Z541" i="1" s="1"/>
  <c r="J520" i="1"/>
  <c r="J541" i="1" s="1"/>
  <c r="BT519" i="1"/>
  <c r="BT540" i="1" s="1"/>
  <c r="BD519" i="1"/>
  <c r="BD540" i="1" s="1"/>
  <c r="AN519" i="1"/>
  <c r="AN540" i="1" s="1"/>
  <c r="X519" i="1"/>
  <c r="X540" i="1" s="1"/>
  <c r="C519" i="1"/>
  <c r="BR518" i="1"/>
  <c r="BR539" i="1" s="1"/>
  <c r="BB518" i="1"/>
  <c r="BB539" i="1" s="1"/>
  <c r="AL518" i="1"/>
  <c r="AL539" i="1" s="1"/>
  <c r="V518" i="1"/>
  <c r="V539" i="1" s="1"/>
  <c r="CF517" i="1"/>
  <c r="CF538" i="1" s="1"/>
  <c r="BP517" i="1"/>
  <c r="BP538" i="1" s="1"/>
  <c r="AZ517" i="1"/>
  <c r="AZ538" i="1" s="1"/>
  <c r="AJ517" i="1"/>
  <c r="AJ538" i="1" s="1"/>
  <c r="T517" i="1"/>
  <c r="T538" i="1" s="1"/>
  <c r="CD516" i="1"/>
  <c r="CD537" i="1" s="1"/>
  <c r="BN516" i="1"/>
  <c r="BN537" i="1" s="1"/>
  <c r="AX516" i="1"/>
  <c r="AX537" i="1" s="1"/>
  <c r="AH516" i="1"/>
  <c r="R516" i="1"/>
  <c r="CB515" i="1"/>
  <c r="CB536" i="1" s="1"/>
  <c r="BL515" i="1"/>
  <c r="BL536" i="1" s="1"/>
  <c r="AV515" i="1"/>
  <c r="AV536" i="1" s="1"/>
  <c r="AF515" i="1"/>
  <c r="AF536" i="1" s="1"/>
  <c r="P515" i="1"/>
  <c r="P536" i="1" s="1"/>
  <c r="CF514" i="1"/>
  <c r="CF535" i="1" s="1"/>
  <c r="BX514" i="1"/>
  <c r="BX535" i="1" s="1"/>
  <c r="BP514" i="1"/>
  <c r="BP535" i="1" s="1"/>
  <c r="BH514" i="1"/>
  <c r="BH535" i="1" s="1"/>
  <c r="AZ514" i="1"/>
  <c r="AZ535" i="1" s="1"/>
  <c r="AR514" i="1"/>
  <c r="AR535" i="1" s="1"/>
  <c r="AJ514" i="1"/>
  <c r="AJ535" i="1" s="1"/>
  <c r="AB514" i="1"/>
  <c r="AB535" i="1" s="1"/>
  <c r="T514" i="1"/>
  <c r="T535" i="1" s="1"/>
  <c r="L514" i="1"/>
  <c r="L535" i="1" s="1"/>
  <c r="CD513" i="1"/>
  <c r="CD534" i="1" s="1"/>
  <c r="BV513" i="1"/>
  <c r="BV534" i="1" s="1"/>
  <c r="BN513" i="1"/>
  <c r="BN534" i="1" s="1"/>
  <c r="BF513" i="1"/>
  <c r="BF534" i="1" s="1"/>
  <c r="AX513" i="1"/>
  <c r="AX534" i="1" s="1"/>
  <c r="AP513" i="1"/>
  <c r="AP534" i="1" s="1"/>
  <c r="AH513" i="1"/>
  <c r="Z513" i="1"/>
  <c r="Z534" i="1" s="1"/>
  <c r="R513" i="1"/>
  <c r="R534" i="1" s="1"/>
  <c r="J513" i="1"/>
  <c r="CB512" i="1"/>
  <c r="CB533" i="1" s="1"/>
  <c r="BT512" i="1"/>
  <c r="BT533" i="1" s="1"/>
  <c r="BL512" i="1"/>
  <c r="BL533" i="1" s="1"/>
  <c r="BD512" i="1"/>
  <c r="BD533" i="1" s="1"/>
  <c r="AV512" i="1"/>
  <c r="AV533" i="1" s="1"/>
  <c r="AN512" i="1"/>
  <c r="AN533" i="1" s="1"/>
  <c r="AF512" i="1"/>
  <c r="X512" i="1"/>
  <c r="X533" i="1" s="1"/>
  <c r="P512" i="1"/>
  <c r="D512" i="1"/>
  <c r="BZ511" i="1"/>
  <c r="BZ532" i="1" s="1"/>
  <c r="BR511" i="1"/>
  <c r="BR532" i="1" s="1"/>
  <c r="BJ511" i="1"/>
  <c r="BJ532" i="1" s="1"/>
  <c r="BB511" i="1"/>
  <c r="BB532" i="1" s="1"/>
  <c r="AT511" i="1"/>
  <c r="AT532" i="1" s="1"/>
  <c r="AL511" i="1"/>
  <c r="AL532" i="1" s="1"/>
  <c r="AD511" i="1"/>
  <c r="V511" i="1"/>
  <c r="V532" i="1" s="1"/>
  <c r="N511" i="1"/>
  <c r="N532" i="1" s="1"/>
  <c r="CF510" i="1"/>
  <c r="CF531" i="1" s="1"/>
  <c r="BX510" i="1"/>
  <c r="BX531" i="1" s="1"/>
  <c r="BP510" i="1"/>
  <c r="BP531" i="1" s="1"/>
  <c r="BH510" i="1"/>
  <c r="BH531" i="1" s="1"/>
  <c r="AZ510" i="1"/>
  <c r="AZ531" i="1" s="1"/>
  <c r="AR510" i="1"/>
  <c r="AR531" i="1" s="1"/>
  <c r="AJ510" i="1"/>
  <c r="AJ531" i="1" s="1"/>
  <c r="AB510" i="1"/>
  <c r="AB531" i="1" s="1"/>
  <c r="T510" i="1"/>
  <c r="L510" i="1"/>
  <c r="CD509" i="1"/>
  <c r="CD530" i="1" s="1"/>
  <c r="BV509" i="1"/>
  <c r="BV530" i="1" s="1"/>
  <c r="BN509" i="1"/>
  <c r="BN530" i="1" s="1"/>
  <c r="BF509" i="1"/>
  <c r="BF530" i="1" s="1"/>
  <c r="AX509" i="1"/>
  <c r="AX530" i="1" s="1"/>
  <c r="AP509" i="1"/>
  <c r="AP530" i="1" s="1"/>
  <c r="AH509" i="1"/>
  <c r="Z509" i="1"/>
  <c r="R509" i="1"/>
  <c r="R530" i="1" s="1"/>
  <c r="J509" i="1"/>
  <c r="CB508" i="1"/>
  <c r="CB529" i="1" s="1"/>
  <c r="BT508" i="1"/>
  <c r="BT529" i="1" s="1"/>
  <c r="BL508" i="1"/>
  <c r="BL529" i="1" s="1"/>
  <c r="BD508" i="1"/>
  <c r="BD529" i="1" s="1"/>
  <c r="AV508" i="1"/>
  <c r="AV529" i="1" s="1"/>
  <c r="AN508" i="1"/>
  <c r="AN529" i="1" s="1"/>
  <c r="AF508" i="1"/>
  <c r="X508" i="1"/>
  <c r="X529" i="1" s="1"/>
  <c r="P508" i="1"/>
  <c r="D508" i="1"/>
  <c r="BZ507" i="1"/>
  <c r="BZ528" i="1" s="1"/>
  <c r="BR507" i="1"/>
  <c r="BR528" i="1" s="1"/>
  <c r="BJ507" i="1"/>
  <c r="BJ528" i="1" s="1"/>
  <c r="BB507" i="1"/>
  <c r="BB528" i="1" s="1"/>
  <c r="AT507" i="1"/>
  <c r="AT528" i="1" s="1"/>
  <c r="AL507" i="1"/>
  <c r="AD507" i="1"/>
  <c r="V507" i="1"/>
  <c r="V528" i="1" s="1"/>
  <c r="N507" i="1"/>
  <c r="N528" i="1" s="1"/>
  <c r="CD505" i="1"/>
  <c r="CD526" i="1" s="1"/>
  <c r="BV505" i="1"/>
  <c r="BV526" i="1" s="1"/>
  <c r="BN505" i="1"/>
  <c r="BN526" i="1" s="1"/>
  <c r="BF505" i="1"/>
  <c r="BF526" i="1" s="1"/>
  <c r="AX505" i="1"/>
  <c r="AX526" i="1" s="1"/>
  <c r="AP505" i="1"/>
  <c r="AP526" i="1" s="1"/>
  <c r="AH505" i="1"/>
  <c r="Z505" i="1"/>
  <c r="R505" i="1"/>
  <c r="C504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CI1" i="1"/>
  <c r="CI2" i="1" s="1"/>
  <c r="CI3" i="1" s="1"/>
  <c r="CI4" i="1" s="1"/>
  <c r="CI5" i="1" s="1"/>
  <c r="CI6" i="1" s="1"/>
  <c r="CI7" i="1" s="1"/>
  <c r="CI8" i="1" s="1"/>
  <c r="BR520" i="1"/>
  <c r="BR541" i="1" s="1"/>
  <c r="BB520" i="1"/>
  <c r="BB541" i="1" s="1"/>
  <c r="AT520" i="1"/>
  <c r="AT541" i="1" s="1"/>
  <c r="AL520" i="1"/>
  <c r="AL541" i="1" s="1"/>
  <c r="AD520" i="1"/>
  <c r="AD541" i="1" s="1"/>
  <c r="V520" i="1"/>
  <c r="V541" i="1" s="1"/>
  <c r="N520" i="1"/>
  <c r="N541" i="1" s="1"/>
  <c r="CF519" i="1"/>
  <c r="CF540" i="1" s="1"/>
  <c r="BP519" i="1"/>
  <c r="BP540" i="1" s="1"/>
  <c r="AZ519" i="1"/>
  <c r="AZ540" i="1" s="1"/>
  <c r="AR519" i="1"/>
  <c r="AR540" i="1" s="1"/>
  <c r="AJ519" i="1"/>
  <c r="AJ540" i="1" s="1"/>
  <c r="AB519" i="1"/>
  <c r="AB540" i="1" s="1"/>
  <c r="T519" i="1"/>
  <c r="T540" i="1" s="1"/>
  <c r="L519" i="1"/>
  <c r="L540" i="1" s="1"/>
  <c r="CD518" i="1"/>
  <c r="CD539" i="1" s="1"/>
  <c r="BN518" i="1"/>
  <c r="BN539" i="1" s="1"/>
  <c r="AX518" i="1"/>
  <c r="AX539" i="1" s="1"/>
  <c r="AP518" i="1"/>
  <c r="AP539" i="1" s="1"/>
  <c r="AH518" i="1"/>
  <c r="AH539" i="1" s="1"/>
  <c r="Z518" i="1"/>
  <c r="Z539" i="1" s="1"/>
  <c r="R518" i="1"/>
  <c r="R539" i="1" s="1"/>
  <c r="CB517" i="1"/>
  <c r="CB538" i="1" s="1"/>
  <c r="BL517" i="1"/>
  <c r="BL538" i="1" s="1"/>
  <c r="AV517" i="1"/>
  <c r="AV538" i="1" s="1"/>
  <c r="AN517" i="1"/>
  <c r="AN538" i="1" s="1"/>
  <c r="AF517" i="1"/>
  <c r="X517" i="1"/>
  <c r="X538" i="1" s="1"/>
  <c r="P517" i="1"/>
  <c r="P538" i="1" s="1"/>
  <c r="C517" i="1"/>
  <c r="BZ516" i="1"/>
  <c r="BZ537" i="1" s="1"/>
  <c r="BJ516" i="1"/>
  <c r="BJ537" i="1" s="1"/>
  <c r="BB516" i="1"/>
  <c r="BB537" i="1" s="1"/>
  <c r="AT516" i="1"/>
  <c r="AT537" i="1" s="1"/>
  <c r="AL516" i="1"/>
  <c r="AL537" i="1" s="1"/>
  <c r="AD516" i="1"/>
  <c r="V516" i="1"/>
  <c r="V537" i="1" s="1"/>
  <c r="N516" i="1"/>
  <c r="N537" i="1" s="1"/>
  <c r="BX515" i="1"/>
  <c r="BX536" i="1" s="1"/>
  <c r="BH515" i="1"/>
  <c r="BH536" i="1" s="1"/>
  <c r="AZ515" i="1"/>
  <c r="AZ536" i="1" s="1"/>
  <c r="AR515" i="1"/>
  <c r="AR536" i="1" s="1"/>
  <c r="AJ515" i="1"/>
  <c r="AJ536" i="1" s="1"/>
  <c r="AB515" i="1"/>
  <c r="AB536" i="1" s="1"/>
  <c r="T515" i="1"/>
  <c r="T536" i="1" s="1"/>
  <c r="L515" i="1"/>
  <c r="L536" i="1" s="1"/>
  <c r="D515" i="1"/>
  <c r="CD514" i="1"/>
  <c r="CD535" i="1" s="1"/>
  <c r="BV514" i="1"/>
  <c r="BV535" i="1" s="1"/>
  <c r="BN514" i="1"/>
  <c r="BN535" i="1" s="1"/>
  <c r="BF514" i="1"/>
  <c r="BF535" i="1" s="1"/>
  <c r="BB514" i="1"/>
  <c r="BB535" i="1" s="1"/>
  <c r="AX514" i="1"/>
  <c r="AX535" i="1" s="1"/>
  <c r="AT514" i="1"/>
  <c r="AT535" i="1" s="1"/>
  <c r="AP514" i="1"/>
  <c r="AP535" i="1" s="1"/>
  <c r="AL514" i="1"/>
  <c r="AL535" i="1" s="1"/>
  <c r="AH514" i="1"/>
  <c r="AH535" i="1" s="1"/>
  <c r="AD514" i="1"/>
  <c r="AD535" i="1" s="1"/>
  <c r="Z514" i="1"/>
  <c r="V514" i="1"/>
  <c r="V535" i="1" s="1"/>
  <c r="R514" i="1"/>
  <c r="R535" i="1" s="1"/>
  <c r="N514" i="1"/>
  <c r="N535" i="1" s="1"/>
  <c r="J514" i="1"/>
  <c r="CB513" i="1"/>
  <c r="CB534" i="1" s="1"/>
  <c r="BT513" i="1"/>
  <c r="BT534" i="1" s="1"/>
  <c r="BL513" i="1"/>
  <c r="BL534" i="1" s="1"/>
  <c r="BD513" i="1"/>
  <c r="BD534" i="1" s="1"/>
  <c r="AZ513" i="1"/>
  <c r="AZ534" i="1" s="1"/>
  <c r="AV513" i="1"/>
  <c r="AV534" i="1" s="1"/>
  <c r="AR513" i="1"/>
  <c r="AR534" i="1" s="1"/>
  <c r="AN513" i="1"/>
  <c r="AN534" i="1" s="1"/>
  <c r="AJ513" i="1"/>
  <c r="AJ534" i="1" s="1"/>
  <c r="AF513" i="1"/>
  <c r="AB513" i="1"/>
  <c r="AB534" i="1" s="1"/>
  <c r="X513" i="1"/>
  <c r="X534" i="1" s="1"/>
  <c r="T513" i="1"/>
  <c r="P513" i="1"/>
  <c r="L513" i="1"/>
  <c r="D513" i="1"/>
  <c r="BZ512" i="1"/>
  <c r="BZ533" i="1" s="1"/>
  <c r="BR512" i="1"/>
  <c r="BR533" i="1" s="1"/>
  <c r="BJ512" i="1"/>
  <c r="BJ533" i="1" s="1"/>
  <c r="BB512" i="1"/>
  <c r="BB533" i="1" s="1"/>
  <c r="AX512" i="1"/>
  <c r="AX533" i="1" s="1"/>
  <c r="AT512" i="1"/>
  <c r="AT533" i="1" s="1"/>
  <c r="AP512" i="1"/>
  <c r="AP533" i="1" s="1"/>
  <c r="AL512" i="1"/>
  <c r="AH512" i="1"/>
  <c r="AD512" i="1"/>
  <c r="Z512" i="1"/>
  <c r="Z533" i="1" s="1"/>
  <c r="V512" i="1"/>
  <c r="V533" i="1" s="1"/>
  <c r="R512" i="1"/>
  <c r="R533" i="1" s="1"/>
  <c r="N512" i="1"/>
  <c r="N533" i="1" s="1"/>
  <c r="J512" i="1"/>
  <c r="CF511" i="1"/>
  <c r="CF532" i="1" s="1"/>
  <c r="BX511" i="1"/>
  <c r="BX532" i="1" s="1"/>
  <c r="BP511" i="1"/>
  <c r="BP532" i="1" s="1"/>
  <c r="BH511" i="1"/>
  <c r="BH532" i="1" s="1"/>
  <c r="AZ511" i="1"/>
  <c r="AZ532" i="1" s="1"/>
  <c r="AV511" i="1"/>
  <c r="AV532" i="1" s="1"/>
  <c r="AR511" i="1"/>
  <c r="AR532" i="1" s="1"/>
  <c r="AN511" i="1"/>
  <c r="AN532" i="1" s="1"/>
  <c r="AJ511" i="1"/>
  <c r="AJ532" i="1" s="1"/>
  <c r="AF511" i="1"/>
  <c r="AB511" i="1"/>
  <c r="X511" i="1"/>
  <c r="X532" i="1" s="1"/>
  <c r="T511" i="1"/>
  <c r="T532" i="1" s="1"/>
  <c r="P511" i="1"/>
  <c r="L511" i="1"/>
  <c r="D511" i="1"/>
  <c r="CD510" i="1"/>
  <c r="CD531" i="1" s="1"/>
  <c r="BV510" i="1"/>
  <c r="BV531" i="1" s="1"/>
  <c r="BN510" i="1"/>
  <c r="BN531" i="1" s="1"/>
  <c r="BF510" i="1"/>
  <c r="BF531" i="1" s="1"/>
  <c r="BB510" i="1"/>
  <c r="BB531" i="1" s="1"/>
  <c r="AX510" i="1"/>
  <c r="AX531" i="1" s="1"/>
  <c r="AT510" i="1"/>
  <c r="AT531" i="1" s="1"/>
  <c r="AP510" i="1"/>
  <c r="AP531" i="1" s="1"/>
  <c r="AL510" i="1"/>
  <c r="AH510" i="1"/>
  <c r="AD510" i="1"/>
  <c r="AD531" i="1" s="1"/>
  <c r="Z510" i="1"/>
  <c r="Z531" i="1" s="1"/>
  <c r="V510" i="1"/>
  <c r="V531" i="1" s="1"/>
  <c r="R510" i="1"/>
  <c r="R531" i="1" s="1"/>
  <c r="N510" i="1"/>
  <c r="N531" i="1" s="1"/>
  <c r="CB509" i="1"/>
  <c r="CB530" i="1" s="1"/>
  <c r="BT509" i="1"/>
  <c r="BT530" i="1" s="1"/>
  <c r="BL509" i="1"/>
  <c r="BL530" i="1" s="1"/>
  <c r="BD509" i="1"/>
  <c r="BD530" i="1" s="1"/>
  <c r="AZ509" i="1"/>
  <c r="AZ530" i="1" s="1"/>
  <c r="AV509" i="1"/>
  <c r="AV530" i="1" s="1"/>
  <c r="AR509" i="1"/>
  <c r="AR530" i="1" s="1"/>
  <c r="AN509" i="1"/>
  <c r="AJ509" i="1"/>
  <c r="AJ530" i="1" s="1"/>
  <c r="AF509" i="1"/>
  <c r="AB509" i="1"/>
  <c r="AB530" i="1" s="1"/>
  <c r="X509" i="1"/>
  <c r="X530" i="1" s="1"/>
  <c r="T509" i="1"/>
  <c r="P509" i="1"/>
  <c r="L509" i="1"/>
  <c r="D509" i="1"/>
  <c r="BZ508" i="1"/>
  <c r="BZ529" i="1" s="1"/>
  <c r="BR508" i="1"/>
  <c r="BR529" i="1" s="1"/>
  <c r="BJ508" i="1"/>
  <c r="BJ529" i="1" s="1"/>
  <c r="BB508" i="1"/>
  <c r="BB529" i="1" s="1"/>
  <c r="AX508" i="1"/>
  <c r="AX529" i="1" s="1"/>
  <c r="AT508" i="1"/>
  <c r="AT529" i="1" s="1"/>
  <c r="AP508" i="1"/>
  <c r="AP529" i="1" s="1"/>
  <c r="AL508" i="1"/>
  <c r="AH508" i="1"/>
  <c r="AD508" i="1"/>
  <c r="Z508" i="1"/>
  <c r="V508" i="1"/>
  <c r="V529" i="1" s="1"/>
  <c r="R508" i="1"/>
  <c r="R529" i="1" s="1"/>
  <c r="N508" i="1"/>
  <c r="N529" i="1" s="1"/>
  <c r="CF507" i="1"/>
  <c r="CF528" i="1" s="1"/>
  <c r="BX507" i="1"/>
  <c r="BX528" i="1" s="1"/>
  <c r="BP507" i="1"/>
  <c r="BP528" i="1" s="1"/>
  <c r="BH507" i="1"/>
  <c r="BH528" i="1" s="1"/>
  <c r="AZ507" i="1"/>
  <c r="AZ528" i="1" s="1"/>
  <c r="AV507" i="1"/>
  <c r="AV528" i="1" s="1"/>
  <c r="AR507" i="1"/>
  <c r="AR528" i="1" s="1"/>
  <c r="AN507" i="1"/>
  <c r="AJ507" i="1"/>
  <c r="AF507" i="1"/>
  <c r="AB507" i="1"/>
  <c r="X507" i="1"/>
  <c r="X528" i="1" s="1"/>
  <c r="T507" i="1"/>
  <c r="T528" i="1" s="1"/>
  <c r="P507" i="1"/>
  <c r="P528" i="1" s="1"/>
  <c r="L507" i="1"/>
  <c r="D507" i="1"/>
  <c r="CB505" i="1"/>
  <c r="CB526" i="1" s="1"/>
  <c r="BT505" i="1"/>
  <c r="BT526" i="1" s="1"/>
  <c r="BL505" i="1"/>
  <c r="BL526" i="1" s="1"/>
  <c r="BD505" i="1"/>
  <c r="BD526" i="1" s="1"/>
  <c r="AZ505" i="1"/>
  <c r="AZ526" i="1" s="1"/>
  <c r="AV505" i="1"/>
  <c r="AV526" i="1" s="1"/>
  <c r="AR505" i="1"/>
  <c r="AR526" i="1" s="1"/>
  <c r="AN505" i="1"/>
  <c r="AJ505" i="1"/>
  <c r="AF505" i="1"/>
  <c r="AB505" i="1"/>
  <c r="X505" i="1"/>
  <c r="X526" i="1" s="1"/>
  <c r="T505" i="1"/>
  <c r="P505" i="1"/>
  <c r="P526" i="1" s="1"/>
  <c r="L505" i="1"/>
  <c r="D505" i="1"/>
  <c r="J13" i="1"/>
  <c r="CM13" i="1" s="1"/>
  <c r="M12" i="1"/>
  <c r="J114" i="1"/>
  <c r="CM114" i="1" s="1"/>
  <c r="J191" i="1"/>
  <c r="CM191" i="1" s="1"/>
  <c r="K189" i="1"/>
  <c r="J189" i="1" s="1"/>
  <c r="CM189" i="1" s="1"/>
  <c r="J234" i="1"/>
  <c r="CM234" i="1" s="1"/>
  <c r="J310" i="1"/>
  <c r="K309" i="1"/>
  <c r="J309" i="1" s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CF515" i="1" s="1"/>
  <c r="CF536" i="1" s="1"/>
  <c r="CJ6" i="1"/>
  <c r="CJ5" i="1"/>
  <c r="CJ4" i="1"/>
  <c r="CJ3" i="1"/>
  <c r="CJ2" i="1"/>
  <c r="CJ9" i="1"/>
  <c r="K11" i="1"/>
  <c r="J26" i="1"/>
  <c r="CM26" i="1" s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U25" i="1"/>
  <c r="BW25" i="1"/>
  <c r="BY25" i="1"/>
  <c r="CA25" i="1"/>
  <c r="CC25" i="1"/>
  <c r="CE25" i="1"/>
  <c r="CG25" i="1"/>
  <c r="K46" i="1"/>
  <c r="L46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BD46" i="1"/>
  <c r="BF46" i="1"/>
  <c r="BH46" i="1"/>
  <c r="BJ46" i="1"/>
  <c r="BL46" i="1"/>
  <c r="BN46" i="1"/>
  <c r="BP46" i="1"/>
  <c r="BR46" i="1"/>
  <c r="BT46" i="1"/>
  <c r="BV46" i="1"/>
  <c r="BX46" i="1"/>
  <c r="BZ46" i="1"/>
  <c r="CB46" i="1"/>
  <c r="CD46" i="1"/>
  <c r="CF46" i="1"/>
  <c r="K59" i="1"/>
  <c r="L59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X59" i="1"/>
  <c r="AZ59" i="1"/>
  <c r="BB59" i="1"/>
  <c r="BD59" i="1"/>
  <c r="BF59" i="1"/>
  <c r="BH59" i="1"/>
  <c r="BJ59" i="1"/>
  <c r="BL59" i="1"/>
  <c r="BN59" i="1"/>
  <c r="BP59" i="1"/>
  <c r="BR59" i="1"/>
  <c r="BT59" i="1"/>
  <c r="BV59" i="1"/>
  <c r="BX59" i="1"/>
  <c r="BZ59" i="1"/>
  <c r="CB59" i="1"/>
  <c r="CD59" i="1"/>
  <c r="CF59" i="1"/>
  <c r="CJ96" i="1"/>
  <c r="J99" i="1"/>
  <c r="CM99" i="1" s="1"/>
  <c r="K98" i="1"/>
  <c r="M98" i="1"/>
  <c r="M97" i="1" s="1"/>
  <c r="O98" i="1"/>
  <c r="O97" i="1" s="1"/>
  <c r="O96" i="1" s="1"/>
  <c r="Q98" i="1"/>
  <c r="Q97" i="1" s="1"/>
  <c r="S98" i="1"/>
  <c r="S97" i="1" s="1"/>
  <c r="S96" i="1" s="1"/>
  <c r="U98" i="1"/>
  <c r="U97" i="1" s="1"/>
  <c r="W98" i="1"/>
  <c r="W97" i="1" s="1"/>
  <c r="W96" i="1" s="1"/>
  <c r="Y98" i="1"/>
  <c r="Y97" i="1" s="1"/>
  <c r="AA98" i="1"/>
  <c r="AA97" i="1" s="1"/>
  <c r="AA96" i="1" s="1"/>
  <c r="AC98" i="1"/>
  <c r="AC97" i="1" s="1"/>
  <c r="AE98" i="1"/>
  <c r="AE97" i="1" s="1"/>
  <c r="AE96" i="1" s="1"/>
  <c r="AG98" i="1"/>
  <c r="AG97" i="1" s="1"/>
  <c r="AI98" i="1"/>
  <c r="AI97" i="1" s="1"/>
  <c r="AI96" i="1" s="1"/>
  <c r="AK98" i="1"/>
  <c r="AK97" i="1" s="1"/>
  <c r="AM98" i="1"/>
  <c r="AM97" i="1" s="1"/>
  <c r="AM96" i="1" s="1"/>
  <c r="AO98" i="1"/>
  <c r="AO97" i="1" s="1"/>
  <c r="AQ98" i="1"/>
  <c r="AQ97" i="1" s="1"/>
  <c r="AQ96" i="1" s="1"/>
  <c r="AS98" i="1"/>
  <c r="AS97" i="1" s="1"/>
  <c r="AU98" i="1"/>
  <c r="AU97" i="1" s="1"/>
  <c r="AU96" i="1" s="1"/>
  <c r="AW98" i="1"/>
  <c r="AW97" i="1" s="1"/>
  <c r="AY98" i="1"/>
  <c r="AY97" i="1" s="1"/>
  <c r="AY96" i="1" s="1"/>
  <c r="BA98" i="1"/>
  <c r="BA97" i="1" s="1"/>
  <c r="BC98" i="1"/>
  <c r="BC97" i="1" s="1"/>
  <c r="BC96" i="1" s="1"/>
  <c r="BE98" i="1"/>
  <c r="BE97" i="1" s="1"/>
  <c r="BG98" i="1"/>
  <c r="BG97" i="1" s="1"/>
  <c r="BG96" i="1" s="1"/>
  <c r="BI98" i="1"/>
  <c r="BI97" i="1" s="1"/>
  <c r="BK98" i="1"/>
  <c r="BK97" i="1" s="1"/>
  <c r="BK96" i="1" s="1"/>
  <c r="BM98" i="1"/>
  <c r="BM97" i="1" s="1"/>
  <c r="BO98" i="1"/>
  <c r="BO97" i="1" s="1"/>
  <c r="BO96" i="1" s="1"/>
  <c r="BQ98" i="1"/>
  <c r="BQ97" i="1" s="1"/>
  <c r="BS98" i="1"/>
  <c r="BS97" i="1" s="1"/>
  <c r="BS96" i="1" s="1"/>
  <c r="BU98" i="1"/>
  <c r="BU97" i="1" s="1"/>
  <c r="BW98" i="1"/>
  <c r="BW97" i="1" s="1"/>
  <c r="BW96" i="1" s="1"/>
  <c r="BY98" i="1"/>
  <c r="BY97" i="1" s="1"/>
  <c r="CA98" i="1"/>
  <c r="CA97" i="1" s="1"/>
  <c r="CA96" i="1" s="1"/>
  <c r="CC98" i="1"/>
  <c r="CC97" i="1" s="1"/>
  <c r="CE98" i="1"/>
  <c r="CE97" i="1" s="1"/>
  <c r="CE96" i="1" s="1"/>
  <c r="CG98" i="1"/>
  <c r="CG97" i="1" s="1"/>
  <c r="J145" i="1"/>
  <c r="CM145" i="1" s="1"/>
  <c r="K135" i="1"/>
  <c r="M135" i="1"/>
  <c r="O135" i="1"/>
  <c r="Q135" i="1"/>
  <c r="S135" i="1"/>
  <c r="U135" i="1"/>
  <c r="W135" i="1"/>
  <c r="Y135" i="1"/>
  <c r="AA135" i="1"/>
  <c r="AC135" i="1"/>
  <c r="AE135" i="1"/>
  <c r="AG135" i="1"/>
  <c r="AI135" i="1"/>
  <c r="AK135" i="1"/>
  <c r="AM135" i="1"/>
  <c r="AO135" i="1"/>
  <c r="AQ135" i="1"/>
  <c r="AS135" i="1"/>
  <c r="AU135" i="1"/>
  <c r="AW135" i="1"/>
  <c r="AY135" i="1"/>
  <c r="BA135" i="1"/>
  <c r="BC135" i="1"/>
  <c r="BE135" i="1"/>
  <c r="BG135" i="1"/>
  <c r="BI135" i="1"/>
  <c r="BK135" i="1"/>
  <c r="BM135" i="1"/>
  <c r="BO135" i="1"/>
  <c r="BQ135" i="1"/>
  <c r="BS135" i="1"/>
  <c r="BU135" i="1"/>
  <c r="BW135" i="1"/>
  <c r="BY135" i="1"/>
  <c r="CA135" i="1"/>
  <c r="CC135" i="1"/>
  <c r="CE135" i="1"/>
  <c r="CG135" i="1"/>
  <c r="K156" i="1"/>
  <c r="J235" i="1"/>
  <c r="CM235" i="1" s="1"/>
  <c r="J283" i="1"/>
  <c r="CM283" i="1" s="1"/>
  <c r="K282" i="1"/>
  <c r="J419" i="1"/>
  <c r="CM419" i="1" s="1"/>
  <c r="K418" i="1"/>
  <c r="A523" i="1"/>
  <c r="B502" i="1"/>
  <c r="D525" i="1"/>
  <c r="D526" i="1"/>
  <c r="E526" i="1"/>
  <c r="E527" i="1"/>
  <c r="D528" i="1"/>
  <c r="E528" i="1"/>
  <c r="E529" i="1"/>
  <c r="D530" i="1"/>
  <c r="E530" i="1"/>
  <c r="C540" i="1"/>
  <c r="D540" i="1"/>
  <c r="K364" i="1"/>
  <c r="J396" i="1"/>
  <c r="CM396" i="1" s="1"/>
  <c r="K393" i="1"/>
  <c r="J479" i="1"/>
  <c r="K478" i="1"/>
  <c r="M478" i="1"/>
  <c r="M470" i="1" s="1"/>
  <c r="M454" i="1" s="1"/>
  <c r="O478" i="1"/>
  <c r="O470" i="1" s="1"/>
  <c r="O454" i="1" s="1"/>
  <c r="Q478" i="1"/>
  <c r="Q470" i="1" s="1"/>
  <c r="Q454" i="1" s="1"/>
  <c r="S478" i="1"/>
  <c r="S470" i="1" s="1"/>
  <c r="S454" i="1" s="1"/>
  <c r="U478" i="1"/>
  <c r="U470" i="1" s="1"/>
  <c r="U454" i="1" s="1"/>
  <c r="W478" i="1"/>
  <c r="W470" i="1" s="1"/>
  <c r="W454" i="1" s="1"/>
  <c r="Y478" i="1"/>
  <c r="Y470" i="1" s="1"/>
  <c r="Y454" i="1" s="1"/>
  <c r="AA478" i="1"/>
  <c r="AA470" i="1" s="1"/>
  <c r="AA454" i="1" s="1"/>
  <c r="AC478" i="1"/>
  <c r="AC470" i="1" s="1"/>
  <c r="AC454" i="1" s="1"/>
  <c r="AE478" i="1"/>
  <c r="AE470" i="1" s="1"/>
  <c r="AE454" i="1" s="1"/>
  <c r="AG478" i="1"/>
  <c r="AG470" i="1" s="1"/>
  <c r="AG454" i="1" s="1"/>
  <c r="AI478" i="1"/>
  <c r="AI470" i="1" s="1"/>
  <c r="AI454" i="1" s="1"/>
  <c r="AK478" i="1"/>
  <c r="AK470" i="1" s="1"/>
  <c r="AK454" i="1" s="1"/>
  <c r="AM478" i="1"/>
  <c r="AM470" i="1" s="1"/>
  <c r="AM454" i="1" s="1"/>
  <c r="AO478" i="1"/>
  <c r="AO470" i="1" s="1"/>
  <c r="AO454" i="1" s="1"/>
  <c r="AQ478" i="1"/>
  <c r="AQ470" i="1" s="1"/>
  <c r="AQ454" i="1" s="1"/>
  <c r="AS478" i="1"/>
  <c r="AS470" i="1" s="1"/>
  <c r="AS454" i="1" s="1"/>
  <c r="AU478" i="1"/>
  <c r="AU470" i="1" s="1"/>
  <c r="AU454" i="1" s="1"/>
  <c r="AW478" i="1"/>
  <c r="AW470" i="1" s="1"/>
  <c r="AW454" i="1" s="1"/>
  <c r="AY478" i="1"/>
  <c r="AY470" i="1" s="1"/>
  <c r="AY454" i="1" s="1"/>
  <c r="BA478" i="1"/>
  <c r="BA470" i="1" s="1"/>
  <c r="BA454" i="1" s="1"/>
  <c r="BC478" i="1"/>
  <c r="BC470" i="1" s="1"/>
  <c r="BC454" i="1" s="1"/>
  <c r="BE478" i="1"/>
  <c r="BE470" i="1" s="1"/>
  <c r="BE454" i="1" s="1"/>
  <c r="BG478" i="1"/>
  <c r="BG470" i="1" s="1"/>
  <c r="BG454" i="1" s="1"/>
  <c r="BI478" i="1"/>
  <c r="BI470" i="1" s="1"/>
  <c r="BI454" i="1" s="1"/>
  <c r="BK478" i="1"/>
  <c r="BK470" i="1" s="1"/>
  <c r="BK454" i="1" s="1"/>
  <c r="BM478" i="1"/>
  <c r="BM470" i="1" s="1"/>
  <c r="BM454" i="1" s="1"/>
  <c r="BO478" i="1"/>
  <c r="BO470" i="1" s="1"/>
  <c r="BO454" i="1" s="1"/>
  <c r="BQ478" i="1"/>
  <c r="BQ470" i="1" s="1"/>
  <c r="BQ454" i="1" s="1"/>
  <c r="BS478" i="1"/>
  <c r="BS470" i="1" s="1"/>
  <c r="BS454" i="1" s="1"/>
  <c r="BU478" i="1"/>
  <c r="BU470" i="1" s="1"/>
  <c r="BU454" i="1" s="1"/>
  <c r="BW478" i="1"/>
  <c r="BW470" i="1" s="1"/>
  <c r="BW454" i="1" s="1"/>
  <c r="BY478" i="1"/>
  <c r="BY470" i="1" s="1"/>
  <c r="BY454" i="1" s="1"/>
  <c r="CA478" i="1"/>
  <c r="CA470" i="1" s="1"/>
  <c r="CA454" i="1" s="1"/>
  <c r="CC478" i="1"/>
  <c r="CC470" i="1" s="1"/>
  <c r="CC454" i="1" s="1"/>
  <c r="CE478" i="1"/>
  <c r="CE470" i="1" s="1"/>
  <c r="CE454" i="1" s="1"/>
  <c r="CG478" i="1"/>
  <c r="CG470" i="1" s="1"/>
  <c r="CG454" i="1" s="1"/>
  <c r="C502" i="1"/>
  <c r="D531" i="1"/>
  <c r="E531" i="1"/>
  <c r="E532" i="1"/>
  <c r="D533" i="1"/>
  <c r="E533" i="1"/>
  <c r="E534" i="1"/>
  <c r="D535" i="1"/>
  <c r="E535" i="1"/>
  <c r="E536" i="1"/>
  <c r="C537" i="1"/>
  <c r="D537" i="1"/>
  <c r="D538" i="1"/>
  <c r="C539" i="1"/>
  <c r="D539" i="1"/>
  <c r="D541" i="1"/>
  <c r="BD8" i="1"/>
  <c r="BA8" i="1"/>
  <c r="BD9" i="1"/>
  <c r="BA9" i="1"/>
  <c r="BA501" i="1" l="1"/>
  <c r="BD501" i="1"/>
  <c r="J478" i="1"/>
  <c r="K470" i="1"/>
  <c r="K417" i="1"/>
  <c r="J418" i="1"/>
  <c r="CM418" i="1" s="1"/>
  <c r="J282" i="1"/>
  <c r="K281" i="1"/>
  <c r="K97" i="1"/>
  <c r="J98" i="1"/>
  <c r="CM98" i="1" s="1"/>
  <c r="J59" i="1"/>
  <c r="CD45" i="1"/>
  <c r="CD44" i="1" s="1"/>
  <c r="BZ45" i="1"/>
  <c r="BZ44" i="1" s="1"/>
  <c r="BZ24" i="1" s="1"/>
  <c r="BV45" i="1"/>
  <c r="BV44" i="1" s="1"/>
  <c r="BR45" i="1"/>
  <c r="BR44" i="1" s="1"/>
  <c r="BR24" i="1" s="1"/>
  <c r="BN45" i="1"/>
  <c r="BN44" i="1" s="1"/>
  <c r="BJ45" i="1"/>
  <c r="BJ44" i="1" s="1"/>
  <c r="BJ24" i="1" s="1"/>
  <c r="BF45" i="1"/>
  <c r="BF44" i="1" s="1"/>
  <c r="BB45" i="1"/>
  <c r="BB44" i="1" s="1"/>
  <c r="AX45" i="1"/>
  <c r="AX44" i="1" s="1"/>
  <c r="AT45" i="1"/>
  <c r="AT44" i="1" s="1"/>
  <c r="AP45" i="1"/>
  <c r="AP44" i="1" s="1"/>
  <c r="AL45" i="1"/>
  <c r="AL44" i="1" s="1"/>
  <c r="AH45" i="1"/>
  <c r="AH44" i="1" s="1"/>
  <c r="AD45" i="1"/>
  <c r="AD44" i="1" s="1"/>
  <c r="Z45" i="1"/>
  <c r="Z44" i="1" s="1"/>
  <c r="V45" i="1"/>
  <c r="V44" i="1" s="1"/>
  <c r="R45" i="1"/>
  <c r="R44" i="1" s="1"/>
  <c r="N45" i="1"/>
  <c r="N44" i="1" s="1"/>
  <c r="J46" i="1"/>
  <c r="K45" i="1"/>
  <c r="CE24" i="1"/>
  <c r="CA24" i="1"/>
  <c r="BW24" i="1"/>
  <c r="BS24" i="1"/>
  <c r="BO24" i="1"/>
  <c r="BK24" i="1"/>
  <c r="BG24" i="1"/>
  <c r="BC24" i="1"/>
  <c r="AY24" i="1"/>
  <c r="AU24" i="1"/>
  <c r="AQ24" i="1"/>
  <c r="AM24" i="1"/>
  <c r="AI24" i="1"/>
  <c r="AE24" i="1"/>
  <c r="AA24" i="1"/>
  <c r="W24" i="1"/>
  <c r="S24" i="1"/>
  <c r="O24" i="1"/>
  <c r="J25" i="1"/>
  <c r="J505" i="1" s="1"/>
  <c r="J510" i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O524" i="1" s="1"/>
  <c r="AM503" i="1"/>
  <c r="AK503" i="1"/>
  <c r="AI503" i="1"/>
  <c r="AG503" i="1"/>
  <c r="AG524" i="1" s="1"/>
  <c r="AE503" i="1"/>
  <c r="AC503" i="1"/>
  <c r="AA503" i="1"/>
  <c r="Y503" i="1"/>
  <c r="Y524" i="1" s="1"/>
  <c r="W503" i="1"/>
  <c r="W524" i="1" s="1"/>
  <c r="U503" i="1"/>
  <c r="S503" i="1"/>
  <c r="Q503" i="1"/>
  <c r="Q524" i="1" s="1"/>
  <c r="O503" i="1"/>
  <c r="K503" i="1"/>
  <c r="K524" i="1" s="1"/>
  <c r="D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H503" i="1"/>
  <c r="AD503" i="1"/>
  <c r="Z503" i="1"/>
  <c r="V503" i="1"/>
  <c r="V524" i="1" s="1"/>
  <c r="R503" i="1"/>
  <c r="N503" i="1"/>
  <c r="N524" i="1" s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J503" i="1"/>
  <c r="AF503" i="1"/>
  <c r="AB503" i="1"/>
  <c r="X503" i="1"/>
  <c r="X524" i="1" s="1"/>
  <c r="T503" i="1"/>
  <c r="P503" i="1"/>
  <c r="L503" i="1"/>
  <c r="C503" i="1"/>
  <c r="Q526" i="1"/>
  <c r="Y526" i="1"/>
  <c r="AG526" i="1"/>
  <c r="AO526" i="1"/>
  <c r="CG505" i="1"/>
  <c r="CG526" i="1" s="1"/>
  <c r="CG507" i="1"/>
  <c r="CG528" i="1" s="1"/>
  <c r="AO530" i="1"/>
  <c r="CG509" i="1"/>
  <c r="CG530" i="1" s="1"/>
  <c r="K510" i="1"/>
  <c r="K531" i="1" s="1"/>
  <c r="Q532" i="1"/>
  <c r="AG532" i="1"/>
  <c r="CG511" i="1"/>
  <c r="CG532" i="1" s="1"/>
  <c r="Q534" i="1"/>
  <c r="Y534" i="1"/>
  <c r="AG534" i="1"/>
  <c r="CG513" i="1"/>
  <c r="CG534" i="1" s="1"/>
  <c r="AG537" i="1"/>
  <c r="CG516" i="1"/>
  <c r="CG537" i="1" s="1"/>
  <c r="CG518" i="1"/>
  <c r="CG539" i="1" s="1"/>
  <c r="CG520" i="1"/>
  <c r="CG541" i="1" s="1"/>
  <c r="J393" i="1"/>
  <c r="K392" i="1"/>
  <c r="J392" i="1" s="1"/>
  <c r="J516" i="1" s="1"/>
  <c r="J364" i="1"/>
  <c r="K336" i="1"/>
  <c r="J336" i="1" s="1"/>
  <c r="CM336" i="1" s="1"/>
  <c r="C523" i="1"/>
  <c r="B523" i="1"/>
  <c r="J156" i="1"/>
  <c r="CM156" i="1" s="1"/>
  <c r="K155" i="1"/>
  <c r="J135" i="1"/>
  <c r="CM135" i="1" s="1"/>
  <c r="CG96" i="1"/>
  <c r="CC96" i="1"/>
  <c r="CC507" i="1" s="1"/>
  <c r="CC528" i="1" s="1"/>
  <c r="BY96" i="1"/>
  <c r="BY507" i="1" s="1"/>
  <c r="BY528" i="1" s="1"/>
  <c r="BU96" i="1"/>
  <c r="BU507" i="1" s="1"/>
  <c r="BU528" i="1" s="1"/>
  <c r="BQ96" i="1"/>
  <c r="BQ507" i="1" s="1"/>
  <c r="BQ528" i="1" s="1"/>
  <c r="BM96" i="1"/>
  <c r="BM507" i="1" s="1"/>
  <c r="BM528" i="1" s="1"/>
  <c r="BI96" i="1"/>
  <c r="BI507" i="1" s="1"/>
  <c r="BI528" i="1" s="1"/>
  <c r="BE96" i="1"/>
  <c r="BE507" i="1" s="1"/>
  <c r="BE528" i="1" s="1"/>
  <c r="BA96" i="1"/>
  <c r="BA507" i="1" s="1"/>
  <c r="BA528" i="1" s="1"/>
  <c r="AW96" i="1"/>
  <c r="AW507" i="1" s="1"/>
  <c r="AW528" i="1" s="1"/>
  <c r="AS96" i="1"/>
  <c r="AS507" i="1" s="1"/>
  <c r="AS528" i="1" s="1"/>
  <c r="AO96" i="1"/>
  <c r="AO507" i="1" s="1"/>
  <c r="AK96" i="1"/>
  <c r="AK507" i="1" s="1"/>
  <c r="AG96" i="1"/>
  <c r="AG507" i="1" s="1"/>
  <c r="AC96" i="1"/>
  <c r="AC507" i="1" s="1"/>
  <c r="Y96" i="1"/>
  <c r="Y507" i="1" s="1"/>
  <c r="U96" i="1"/>
  <c r="U507" i="1" s="1"/>
  <c r="Q96" i="1"/>
  <c r="Q507" i="1" s="1"/>
  <c r="M96" i="1"/>
  <c r="M507" i="1" s="1"/>
  <c r="CF45" i="1"/>
  <c r="CF44" i="1" s="1"/>
  <c r="CB45" i="1"/>
  <c r="CB44" i="1" s="1"/>
  <c r="CB24" i="1" s="1"/>
  <c r="BX45" i="1"/>
  <c r="BX44" i="1" s="1"/>
  <c r="BT45" i="1"/>
  <c r="BT44" i="1" s="1"/>
  <c r="BT24" i="1" s="1"/>
  <c r="BP45" i="1"/>
  <c r="BP44" i="1" s="1"/>
  <c r="BL45" i="1"/>
  <c r="BL44" i="1" s="1"/>
  <c r="BL24" i="1" s="1"/>
  <c r="BH45" i="1"/>
  <c r="BH44" i="1" s="1"/>
  <c r="BD45" i="1"/>
  <c r="BD44" i="1" s="1"/>
  <c r="BD24" i="1" s="1"/>
  <c r="AZ45" i="1"/>
  <c r="AZ44" i="1" s="1"/>
  <c r="AV45" i="1"/>
  <c r="AV44" i="1" s="1"/>
  <c r="AV24" i="1" s="1"/>
  <c r="AR45" i="1"/>
  <c r="AR44" i="1" s="1"/>
  <c r="AN45" i="1"/>
  <c r="AN44" i="1" s="1"/>
  <c r="AN24" i="1" s="1"/>
  <c r="AJ45" i="1"/>
  <c r="AJ44" i="1" s="1"/>
  <c r="AF45" i="1"/>
  <c r="AF44" i="1" s="1"/>
  <c r="AF24" i="1" s="1"/>
  <c r="AB45" i="1"/>
  <c r="AB44" i="1" s="1"/>
  <c r="X45" i="1"/>
  <c r="X44" i="1" s="1"/>
  <c r="X24" i="1" s="1"/>
  <c r="T45" i="1"/>
  <c r="T44" i="1" s="1"/>
  <c r="P45" i="1"/>
  <c r="P44" i="1" s="1"/>
  <c r="P24" i="1" s="1"/>
  <c r="L45" i="1"/>
  <c r="L44" i="1" s="1"/>
  <c r="CG24" i="1"/>
  <c r="CG10" i="1" s="1"/>
  <c r="CC24" i="1"/>
  <c r="CC10" i="1" s="1"/>
  <c r="CC502" i="1" s="1"/>
  <c r="CC523" i="1" s="1"/>
  <c r="BY24" i="1"/>
  <c r="BY10" i="1" s="1"/>
  <c r="BY502" i="1" s="1"/>
  <c r="BY523" i="1" s="1"/>
  <c r="BU24" i="1"/>
  <c r="BU10" i="1" s="1"/>
  <c r="BU502" i="1" s="1"/>
  <c r="BU523" i="1" s="1"/>
  <c r="BQ24" i="1"/>
  <c r="BQ10" i="1" s="1"/>
  <c r="BQ502" i="1" s="1"/>
  <c r="BQ523" i="1" s="1"/>
  <c r="BM24" i="1"/>
  <c r="BM10" i="1" s="1"/>
  <c r="BM502" i="1" s="1"/>
  <c r="BM523" i="1" s="1"/>
  <c r="BI24" i="1"/>
  <c r="BI10" i="1" s="1"/>
  <c r="BI502" i="1" s="1"/>
  <c r="BI523" i="1" s="1"/>
  <c r="BE24" i="1"/>
  <c r="BE10" i="1" s="1"/>
  <c r="BE502" i="1" s="1"/>
  <c r="BE523" i="1" s="1"/>
  <c r="BA24" i="1"/>
  <c r="BA10" i="1" s="1"/>
  <c r="BA502" i="1" s="1"/>
  <c r="BA523" i="1" s="1"/>
  <c r="AW24" i="1"/>
  <c r="AW10" i="1" s="1"/>
  <c r="AW502" i="1" s="1"/>
  <c r="AW523" i="1" s="1"/>
  <c r="AS24" i="1"/>
  <c r="AS10" i="1" s="1"/>
  <c r="AS502" i="1" s="1"/>
  <c r="AS523" i="1" s="1"/>
  <c r="AO24" i="1"/>
  <c r="AO10" i="1" s="1"/>
  <c r="AO502" i="1" s="1"/>
  <c r="AO523" i="1" s="1"/>
  <c r="AK24" i="1"/>
  <c r="AK10" i="1" s="1"/>
  <c r="AK502" i="1" s="1"/>
  <c r="AK523" i="1" s="1"/>
  <c r="AG24" i="1"/>
  <c r="AG10" i="1" s="1"/>
  <c r="AG502" i="1" s="1"/>
  <c r="AG523" i="1" s="1"/>
  <c r="AC24" i="1"/>
  <c r="AC10" i="1" s="1"/>
  <c r="AC502" i="1" s="1"/>
  <c r="AC523" i="1" s="1"/>
  <c r="Y24" i="1"/>
  <c r="Y10" i="1" s="1"/>
  <c r="Y502" i="1" s="1"/>
  <c r="Y523" i="1" s="1"/>
  <c r="U24" i="1"/>
  <c r="U10" i="1" s="1"/>
  <c r="U502" i="1" s="1"/>
  <c r="U523" i="1" s="1"/>
  <c r="Q24" i="1"/>
  <c r="Q10" i="1" s="1"/>
  <c r="Q502" i="1" s="1"/>
  <c r="Q523" i="1" s="1"/>
  <c r="M24" i="1"/>
  <c r="M504" i="1" s="1"/>
  <c r="M525" i="1" s="1"/>
  <c r="J12" i="1"/>
  <c r="M11" i="1"/>
  <c r="M10" i="1" s="1"/>
  <c r="M502" i="1" s="1"/>
  <c r="M523" i="1" s="1"/>
  <c r="BH505" i="1"/>
  <c r="BH526" i="1" s="1"/>
  <c r="BP505" i="1"/>
  <c r="BP526" i="1" s="1"/>
  <c r="BX505" i="1"/>
  <c r="BX526" i="1" s="1"/>
  <c r="CF505" i="1"/>
  <c r="CF526" i="1" s="1"/>
  <c r="BR506" i="1"/>
  <c r="BR527" i="1" s="1"/>
  <c r="BD507" i="1"/>
  <c r="BD528" i="1" s="1"/>
  <c r="BL507" i="1"/>
  <c r="BL528" i="1" s="1"/>
  <c r="BT507" i="1"/>
  <c r="BT528" i="1" s="1"/>
  <c r="CB507" i="1"/>
  <c r="CB528" i="1" s="1"/>
  <c r="BF508" i="1"/>
  <c r="BF529" i="1" s="1"/>
  <c r="BN508" i="1"/>
  <c r="BN529" i="1" s="1"/>
  <c r="BV508" i="1"/>
  <c r="BV529" i="1" s="1"/>
  <c r="CD508" i="1"/>
  <c r="CD529" i="1" s="1"/>
  <c r="BH509" i="1"/>
  <c r="BH530" i="1" s="1"/>
  <c r="BP509" i="1"/>
  <c r="BP530" i="1" s="1"/>
  <c r="BX509" i="1"/>
  <c r="BX530" i="1" s="1"/>
  <c r="CF509" i="1"/>
  <c r="CF530" i="1" s="1"/>
  <c r="BJ510" i="1"/>
  <c r="BJ531" i="1" s="1"/>
  <c r="BR510" i="1"/>
  <c r="BR531" i="1" s="1"/>
  <c r="BZ510" i="1"/>
  <c r="BZ531" i="1" s="1"/>
  <c r="BD511" i="1"/>
  <c r="BD532" i="1" s="1"/>
  <c r="BL511" i="1"/>
  <c r="BL532" i="1" s="1"/>
  <c r="BT511" i="1"/>
  <c r="BT532" i="1" s="1"/>
  <c r="CB511" i="1"/>
  <c r="CB532" i="1" s="1"/>
  <c r="BF512" i="1"/>
  <c r="BF533" i="1" s="1"/>
  <c r="BN512" i="1"/>
  <c r="BN533" i="1" s="1"/>
  <c r="BV512" i="1"/>
  <c r="BV533" i="1" s="1"/>
  <c r="CD512" i="1"/>
  <c r="CD533" i="1" s="1"/>
  <c r="BH513" i="1"/>
  <c r="BH534" i="1" s="1"/>
  <c r="BP513" i="1"/>
  <c r="BP534" i="1" s="1"/>
  <c r="BX513" i="1"/>
  <c r="BX534" i="1" s="1"/>
  <c r="CF513" i="1"/>
  <c r="CF534" i="1" s="1"/>
  <c r="BJ514" i="1"/>
  <c r="BJ535" i="1" s="1"/>
  <c r="BR514" i="1"/>
  <c r="BR535" i="1" s="1"/>
  <c r="BZ514" i="1"/>
  <c r="BZ535" i="1" s="1"/>
  <c r="BP515" i="1"/>
  <c r="BP536" i="1" s="1"/>
  <c r="BR516" i="1"/>
  <c r="BR537" i="1" s="1"/>
  <c r="BD517" i="1"/>
  <c r="BD538" i="1" s="1"/>
  <c r="BT517" i="1"/>
  <c r="BT538" i="1" s="1"/>
  <c r="BF518" i="1"/>
  <c r="BF539" i="1" s="1"/>
  <c r="BV518" i="1"/>
  <c r="BV539" i="1" s="1"/>
  <c r="BH519" i="1"/>
  <c r="BH540" i="1" s="1"/>
  <c r="BX519" i="1"/>
  <c r="BX540" i="1" s="1"/>
  <c r="BJ520" i="1"/>
  <c r="BJ541" i="1" s="1"/>
  <c r="BZ520" i="1"/>
  <c r="BZ541" i="1" s="1"/>
  <c r="N505" i="1"/>
  <c r="N526" i="1" s="1"/>
  <c r="V505" i="1"/>
  <c r="V526" i="1" s="1"/>
  <c r="AD505" i="1"/>
  <c r="AL505" i="1"/>
  <c r="AT505" i="1"/>
  <c r="AT526" i="1" s="1"/>
  <c r="BB505" i="1"/>
  <c r="BB526" i="1" s="1"/>
  <c r="BJ505" i="1"/>
  <c r="BJ526" i="1" s="1"/>
  <c r="BR505" i="1"/>
  <c r="BR526" i="1" s="1"/>
  <c r="BZ505" i="1"/>
  <c r="BZ526" i="1" s="1"/>
  <c r="D506" i="1"/>
  <c r="X506" i="1"/>
  <c r="X527" i="1" s="1"/>
  <c r="AN506" i="1"/>
  <c r="AN527" i="1" s="1"/>
  <c r="BD506" i="1"/>
  <c r="BD527" i="1" s="1"/>
  <c r="BT506" i="1"/>
  <c r="BT527" i="1" s="1"/>
  <c r="R507" i="1"/>
  <c r="Z507" i="1"/>
  <c r="AH507" i="1"/>
  <c r="AP507" i="1"/>
  <c r="AP528" i="1" s="1"/>
  <c r="AX507" i="1"/>
  <c r="AX528" i="1" s="1"/>
  <c r="BF507" i="1"/>
  <c r="BF528" i="1" s="1"/>
  <c r="BN507" i="1"/>
  <c r="BN528" i="1" s="1"/>
  <c r="BV507" i="1"/>
  <c r="BV528" i="1" s="1"/>
  <c r="CD507" i="1"/>
  <c r="CD528" i="1" s="1"/>
  <c r="L508" i="1"/>
  <c r="T508" i="1"/>
  <c r="AB508" i="1"/>
  <c r="AB529" i="1" s="1"/>
  <c r="AJ508" i="1"/>
  <c r="AR508" i="1"/>
  <c r="AR529" i="1" s="1"/>
  <c r="AZ508" i="1"/>
  <c r="AZ529" i="1" s="1"/>
  <c r="BH508" i="1"/>
  <c r="BH529" i="1" s="1"/>
  <c r="BP508" i="1"/>
  <c r="BP529" i="1" s="1"/>
  <c r="BX508" i="1"/>
  <c r="BX529" i="1" s="1"/>
  <c r="CF508" i="1"/>
  <c r="CF529" i="1" s="1"/>
  <c r="N509" i="1"/>
  <c r="N530" i="1" s="1"/>
  <c r="V509" i="1"/>
  <c r="V530" i="1" s="1"/>
  <c r="AD509" i="1"/>
  <c r="AL509" i="1"/>
  <c r="AL530" i="1" s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X510" i="1"/>
  <c r="X531" i="1" s="1"/>
  <c r="AF510" i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L533" i="1" s="1"/>
  <c r="T512" i="1"/>
  <c r="AB512" i="1"/>
  <c r="AJ512" i="1"/>
  <c r="AR512" i="1"/>
  <c r="AR533" i="1" s="1"/>
  <c r="AZ512" i="1"/>
  <c r="AZ533" i="1" s="1"/>
  <c r="BH512" i="1"/>
  <c r="BH533" i="1" s="1"/>
  <c r="BP512" i="1"/>
  <c r="BP533" i="1" s="1"/>
  <c r="BX512" i="1"/>
  <c r="BX533" i="1" s="1"/>
  <c r="CF512" i="1"/>
  <c r="CF533" i="1" s="1"/>
  <c r="N513" i="1"/>
  <c r="N534" i="1" s="1"/>
  <c r="V513" i="1"/>
  <c r="V534" i="1" s="1"/>
  <c r="AD513" i="1"/>
  <c r="AL513" i="1"/>
  <c r="AT513" i="1"/>
  <c r="AT534" i="1" s="1"/>
  <c r="BB513" i="1"/>
  <c r="BB534" i="1" s="1"/>
  <c r="BJ513" i="1"/>
  <c r="BJ534" i="1" s="1"/>
  <c r="BR513" i="1"/>
  <c r="BR534" i="1" s="1"/>
  <c r="BZ513" i="1"/>
  <c r="BZ534" i="1" s="1"/>
  <c r="D514" i="1"/>
  <c r="P514" i="1"/>
  <c r="P535" i="1" s="1"/>
  <c r="X514" i="1"/>
  <c r="X535" i="1" s="1"/>
  <c r="AF514" i="1"/>
  <c r="AF535" i="1" s="1"/>
  <c r="AN514" i="1"/>
  <c r="AN535" i="1" s="1"/>
  <c r="AV514" i="1"/>
  <c r="AV535" i="1" s="1"/>
  <c r="BD514" i="1"/>
  <c r="BD535" i="1" s="1"/>
  <c r="BL514" i="1"/>
  <c r="BL535" i="1" s="1"/>
  <c r="BT514" i="1"/>
  <c r="BT535" i="1" s="1"/>
  <c r="CB514" i="1"/>
  <c r="CB535" i="1" s="1"/>
  <c r="X515" i="1"/>
  <c r="X536" i="1" s="1"/>
  <c r="AN515" i="1"/>
  <c r="AN536" i="1" s="1"/>
  <c r="BD515" i="1"/>
  <c r="BD536" i="1" s="1"/>
  <c r="BT515" i="1"/>
  <c r="BT536" i="1" s="1"/>
  <c r="Z516" i="1"/>
  <c r="Z537" i="1" s="1"/>
  <c r="AP516" i="1"/>
  <c r="AP537" i="1" s="1"/>
  <c r="BF516" i="1"/>
  <c r="BF537" i="1" s="1"/>
  <c r="BV516" i="1"/>
  <c r="BV537" i="1" s="1"/>
  <c r="L517" i="1"/>
  <c r="L538" i="1" s="1"/>
  <c r="AB517" i="1"/>
  <c r="AB538" i="1" s="1"/>
  <c r="AR517" i="1"/>
  <c r="AR538" i="1" s="1"/>
  <c r="BH517" i="1"/>
  <c r="BH538" i="1" s="1"/>
  <c r="BX517" i="1"/>
  <c r="BX538" i="1" s="1"/>
  <c r="N518" i="1"/>
  <c r="N539" i="1" s="1"/>
  <c r="AD518" i="1"/>
  <c r="AD539" i="1" s="1"/>
  <c r="AT518" i="1"/>
  <c r="AT539" i="1" s="1"/>
  <c r="BJ518" i="1"/>
  <c r="BJ539" i="1" s="1"/>
  <c r="BZ518" i="1"/>
  <c r="BZ539" i="1" s="1"/>
  <c r="P519" i="1"/>
  <c r="P540" i="1" s="1"/>
  <c r="AF519" i="1"/>
  <c r="AF540" i="1" s="1"/>
  <c r="AV519" i="1"/>
  <c r="AV540" i="1" s="1"/>
  <c r="BL519" i="1"/>
  <c r="BL540" i="1" s="1"/>
  <c r="CB519" i="1"/>
  <c r="CB540" i="1" s="1"/>
  <c r="R520" i="1"/>
  <c r="R541" i="1" s="1"/>
  <c r="AH520" i="1"/>
  <c r="AH541" i="1" s="1"/>
  <c r="AX520" i="1"/>
  <c r="AX541" i="1" s="1"/>
  <c r="BN520" i="1"/>
  <c r="BN541" i="1" s="1"/>
  <c r="CD520" i="1"/>
  <c r="CD541" i="1" s="1"/>
  <c r="D504" i="1"/>
  <c r="Q504" i="1"/>
  <c r="Q525" i="1" s="1"/>
  <c r="Y504" i="1"/>
  <c r="Y525" i="1" s="1"/>
  <c r="AG504" i="1"/>
  <c r="AG525" i="1" s="1"/>
  <c r="AO504" i="1"/>
  <c r="AO525" i="1" s="1"/>
  <c r="AW504" i="1"/>
  <c r="AW525" i="1" s="1"/>
  <c r="BE504" i="1"/>
  <c r="BE525" i="1" s="1"/>
  <c r="BM504" i="1"/>
  <c r="BM525" i="1" s="1"/>
  <c r="BU504" i="1"/>
  <c r="BU525" i="1" s="1"/>
  <c r="CC504" i="1"/>
  <c r="CC525" i="1" s="1"/>
  <c r="K505" i="1"/>
  <c r="K526" i="1" s="1"/>
  <c r="O505" i="1"/>
  <c r="S505" i="1"/>
  <c r="W505" i="1"/>
  <c r="W526" i="1" s="1"/>
  <c r="AA505" i="1"/>
  <c r="AE505" i="1"/>
  <c r="AI505" i="1"/>
  <c r="AM505" i="1"/>
  <c r="AQ505" i="1"/>
  <c r="AQ526" i="1" s="1"/>
  <c r="AU505" i="1"/>
  <c r="AU526" i="1" s="1"/>
  <c r="AY505" i="1"/>
  <c r="AY526" i="1" s="1"/>
  <c r="BC505" i="1"/>
  <c r="BC526" i="1" s="1"/>
  <c r="BG505" i="1"/>
  <c r="BG526" i="1" s="1"/>
  <c r="BK505" i="1"/>
  <c r="BK526" i="1" s="1"/>
  <c r="BO505" i="1"/>
  <c r="BO526" i="1" s="1"/>
  <c r="BS505" i="1"/>
  <c r="BS526" i="1" s="1"/>
  <c r="BW505" i="1"/>
  <c r="BW526" i="1" s="1"/>
  <c r="CA505" i="1"/>
  <c r="CA526" i="1" s="1"/>
  <c r="CE505" i="1"/>
  <c r="CE526" i="1" s="1"/>
  <c r="E506" i="1"/>
  <c r="M506" i="1"/>
  <c r="M527" i="1" s="1"/>
  <c r="Q506" i="1"/>
  <c r="Q527" i="1" s="1"/>
  <c r="U506" i="1"/>
  <c r="U527" i="1" s="1"/>
  <c r="Y506" i="1"/>
  <c r="Y527" i="1" s="1"/>
  <c r="AC506" i="1"/>
  <c r="AC527" i="1" s="1"/>
  <c r="AG506" i="1"/>
  <c r="AG527" i="1" s="1"/>
  <c r="AK506" i="1"/>
  <c r="AK527" i="1" s="1"/>
  <c r="AO506" i="1"/>
  <c r="AO527" i="1" s="1"/>
  <c r="AS506" i="1"/>
  <c r="AS527" i="1" s="1"/>
  <c r="AW506" i="1"/>
  <c r="AW527" i="1" s="1"/>
  <c r="BA506" i="1"/>
  <c r="BA527" i="1" s="1"/>
  <c r="BE506" i="1"/>
  <c r="BE527" i="1" s="1"/>
  <c r="BI506" i="1"/>
  <c r="BI527" i="1" s="1"/>
  <c r="BM506" i="1"/>
  <c r="BM527" i="1" s="1"/>
  <c r="BQ506" i="1"/>
  <c r="BQ527" i="1" s="1"/>
  <c r="BU506" i="1"/>
  <c r="BU527" i="1" s="1"/>
  <c r="BY506" i="1"/>
  <c r="BY527" i="1" s="1"/>
  <c r="CC506" i="1"/>
  <c r="CC527" i="1" s="1"/>
  <c r="CG506" i="1"/>
  <c r="CG527" i="1" s="1"/>
  <c r="O507" i="1"/>
  <c r="S507" i="1"/>
  <c r="W507" i="1"/>
  <c r="W528" i="1" s="1"/>
  <c r="AA507" i="1"/>
  <c r="AE507" i="1"/>
  <c r="AI507" i="1"/>
  <c r="AM507" i="1"/>
  <c r="AQ507" i="1"/>
  <c r="AQ528" i="1" s="1"/>
  <c r="AU507" i="1"/>
  <c r="AU528" i="1" s="1"/>
  <c r="AY507" i="1"/>
  <c r="AY528" i="1" s="1"/>
  <c r="BC507" i="1"/>
  <c r="BC528" i="1" s="1"/>
  <c r="BG507" i="1"/>
  <c r="BG528" i="1" s="1"/>
  <c r="BK507" i="1"/>
  <c r="BK528" i="1" s="1"/>
  <c r="BO507" i="1"/>
  <c r="BO528" i="1" s="1"/>
  <c r="BS507" i="1"/>
  <c r="BS528" i="1" s="1"/>
  <c r="BW507" i="1"/>
  <c r="BW528" i="1" s="1"/>
  <c r="CA507" i="1"/>
  <c r="CA528" i="1" s="1"/>
  <c r="CE507" i="1"/>
  <c r="CE528" i="1" s="1"/>
  <c r="E508" i="1"/>
  <c r="M508" i="1"/>
  <c r="Q508" i="1"/>
  <c r="Q529" i="1" s="1"/>
  <c r="U508" i="1"/>
  <c r="Y508" i="1"/>
  <c r="Y529" i="1" s="1"/>
  <c r="AC508" i="1"/>
  <c r="AG508" i="1"/>
  <c r="AG529" i="1" s="1"/>
  <c r="AK508" i="1"/>
  <c r="AO508" i="1"/>
  <c r="AO529" i="1" s="1"/>
  <c r="AS508" i="1"/>
  <c r="AS529" i="1" s="1"/>
  <c r="AW508" i="1"/>
  <c r="AW529" i="1" s="1"/>
  <c r="BA508" i="1"/>
  <c r="BA529" i="1" s="1"/>
  <c r="BE508" i="1"/>
  <c r="BE529" i="1" s="1"/>
  <c r="BI508" i="1"/>
  <c r="BI529" i="1" s="1"/>
  <c r="BM508" i="1"/>
  <c r="BM529" i="1" s="1"/>
  <c r="BQ508" i="1"/>
  <c r="BQ529" i="1" s="1"/>
  <c r="BU508" i="1"/>
  <c r="BU529" i="1" s="1"/>
  <c r="BY508" i="1"/>
  <c r="BY529" i="1" s="1"/>
  <c r="CC508" i="1"/>
  <c r="CC529" i="1" s="1"/>
  <c r="CG508" i="1"/>
  <c r="CG529" i="1" s="1"/>
  <c r="K509" i="1"/>
  <c r="K530" i="1" s="1"/>
  <c r="O509" i="1"/>
  <c r="S509" i="1"/>
  <c r="S530" i="1" s="1"/>
  <c r="W509" i="1"/>
  <c r="W530" i="1" s="1"/>
  <c r="AA509" i="1"/>
  <c r="AE509" i="1"/>
  <c r="AI509" i="1"/>
  <c r="AM509" i="1"/>
  <c r="AQ509" i="1"/>
  <c r="AQ530" i="1" s="1"/>
  <c r="AU509" i="1"/>
  <c r="AU530" i="1" s="1"/>
  <c r="AY509" i="1"/>
  <c r="AY530" i="1" s="1"/>
  <c r="BC509" i="1"/>
  <c r="BC530" i="1" s="1"/>
  <c r="BG509" i="1"/>
  <c r="BG530" i="1" s="1"/>
  <c r="BK509" i="1"/>
  <c r="BK530" i="1" s="1"/>
  <c r="BO509" i="1"/>
  <c r="BO530" i="1" s="1"/>
  <c r="BS509" i="1"/>
  <c r="BS530" i="1" s="1"/>
  <c r="BW509" i="1"/>
  <c r="BW530" i="1" s="1"/>
  <c r="CA509" i="1"/>
  <c r="CA530" i="1" s="1"/>
  <c r="CE509" i="1"/>
  <c r="CE530" i="1" s="1"/>
  <c r="E510" i="1"/>
  <c r="M510" i="1"/>
  <c r="M531" i="1" s="1"/>
  <c r="Q510" i="1"/>
  <c r="Q531" i="1" s="1"/>
  <c r="U510" i="1"/>
  <c r="U531" i="1" s="1"/>
  <c r="Y510" i="1"/>
  <c r="Y531" i="1" s="1"/>
  <c r="AC510" i="1"/>
  <c r="AC531" i="1" s="1"/>
  <c r="AG510" i="1"/>
  <c r="AG531" i="1" s="1"/>
  <c r="AK510" i="1"/>
  <c r="AK531" i="1" s="1"/>
  <c r="AO510" i="1"/>
  <c r="AO531" i="1" s="1"/>
  <c r="AS510" i="1"/>
  <c r="AS531" i="1" s="1"/>
  <c r="AW510" i="1"/>
  <c r="AW531" i="1" s="1"/>
  <c r="BA510" i="1"/>
  <c r="BA531" i="1" s="1"/>
  <c r="BE510" i="1"/>
  <c r="BE531" i="1" s="1"/>
  <c r="BI510" i="1"/>
  <c r="BI531" i="1" s="1"/>
  <c r="BM510" i="1"/>
  <c r="BM531" i="1" s="1"/>
  <c r="BQ510" i="1"/>
  <c r="BQ531" i="1" s="1"/>
  <c r="BU510" i="1"/>
  <c r="BU531" i="1" s="1"/>
  <c r="BY510" i="1"/>
  <c r="BY531" i="1" s="1"/>
  <c r="CC510" i="1"/>
  <c r="CC531" i="1" s="1"/>
  <c r="CG510" i="1"/>
  <c r="CG531" i="1" s="1"/>
  <c r="K511" i="1"/>
  <c r="K532" i="1" s="1"/>
  <c r="O511" i="1"/>
  <c r="S511" i="1"/>
  <c r="S532" i="1" s="1"/>
  <c r="W511" i="1"/>
  <c r="W532" i="1" s="1"/>
  <c r="AA511" i="1"/>
  <c r="AA532" i="1" s="1"/>
  <c r="AE511" i="1"/>
  <c r="AI511" i="1"/>
  <c r="AI532" i="1" s="1"/>
  <c r="AM511" i="1"/>
  <c r="AM532" i="1" s="1"/>
  <c r="AQ511" i="1"/>
  <c r="AQ532" i="1" s="1"/>
  <c r="AU511" i="1"/>
  <c r="AU532" i="1" s="1"/>
  <c r="AY511" i="1"/>
  <c r="AY532" i="1" s="1"/>
  <c r="BC511" i="1"/>
  <c r="BC532" i="1" s="1"/>
  <c r="BG511" i="1"/>
  <c r="BG532" i="1" s="1"/>
  <c r="BK511" i="1"/>
  <c r="BK532" i="1" s="1"/>
  <c r="BO511" i="1"/>
  <c r="BO532" i="1" s="1"/>
  <c r="BS511" i="1"/>
  <c r="BS532" i="1" s="1"/>
  <c r="BW511" i="1"/>
  <c r="BW532" i="1" s="1"/>
  <c r="CA511" i="1"/>
  <c r="CA532" i="1" s="1"/>
  <c r="CE511" i="1"/>
  <c r="CE532" i="1" s="1"/>
  <c r="E512" i="1"/>
  <c r="M512" i="1"/>
  <c r="Q512" i="1"/>
  <c r="Q533" i="1" s="1"/>
  <c r="U512" i="1"/>
  <c r="Y512" i="1"/>
  <c r="Y533" i="1" s="1"/>
  <c r="AC512" i="1"/>
  <c r="AG512" i="1"/>
  <c r="AG533" i="1" s="1"/>
  <c r="AK512" i="1"/>
  <c r="AO512" i="1"/>
  <c r="AO533" i="1" s="1"/>
  <c r="AS512" i="1"/>
  <c r="AS533" i="1" s="1"/>
  <c r="AW512" i="1"/>
  <c r="AW533" i="1" s="1"/>
  <c r="BA512" i="1"/>
  <c r="BA533" i="1" s="1"/>
  <c r="BE512" i="1"/>
  <c r="BE533" i="1" s="1"/>
  <c r="BI512" i="1"/>
  <c r="BI533" i="1" s="1"/>
  <c r="BM512" i="1"/>
  <c r="BM533" i="1" s="1"/>
  <c r="BQ512" i="1"/>
  <c r="BQ533" i="1" s="1"/>
  <c r="BU512" i="1"/>
  <c r="BU533" i="1" s="1"/>
  <c r="BY512" i="1"/>
  <c r="BY533" i="1" s="1"/>
  <c r="CC512" i="1"/>
  <c r="CC533" i="1" s="1"/>
  <c r="CG512" i="1"/>
  <c r="CG533" i="1" s="1"/>
  <c r="K513" i="1"/>
  <c r="K534" i="1" s="1"/>
  <c r="O513" i="1"/>
  <c r="S513" i="1"/>
  <c r="W513" i="1"/>
  <c r="W534" i="1" s="1"/>
  <c r="AA513" i="1"/>
  <c r="AE513" i="1"/>
  <c r="AI513" i="1"/>
  <c r="AM513" i="1"/>
  <c r="AQ513" i="1"/>
  <c r="AQ534" i="1" s="1"/>
  <c r="AU513" i="1"/>
  <c r="AU534" i="1" s="1"/>
  <c r="AY513" i="1"/>
  <c r="AY534" i="1" s="1"/>
  <c r="BC513" i="1"/>
  <c r="BC534" i="1" s="1"/>
  <c r="BG513" i="1"/>
  <c r="BG534" i="1" s="1"/>
  <c r="BK513" i="1"/>
  <c r="BK534" i="1" s="1"/>
  <c r="BO513" i="1"/>
  <c r="BO534" i="1" s="1"/>
  <c r="BS513" i="1"/>
  <c r="BS534" i="1" s="1"/>
  <c r="BW513" i="1"/>
  <c r="BW534" i="1" s="1"/>
  <c r="CA513" i="1"/>
  <c r="CA534" i="1" s="1"/>
  <c r="CE513" i="1"/>
  <c r="CE534" i="1" s="1"/>
  <c r="E514" i="1"/>
  <c r="M514" i="1"/>
  <c r="M535" i="1" s="1"/>
  <c r="Q514" i="1"/>
  <c r="Q535" i="1" s="1"/>
  <c r="U514" i="1"/>
  <c r="U535" i="1" s="1"/>
  <c r="Y514" i="1"/>
  <c r="Y535" i="1" s="1"/>
  <c r="AC514" i="1"/>
  <c r="AC535" i="1" s="1"/>
  <c r="AG514" i="1"/>
  <c r="AG535" i="1" s="1"/>
  <c r="AK514" i="1"/>
  <c r="AK535" i="1" s="1"/>
  <c r="AO514" i="1"/>
  <c r="AO535" i="1" s="1"/>
  <c r="AS514" i="1"/>
  <c r="AS535" i="1" s="1"/>
  <c r="AW514" i="1"/>
  <c r="AW535" i="1" s="1"/>
  <c r="BA514" i="1"/>
  <c r="BA535" i="1" s="1"/>
  <c r="BE514" i="1"/>
  <c r="BE535" i="1" s="1"/>
  <c r="BI514" i="1"/>
  <c r="BI535" i="1" s="1"/>
  <c r="BM514" i="1"/>
  <c r="BM535" i="1" s="1"/>
  <c r="BQ514" i="1"/>
  <c r="BQ535" i="1" s="1"/>
  <c r="BU514" i="1"/>
  <c r="BU535" i="1" s="1"/>
  <c r="BY514" i="1"/>
  <c r="BY535" i="1" s="1"/>
  <c r="CC514" i="1"/>
  <c r="CC535" i="1" s="1"/>
  <c r="CG514" i="1"/>
  <c r="CG535" i="1" s="1"/>
  <c r="R515" i="1"/>
  <c r="R536" i="1" s="1"/>
  <c r="Z515" i="1"/>
  <c r="Z536" i="1" s="1"/>
  <c r="AH515" i="1"/>
  <c r="AH536" i="1" s="1"/>
  <c r="AP515" i="1"/>
  <c r="AP536" i="1" s="1"/>
  <c r="AX515" i="1"/>
  <c r="AX536" i="1" s="1"/>
  <c r="BF515" i="1"/>
  <c r="BF536" i="1" s="1"/>
  <c r="BN515" i="1"/>
  <c r="BN536" i="1" s="1"/>
  <c r="BV515" i="1"/>
  <c r="BV536" i="1" s="1"/>
  <c r="CD515" i="1"/>
  <c r="CD536" i="1" s="1"/>
  <c r="L516" i="1"/>
  <c r="T516" i="1"/>
  <c r="T537" i="1" s="1"/>
  <c r="AB516" i="1"/>
  <c r="AJ516" i="1"/>
  <c r="AR516" i="1"/>
  <c r="AR537" i="1" s="1"/>
  <c r="AZ516" i="1"/>
  <c r="AZ537" i="1" s="1"/>
  <c r="BH516" i="1"/>
  <c r="BH537" i="1" s="1"/>
  <c r="BP516" i="1"/>
  <c r="BP537" i="1" s="1"/>
  <c r="BX516" i="1"/>
  <c r="BX537" i="1" s="1"/>
  <c r="CF516" i="1"/>
  <c r="CF537" i="1" s="1"/>
  <c r="N517" i="1"/>
  <c r="N538" i="1" s="1"/>
  <c r="V517" i="1"/>
  <c r="V538" i="1" s="1"/>
  <c r="AD517" i="1"/>
  <c r="AD538" i="1" s="1"/>
  <c r="AL517" i="1"/>
  <c r="AL538" i="1" s="1"/>
  <c r="AT517" i="1"/>
  <c r="AT538" i="1" s="1"/>
  <c r="BB517" i="1"/>
  <c r="BB538" i="1" s="1"/>
  <c r="BJ517" i="1"/>
  <c r="BJ538" i="1" s="1"/>
  <c r="BR517" i="1"/>
  <c r="BR538" i="1" s="1"/>
  <c r="BZ517" i="1"/>
  <c r="BZ538" i="1" s="1"/>
  <c r="C518" i="1"/>
  <c r="P518" i="1"/>
  <c r="P539" i="1" s="1"/>
  <c r="X518" i="1"/>
  <c r="X539" i="1" s="1"/>
  <c r="AF518" i="1"/>
  <c r="AF539" i="1" s="1"/>
  <c r="AN518" i="1"/>
  <c r="AN539" i="1" s="1"/>
  <c r="AV518" i="1"/>
  <c r="AV539" i="1" s="1"/>
  <c r="BD518" i="1"/>
  <c r="BD539" i="1" s="1"/>
  <c r="BL518" i="1"/>
  <c r="BL539" i="1" s="1"/>
  <c r="BT518" i="1"/>
  <c r="BT539" i="1" s="1"/>
  <c r="CB518" i="1"/>
  <c r="CB539" i="1" s="1"/>
  <c r="J519" i="1"/>
  <c r="R519" i="1"/>
  <c r="R540" i="1" s="1"/>
  <c r="Z519" i="1"/>
  <c r="Z540" i="1" s="1"/>
  <c r="AH519" i="1"/>
  <c r="AH540" i="1" s="1"/>
  <c r="AP519" i="1"/>
  <c r="AP540" i="1" s="1"/>
  <c r="AX519" i="1"/>
  <c r="AX540" i="1" s="1"/>
  <c r="BF519" i="1"/>
  <c r="BF540" i="1" s="1"/>
  <c r="BN519" i="1"/>
  <c r="BN540" i="1" s="1"/>
  <c r="BV519" i="1"/>
  <c r="BV540" i="1" s="1"/>
  <c r="CD519" i="1"/>
  <c r="CD540" i="1" s="1"/>
  <c r="L520" i="1"/>
  <c r="L541" i="1" s="1"/>
  <c r="T520" i="1"/>
  <c r="T541" i="1" s="1"/>
  <c r="AB520" i="1"/>
  <c r="AB541" i="1" s="1"/>
  <c r="AJ520" i="1"/>
  <c r="AJ541" i="1" s="1"/>
  <c r="AR520" i="1"/>
  <c r="AR541" i="1" s="1"/>
  <c r="AZ520" i="1"/>
  <c r="AZ541" i="1" s="1"/>
  <c r="BH520" i="1"/>
  <c r="BH541" i="1" s="1"/>
  <c r="BP520" i="1"/>
  <c r="BP541" i="1" s="1"/>
  <c r="BX520" i="1"/>
  <c r="BX541" i="1" s="1"/>
  <c r="CF520" i="1"/>
  <c r="CF541" i="1" s="1"/>
  <c r="D527" i="1"/>
  <c r="M515" i="1"/>
  <c r="M536" i="1" s="1"/>
  <c r="Q515" i="1"/>
  <c r="Q536" i="1" s="1"/>
  <c r="U515" i="1"/>
  <c r="U536" i="1" s="1"/>
  <c r="Y515" i="1"/>
  <c r="Y536" i="1" s="1"/>
  <c r="AC515" i="1"/>
  <c r="AC536" i="1" s="1"/>
  <c r="AG515" i="1"/>
  <c r="AG536" i="1" s="1"/>
  <c r="AK515" i="1"/>
  <c r="AK536" i="1" s="1"/>
  <c r="AO515" i="1"/>
  <c r="AO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CG515" i="1"/>
  <c r="CG536" i="1" s="1"/>
  <c r="K516" i="1"/>
  <c r="K537" i="1" s="1"/>
  <c r="O516" i="1"/>
  <c r="S516" i="1"/>
  <c r="W516" i="1"/>
  <c r="W537" i="1" s="1"/>
  <c r="AA516" i="1"/>
  <c r="AE516" i="1"/>
  <c r="AI516" i="1"/>
  <c r="AI537" i="1" s="1"/>
  <c r="AM516" i="1"/>
  <c r="AM537" i="1" s="1"/>
  <c r="AQ516" i="1"/>
  <c r="AQ537" i="1" s="1"/>
  <c r="AU516" i="1"/>
  <c r="AU537" i="1" s="1"/>
  <c r="AY516" i="1"/>
  <c r="AY537" i="1" s="1"/>
  <c r="BC516" i="1"/>
  <c r="BC537" i="1" s="1"/>
  <c r="BG516" i="1"/>
  <c r="BG537" i="1" s="1"/>
  <c r="BK516" i="1"/>
  <c r="BK537" i="1" s="1"/>
  <c r="BO516" i="1"/>
  <c r="BO537" i="1" s="1"/>
  <c r="BS516" i="1"/>
  <c r="BS537" i="1" s="1"/>
  <c r="BW516" i="1"/>
  <c r="BW537" i="1" s="1"/>
  <c r="CA516" i="1"/>
  <c r="CA537" i="1" s="1"/>
  <c r="CE516" i="1"/>
  <c r="CE537" i="1" s="1"/>
  <c r="D517" i="1"/>
  <c r="M517" i="1"/>
  <c r="M538" i="1" s="1"/>
  <c r="Q517" i="1"/>
  <c r="Q538" i="1" s="1"/>
  <c r="U517" i="1"/>
  <c r="U538" i="1" s="1"/>
  <c r="Y517" i="1"/>
  <c r="Y538" i="1" s="1"/>
  <c r="AC517" i="1"/>
  <c r="AC538" i="1" s="1"/>
  <c r="AG517" i="1"/>
  <c r="AG538" i="1" s="1"/>
  <c r="AK517" i="1"/>
  <c r="AK538" i="1" s="1"/>
  <c r="AO517" i="1"/>
  <c r="AO538" i="1" s="1"/>
  <c r="AS517" i="1"/>
  <c r="AS538" i="1" s="1"/>
  <c r="AW517" i="1"/>
  <c r="AW538" i="1" s="1"/>
  <c r="BA517" i="1"/>
  <c r="BA538" i="1" s="1"/>
  <c r="BE517" i="1"/>
  <c r="BE538" i="1" s="1"/>
  <c r="BI517" i="1"/>
  <c r="BI538" i="1" s="1"/>
  <c r="BM517" i="1"/>
  <c r="BM538" i="1" s="1"/>
  <c r="BQ517" i="1"/>
  <c r="BQ538" i="1" s="1"/>
  <c r="BU517" i="1"/>
  <c r="BU538" i="1" s="1"/>
  <c r="BY517" i="1"/>
  <c r="BY538" i="1" s="1"/>
  <c r="CC517" i="1"/>
  <c r="CC538" i="1" s="1"/>
  <c r="CG517" i="1"/>
  <c r="CG538" i="1" s="1"/>
  <c r="O518" i="1"/>
  <c r="O539" i="1" s="1"/>
  <c r="S518" i="1"/>
  <c r="S539" i="1" s="1"/>
  <c r="W518" i="1"/>
  <c r="W539" i="1" s="1"/>
  <c r="AA518" i="1"/>
  <c r="AA539" i="1" s="1"/>
  <c r="AE518" i="1"/>
  <c r="AE539" i="1" s="1"/>
  <c r="AI518" i="1"/>
  <c r="AI539" i="1" s="1"/>
  <c r="AM518" i="1"/>
  <c r="AM539" i="1" s="1"/>
  <c r="AQ518" i="1"/>
  <c r="AQ539" i="1" s="1"/>
  <c r="AU518" i="1"/>
  <c r="AU539" i="1" s="1"/>
  <c r="AY518" i="1"/>
  <c r="AY539" i="1" s="1"/>
  <c r="BC518" i="1"/>
  <c r="BC539" i="1" s="1"/>
  <c r="BG518" i="1"/>
  <c r="BG539" i="1" s="1"/>
  <c r="BK518" i="1"/>
  <c r="BK539" i="1" s="1"/>
  <c r="BO518" i="1"/>
  <c r="BO539" i="1" s="1"/>
  <c r="BS518" i="1"/>
  <c r="BS539" i="1" s="1"/>
  <c r="BW518" i="1"/>
  <c r="BW539" i="1" s="1"/>
  <c r="CA518" i="1"/>
  <c r="CA539" i="1" s="1"/>
  <c r="CE518" i="1"/>
  <c r="CE539" i="1" s="1"/>
  <c r="D519" i="1"/>
  <c r="M519" i="1"/>
  <c r="Q519" i="1"/>
  <c r="Q540" i="1" s="1"/>
  <c r="U519" i="1"/>
  <c r="U540" i="1" s="1"/>
  <c r="Y519" i="1"/>
  <c r="Y540" i="1" s="1"/>
  <c r="AC519" i="1"/>
  <c r="AC540" i="1" s="1"/>
  <c r="AG519" i="1"/>
  <c r="AG540" i="1" s="1"/>
  <c r="AK519" i="1"/>
  <c r="AK540" i="1" s="1"/>
  <c r="AO519" i="1"/>
  <c r="AO540" i="1" s="1"/>
  <c r="AS519" i="1"/>
  <c r="AS540" i="1" s="1"/>
  <c r="AW519" i="1"/>
  <c r="AW540" i="1" s="1"/>
  <c r="BA519" i="1"/>
  <c r="BA540" i="1" s="1"/>
  <c r="BE519" i="1"/>
  <c r="BE540" i="1" s="1"/>
  <c r="BI519" i="1"/>
  <c r="BI540" i="1" s="1"/>
  <c r="BM519" i="1"/>
  <c r="BM540" i="1" s="1"/>
  <c r="BQ519" i="1"/>
  <c r="BQ540" i="1" s="1"/>
  <c r="BU519" i="1"/>
  <c r="BU540" i="1" s="1"/>
  <c r="BY519" i="1"/>
  <c r="BY540" i="1" s="1"/>
  <c r="CC519" i="1"/>
  <c r="CC540" i="1" s="1"/>
  <c r="CG519" i="1"/>
  <c r="CG540" i="1" s="1"/>
  <c r="K520" i="1"/>
  <c r="K541" i="1" s="1"/>
  <c r="O520" i="1"/>
  <c r="O541" i="1" s="1"/>
  <c r="S520" i="1"/>
  <c r="S541" i="1" s="1"/>
  <c r="W520" i="1"/>
  <c r="W541" i="1" s="1"/>
  <c r="AA520" i="1"/>
  <c r="AA541" i="1" s="1"/>
  <c r="AE520" i="1"/>
  <c r="AE541" i="1" s="1"/>
  <c r="AI520" i="1"/>
  <c r="AI541" i="1" s="1"/>
  <c r="AM520" i="1"/>
  <c r="AM541" i="1" s="1"/>
  <c r="AQ520" i="1"/>
  <c r="AQ541" i="1" s="1"/>
  <c r="AU520" i="1"/>
  <c r="AU541" i="1" s="1"/>
  <c r="AY520" i="1"/>
  <c r="AY541" i="1" s="1"/>
  <c r="BC520" i="1"/>
  <c r="BC541" i="1" s="1"/>
  <c r="BG520" i="1"/>
  <c r="BG541" i="1" s="1"/>
  <c r="BK520" i="1"/>
  <c r="BK541" i="1" s="1"/>
  <c r="BO520" i="1"/>
  <c r="BO541" i="1" s="1"/>
  <c r="BS520" i="1"/>
  <c r="BS541" i="1" s="1"/>
  <c r="BW520" i="1"/>
  <c r="BW541" i="1" s="1"/>
  <c r="CA520" i="1"/>
  <c r="CA541" i="1" s="1"/>
  <c r="CE520" i="1"/>
  <c r="CE541" i="1" s="1"/>
  <c r="D532" i="1"/>
  <c r="D536" i="1"/>
  <c r="C541" i="1"/>
  <c r="BF2" i="1"/>
  <c r="AY2" i="1"/>
  <c r="BE9" i="1"/>
  <c r="AZ9" i="1"/>
  <c r="BE8" i="1"/>
  <c r="AZ8" i="1"/>
  <c r="AZ501" i="1" l="1"/>
  <c r="BE501" i="1"/>
  <c r="BG2" i="1"/>
  <c r="P10" i="1"/>
  <c r="P502" i="1" s="1"/>
  <c r="P504" i="1"/>
  <c r="X10" i="1"/>
  <c r="X502" i="1" s="1"/>
  <c r="X523" i="1" s="1"/>
  <c r="X504" i="1"/>
  <c r="X525" i="1" s="1"/>
  <c r="AF10" i="1"/>
  <c r="AF502" i="1" s="1"/>
  <c r="AF504" i="1"/>
  <c r="AN10" i="1"/>
  <c r="AN502" i="1" s="1"/>
  <c r="AN504" i="1"/>
  <c r="AV10" i="1"/>
  <c r="AV502" i="1" s="1"/>
  <c r="AV523" i="1" s="1"/>
  <c r="AV504" i="1"/>
  <c r="AV525" i="1" s="1"/>
  <c r="BD10" i="1"/>
  <c r="BD502" i="1" s="1"/>
  <c r="BD523" i="1" s="1"/>
  <c r="BD504" i="1"/>
  <c r="BD525" i="1" s="1"/>
  <c r="BL10" i="1"/>
  <c r="BL502" i="1" s="1"/>
  <c r="BL523" i="1" s="1"/>
  <c r="BL504" i="1"/>
  <c r="BL525" i="1" s="1"/>
  <c r="BT10" i="1"/>
  <c r="BT502" i="1" s="1"/>
  <c r="BT523" i="1" s="1"/>
  <c r="BT504" i="1"/>
  <c r="BT525" i="1" s="1"/>
  <c r="CB10" i="1"/>
  <c r="CB502" i="1" s="1"/>
  <c r="CB523" i="1" s="1"/>
  <c r="CB504" i="1"/>
  <c r="CB525" i="1" s="1"/>
  <c r="M528" i="1"/>
  <c r="U528" i="1"/>
  <c r="AC528" i="1"/>
  <c r="AK528" i="1"/>
  <c r="J155" i="1"/>
  <c r="J508" i="1" s="1"/>
  <c r="K508" i="1"/>
  <c r="K529" i="1" s="1"/>
  <c r="U537" i="1"/>
  <c r="M537" i="1"/>
  <c r="AC530" i="1"/>
  <c r="U530" i="1"/>
  <c r="M530" i="1"/>
  <c r="AF524" i="1"/>
  <c r="C524" i="1"/>
  <c r="D524" i="1"/>
  <c r="M503" i="1"/>
  <c r="M524" i="1" s="1"/>
  <c r="U524" i="1"/>
  <c r="AC524" i="1"/>
  <c r="AK524" i="1"/>
  <c r="O10" i="1"/>
  <c r="O502" i="1" s="1"/>
  <c r="O504" i="1"/>
  <c r="W10" i="1"/>
  <c r="W502" i="1" s="1"/>
  <c r="W523" i="1" s="1"/>
  <c r="W504" i="1"/>
  <c r="W525" i="1" s="1"/>
  <c r="AE10" i="1"/>
  <c r="AE502" i="1" s="1"/>
  <c r="AE504" i="1"/>
  <c r="AM10" i="1"/>
  <c r="AM502" i="1" s="1"/>
  <c r="AM504" i="1"/>
  <c r="AU10" i="1"/>
  <c r="AU502" i="1" s="1"/>
  <c r="AU523" i="1" s="1"/>
  <c r="AU504" i="1"/>
  <c r="AU525" i="1" s="1"/>
  <c r="BC10" i="1"/>
  <c r="BC504" i="1"/>
  <c r="BC525" i="1" s="1"/>
  <c r="BK10" i="1"/>
  <c r="BK502" i="1" s="1"/>
  <c r="BK523" i="1" s="1"/>
  <c r="BK504" i="1"/>
  <c r="BK525" i="1" s="1"/>
  <c r="BS10" i="1"/>
  <c r="BS502" i="1" s="1"/>
  <c r="BS523" i="1" s="1"/>
  <c r="BS504" i="1"/>
  <c r="BS525" i="1" s="1"/>
  <c r="CA10" i="1"/>
  <c r="CA502" i="1" s="1"/>
  <c r="CA523" i="1" s="1"/>
  <c r="CA504" i="1"/>
  <c r="CA525" i="1" s="1"/>
  <c r="J45" i="1"/>
  <c r="K44" i="1"/>
  <c r="N506" i="1"/>
  <c r="N527" i="1" s="1"/>
  <c r="N24" i="1"/>
  <c r="V506" i="1"/>
  <c r="V527" i="1" s="1"/>
  <c r="V24" i="1"/>
  <c r="AD506" i="1"/>
  <c r="AD527" i="1" s="1"/>
  <c r="AD24" i="1"/>
  <c r="AL506" i="1"/>
  <c r="AL527" i="1" s="1"/>
  <c r="AL24" i="1"/>
  <c r="AT506" i="1"/>
  <c r="AT527" i="1" s="1"/>
  <c r="AT24" i="1"/>
  <c r="BB506" i="1"/>
  <c r="BB527" i="1" s="1"/>
  <c r="BB24" i="1"/>
  <c r="BJ504" i="1"/>
  <c r="BJ525" i="1" s="1"/>
  <c r="BJ10" i="1"/>
  <c r="BJ502" i="1" s="1"/>
  <c r="BJ523" i="1" s="1"/>
  <c r="BR504" i="1"/>
  <c r="BR525" i="1" s="1"/>
  <c r="BR10" i="1"/>
  <c r="BR502" i="1" s="1"/>
  <c r="BR523" i="1" s="1"/>
  <c r="BZ504" i="1"/>
  <c r="BZ525" i="1" s="1"/>
  <c r="BZ10" i="1"/>
  <c r="BZ502" i="1" s="1"/>
  <c r="BZ523" i="1" s="1"/>
  <c r="K96" i="1"/>
  <c r="J97" i="1"/>
  <c r="CM97" i="1" s="1"/>
  <c r="J417" i="1"/>
  <c r="K517" i="1"/>
  <c r="K538" i="1" s="1"/>
  <c r="AX2" i="1"/>
  <c r="M540" i="1"/>
  <c r="AE537" i="1"/>
  <c r="AM534" i="1"/>
  <c r="O534" i="1"/>
  <c r="AK533" i="1"/>
  <c r="AC533" i="1"/>
  <c r="U533" i="1"/>
  <c r="M533" i="1"/>
  <c r="AE530" i="1"/>
  <c r="AK529" i="1"/>
  <c r="AC529" i="1"/>
  <c r="U529" i="1"/>
  <c r="M529" i="1"/>
  <c r="AE526" i="1"/>
  <c r="CG504" i="1"/>
  <c r="CG525" i="1" s="1"/>
  <c r="BY504" i="1"/>
  <c r="BY525" i="1" s="1"/>
  <c r="BQ504" i="1"/>
  <c r="BQ525" i="1" s="1"/>
  <c r="BI504" i="1"/>
  <c r="BI525" i="1" s="1"/>
  <c r="BA504" i="1"/>
  <c r="BA525" i="1" s="1"/>
  <c r="AS504" i="1"/>
  <c r="AS525" i="1" s="1"/>
  <c r="AK504" i="1"/>
  <c r="AK525" i="1" s="1"/>
  <c r="AC504" i="1"/>
  <c r="AC525" i="1" s="1"/>
  <c r="U504" i="1"/>
  <c r="U525" i="1" s="1"/>
  <c r="CB506" i="1"/>
  <c r="CB527" i="1" s="1"/>
  <c r="BL506" i="1"/>
  <c r="BL527" i="1" s="1"/>
  <c r="AV506" i="1"/>
  <c r="AV527" i="1" s="1"/>
  <c r="AF506" i="1"/>
  <c r="AF527" i="1" s="1"/>
  <c r="P506" i="1"/>
  <c r="P527" i="1" s="1"/>
  <c r="BZ506" i="1"/>
  <c r="BZ527" i="1" s="1"/>
  <c r="BJ506" i="1"/>
  <c r="BJ527" i="1" s="1"/>
  <c r="L506" i="1"/>
  <c r="L527" i="1" s="1"/>
  <c r="L24" i="1"/>
  <c r="T506" i="1"/>
  <c r="T527" i="1" s="1"/>
  <c r="T24" i="1"/>
  <c r="AB506" i="1"/>
  <c r="AB527" i="1" s="1"/>
  <c r="AB24" i="1"/>
  <c r="AJ506" i="1"/>
  <c r="AJ527" i="1" s="1"/>
  <c r="AJ24" i="1"/>
  <c r="AR506" i="1"/>
  <c r="AR527" i="1" s="1"/>
  <c r="AR24" i="1"/>
  <c r="AZ506" i="1"/>
  <c r="AZ527" i="1" s="1"/>
  <c r="AZ24" i="1"/>
  <c r="BH506" i="1"/>
  <c r="BH527" i="1" s="1"/>
  <c r="BH24" i="1"/>
  <c r="BP506" i="1"/>
  <c r="BP527" i="1" s="1"/>
  <c r="BP24" i="1"/>
  <c r="BX506" i="1"/>
  <c r="BX527" i="1" s="1"/>
  <c r="BX24" i="1"/>
  <c r="CF506" i="1"/>
  <c r="CF527" i="1" s="1"/>
  <c r="CF24" i="1"/>
  <c r="Q528" i="1"/>
  <c r="Y528" i="1"/>
  <c r="AG528" i="1"/>
  <c r="AO528" i="1"/>
  <c r="AK537" i="1"/>
  <c r="Y537" i="1"/>
  <c r="Q537" i="1"/>
  <c r="AK534" i="1"/>
  <c r="AC534" i="1"/>
  <c r="U534" i="1"/>
  <c r="M534" i="1"/>
  <c r="U532" i="1"/>
  <c r="M532" i="1"/>
  <c r="AG530" i="1"/>
  <c r="Y530" i="1"/>
  <c r="Q530" i="1"/>
  <c r="AK526" i="1"/>
  <c r="AC526" i="1"/>
  <c r="U526" i="1"/>
  <c r="M526" i="1"/>
  <c r="AE524" i="1"/>
  <c r="AM524" i="1"/>
  <c r="J11" i="1"/>
  <c r="J503" i="1" s="1"/>
  <c r="S10" i="1"/>
  <c r="S502" i="1" s="1"/>
  <c r="S523" i="1" s="1"/>
  <c r="S504" i="1"/>
  <c r="AA10" i="1"/>
  <c r="AA502" i="1" s="1"/>
  <c r="AA504" i="1"/>
  <c r="AI10" i="1"/>
  <c r="AI502" i="1" s="1"/>
  <c r="AI504" i="1"/>
  <c r="AQ10" i="1"/>
  <c r="AQ502" i="1" s="1"/>
  <c r="AQ523" i="1" s="1"/>
  <c r="AQ504" i="1"/>
  <c r="AQ525" i="1" s="1"/>
  <c r="AY10" i="1"/>
  <c r="AY502" i="1" s="1"/>
  <c r="AY523" i="1" s="1"/>
  <c r="AY504" i="1"/>
  <c r="AY525" i="1" s="1"/>
  <c r="BG10" i="1"/>
  <c r="BG502" i="1" s="1"/>
  <c r="BG523" i="1" s="1"/>
  <c r="BG504" i="1"/>
  <c r="BG525" i="1" s="1"/>
  <c r="BO10" i="1"/>
  <c r="BO502" i="1" s="1"/>
  <c r="BO523" i="1" s="1"/>
  <c r="BO504" i="1"/>
  <c r="BO525" i="1" s="1"/>
  <c r="BW10" i="1"/>
  <c r="BW502" i="1" s="1"/>
  <c r="BW523" i="1" s="1"/>
  <c r="BW504" i="1"/>
  <c r="BW525" i="1" s="1"/>
  <c r="CE10" i="1"/>
  <c r="CE502" i="1" s="1"/>
  <c r="CE523" i="1" s="1"/>
  <c r="CE504" i="1"/>
  <c r="CE525" i="1" s="1"/>
  <c r="R24" i="1"/>
  <c r="R506" i="1"/>
  <c r="R527" i="1" s="1"/>
  <c r="Z24" i="1"/>
  <c r="Z506" i="1"/>
  <c r="Z527" i="1" s="1"/>
  <c r="AH24" i="1"/>
  <c r="AH506" i="1"/>
  <c r="AH527" i="1" s="1"/>
  <c r="AP24" i="1"/>
  <c r="AP506" i="1"/>
  <c r="AP527" i="1" s="1"/>
  <c r="AX24" i="1"/>
  <c r="AX506" i="1"/>
  <c r="AX527" i="1" s="1"/>
  <c r="BF24" i="1"/>
  <c r="BF506" i="1"/>
  <c r="BF527" i="1" s="1"/>
  <c r="BN24" i="1"/>
  <c r="BN506" i="1"/>
  <c r="BN527" i="1" s="1"/>
  <c r="BV24" i="1"/>
  <c r="BV506" i="1"/>
  <c r="BV527" i="1" s="1"/>
  <c r="CD24" i="1"/>
  <c r="CD506" i="1"/>
  <c r="CD527" i="1" s="1"/>
  <c r="J281" i="1"/>
  <c r="CM281" i="1" s="1"/>
  <c r="K280" i="1"/>
  <c r="J470" i="1"/>
  <c r="CM470" i="1" s="1"/>
  <c r="K454" i="1"/>
  <c r="BF9" i="1"/>
  <c r="BF8" i="1"/>
  <c r="AY8" i="1"/>
  <c r="AY9" i="1"/>
  <c r="AY501" i="1" l="1"/>
  <c r="BF501" i="1"/>
  <c r="CD10" i="1"/>
  <c r="CD502" i="1" s="1"/>
  <c r="CD523" i="1" s="1"/>
  <c r="CD504" i="1"/>
  <c r="CD525" i="1" s="1"/>
  <c r="BV10" i="1"/>
  <c r="BV502" i="1" s="1"/>
  <c r="BV523" i="1" s="1"/>
  <c r="BV504" i="1"/>
  <c r="BV525" i="1" s="1"/>
  <c r="BN10" i="1"/>
  <c r="BN502" i="1" s="1"/>
  <c r="BN523" i="1" s="1"/>
  <c r="BN504" i="1"/>
  <c r="BN525" i="1" s="1"/>
  <c r="BF10" i="1"/>
  <c r="BF502" i="1" s="1"/>
  <c r="BF523" i="1" s="1"/>
  <c r="BF504" i="1"/>
  <c r="BF525" i="1" s="1"/>
  <c r="AX504" i="1"/>
  <c r="AX525" i="1" s="1"/>
  <c r="AX10" i="1"/>
  <c r="AX502" i="1" s="1"/>
  <c r="AX523" i="1" s="1"/>
  <c r="AP504" i="1"/>
  <c r="AP525" i="1" s="1"/>
  <c r="AP10" i="1"/>
  <c r="AP502" i="1" s="1"/>
  <c r="AP523" i="1" s="1"/>
  <c r="AH504" i="1"/>
  <c r="AH10" i="1"/>
  <c r="AH502" i="1" s="1"/>
  <c r="Z504" i="1"/>
  <c r="Z10" i="1"/>
  <c r="Z502" i="1" s="1"/>
  <c r="R504" i="1"/>
  <c r="R10" i="1"/>
  <c r="R502" i="1" s="1"/>
  <c r="AI523" i="1"/>
  <c r="AI529" i="1"/>
  <c r="AA523" i="1"/>
  <c r="AA535" i="1"/>
  <c r="AA529" i="1"/>
  <c r="S524" i="1"/>
  <c r="S528" i="1"/>
  <c r="AI528" i="1"/>
  <c r="CM417" i="1"/>
  <c r="J517" i="1"/>
  <c r="J96" i="1"/>
  <c r="J507" i="1" s="1"/>
  <c r="K507" i="1"/>
  <c r="K528" i="1" s="1"/>
  <c r="K24" i="1"/>
  <c r="BC502" i="1"/>
  <c r="BC523" i="1" s="1"/>
  <c r="CG502" i="1"/>
  <c r="CG523" i="1" s="1"/>
  <c r="AM523" i="1"/>
  <c r="AM529" i="1"/>
  <c r="AE523" i="1"/>
  <c r="AE529" i="1"/>
  <c r="AE531" i="1"/>
  <c r="AE533" i="1"/>
  <c r="AE538" i="1"/>
  <c r="O523" i="1"/>
  <c r="O529" i="1"/>
  <c r="O531" i="1"/>
  <c r="O538" i="1"/>
  <c r="AN523" i="1"/>
  <c r="AN528" i="1"/>
  <c r="AN526" i="1"/>
  <c r="AN530" i="1"/>
  <c r="AF523" i="1"/>
  <c r="AF526" i="1"/>
  <c r="AF530" i="1"/>
  <c r="AF529" i="1"/>
  <c r="AF533" i="1"/>
  <c r="AF537" i="1"/>
  <c r="AF532" i="1"/>
  <c r="AF534" i="1"/>
  <c r="AF538" i="1"/>
  <c r="AF528" i="1"/>
  <c r="P523" i="1"/>
  <c r="P534" i="1"/>
  <c r="P530" i="1"/>
  <c r="P529" i="1"/>
  <c r="P533" i="1"/>
  <c r="P537" i="1"/>
  <c r="P532" i="1"/>
  <c r="AF531" i="1"/>
  <c r="AA526" i="1"/>
  <c r="O528" i="1"/>
  <c r="AM528" i="1"/>
  <c r="AI530" i="1"/>
  <c r="AE532" i="1"/>
  <c r="AA534" i="1"/>
  <c r="S537" i="1"/>
  <c r="J454" i="1"/>
  <c r="K518" i="1"/>
  <c r="K539" i="1" s="1"/>
  <c r="J280" i="1"/>
  <c r="K515" i="1"/>
  <c r="K536" i="1" s="1"/>
  <c r="AI525" i="1"/>
  <c r="AA525" i="1"/>
  <c r="S525" i="1"/>
  <c r="AI524" i="1"/>
  <c r="AA524" i="1"/>
  <c r="O524" i="1"/>
  <c r="CF10" i="1"/>
  <c r="CF502" i="1" s="1"/>
  <c r="CF523" i="1" s="1"/>
  <c r="CF504" i="1"/>
  <c r="CF525" i="1" s="1"/>
  <c r="BX10" i="1"/>
  <c r="BX502" i="1" s="1"/>
  <c r="BX523" i="1" s="1"/>
  <c r="BX504" i="1"/>
  <c r="BX525" i="1" s="1"/>
  <c r="BP10" i="1"/>
  <c r="BP502" i="1" s="1"/>
  <c r="BP523" i="1" s="1"/>
  <c r="BP504" i="1"/>
  <c r="BP525" i="1" s="1"/>
  <c r="BH10" i="1"/>
  <c r="BH502" i="1" s="1"/>
  <c r="BH523" i="1" s="1"/>
  <c r="BH504" i="1"/>
  <c r="BH525" i="1" s="1"/>
  <c r="AZ10" i="1"/>
  <c r="AZ502" i="1" s="1"/>
  <c r="AZ523" i="1" s="1"/>
  <c r="AZ504" i="1"/>
  <c r="AZ525" i="1" s="1"/>
  <c r="AR10" i="1"/>
  <c r="AR502" i="1" s="1"/>
  <c r="AR523" i="1" s="1"/>
  <c r="AR504" i="1"/>
  <c r="AR525" i="1" s="1"/>
  <c r="AJ10" i="1"/>
  <c r="AJ502" i="1" s="1"/>
  <c r="AJ504" i="1"/>
  <c r="AB10" i="1"/>
  <c r="AB502" i="1" s="1"/>
  <c r="AB504" i="1"/>
  <c r="T10" i="1"/>
  <c r="T502" i="1" s="1"/>
  <c r="T504" i="1"/>
  <c r="L10" i="1"/>
  <c r="L502" i="1" s="1"/>
  <c r="L504" i="1"/>
  <c r="O526" i="1"/>
  <c r="AM526" i="1"/>
  <c r="AA528" i="1"/>
  <c r="O530" i="1"/>
  <c r="AM530" i="1"/>
  <c r="AE534" i="1"/>
  <c r="O537" i="1"/>
  <c r="AW2" i="1"/>
  <c r="BB504" i="1"/>
  <c r="BB525" i="1" s="1"/>
  <c r="BB10" i="1"/>
  <c r="BB502" i="1" s="1"/>
  <c r="BB523" i="1" s="1"/>
  <c r="AT504" i="1"/>
  <c r="AT525" i="1" s="1"/>
  <c r="AT10" i="1"/>
  <c r="AT502" i="1" s="1"/>
  <c r="AT523" i="1" s="1"/>
  <c r="AL10" i="1"/>
  <c r="AL502" i="1" s="1"/>
  <c r="AL504" i="1"/>
  <c r="AD10" i="1"/>
  <c r="AD502" i="1" s="1"/>
  <c r="AD504" i="1"/>
  <c r="V504" i="1"/>
  <c r="V525" i="1" s="1"/>
  <c r="V10" i="1"/>
  <c r="V502" i="1" s="1"/>
  <c r="V523" i="1" s="1"/>
  <c r="N504" i="1"/>
  <c r="N525" i="1" s="1"/>
  <c r="N10" i="1"/>
  <c r="N502" i="1" s="1"/>
  <c r="N523" i="1" s="1"/>
  <c r="J44" i="1"/>
  <c r="J506" i="1" s="1"/>
  <c r="J527" i="1" s="1"/>
  <c r="K506" i="1"/>
  <c r="K527" i="1" s="1"/>
  <c r="AM525" i="1"/>
  <c r="AE525" i="1"/>
  <c r="O525" i="1"/>
  <c r="AN524" i="1"/>
  <c r="P524" i="1"/>
  <c r="AN525" i="1"/>
  <c r="AF525" i="1"/>
  <c r="P525" i="1"/>
  <c r="P531" i="1"/>
  <c r="S526" i="1"/>
  <c r="AI526" i="1"/>
  <c r="AE528" i="1"/>
  <c r="AA530" i="1"/>
  <c r="O532" i="1"/>
  <c r="S534" i="1"/>
  <c r="AI534" i="1"/>
  <c r="AA537" i="1"/>
  <c r="BH2" i="1"/>
  <c r="AX9" i="1"/>
  <c r="BG8" i="1"/>
  <c r="AX8" i="1"/>
  <c r="BG9" i="1"/>
  <c r="AX501" i="1" l="1"/>
  <c r="BG501" i="1"/>
  <c r="AD523" i="1"/>
  <c r="AD533" i="1"/>
  <c r="AD537" i="1"/>
  <c r="AD532" i="1"/>
  <c r="AD529" i="1"/>
  <c r="AD528" i="1"/>
  <c r="AD534" i="1"/>
  <c r="AD526" i="1"/>
  <c r="AD530" i="1"/>
  <c r="AD524" i="1"/>
  <c r="AL523" i="1"/>
  <c r="AL529" i="1"/>
  <c r="AL528" i="1"/>
  <c r="AL533" i="1"/>
  <c r="AL531" i="1"/>
  <c r="AL526" i="1"/>
  <c r="AL524" i="1"/>
  <c r="AL534" i="1"/>
  <c r="L523" i="1"/>
  <c r="L528" i="1"/>
  <c r="L532" i="1"/>
  <c r="L531" i="1"/>
  <c r="L526" i="1"/>
  <c r="L530" i="1"/>
  <c r="L534" i="1"/>
  <c r="L529" i="1"/>
  <c r="L537" i="1"/>
  <c r="L524" i="1"/>
  <c r="T523" i="1"/>
  <c r="T530" i="1"/>
  <c r="T534" i="1"/>
  <c r="T531" i="1"/>
  <c r="T526" i="1"/>
  <c r="T529" i="1"/>
  <c r="T524" i="1"/>
  <c r="T533" i="1"/>
  <c r="AB523" i="1"/>
  <c r="AB526" i="1"/>
  <c r="AB528" i="1"/>
  <c r="AB532" i="1"/>
  <c r="AB537" i="1"/>
  <c r="AB533" i="1"/>
  <c r="AB524" i="1"/>
  <c r="AJ523" i="1"/>
  <c r="AJ528" i="1"/>
  <c r="AJ526" i="1"/>
  <c r="AJ533" i="1"/>
  <c r="AJ524" i="1"/>
  <c r="AJ537" i="1"/>
  <c r="AJ529" i="1"/>
  <c r="CM280" i="1"/>
  <c r="J515" i="1"/>
  <c r="J536" i="1" s="1"/>
  <c r="CM454" i="1"/>
  <c r="J518" i="1"/>
  <c r="J539" i="1" s="1"/>
  <c r="J24" i="1"/>
  <c r="J504" i="1" s="1"/>
  <c r="K504" i="1"/>
  <c r="K525" i="1" s="1"/>
  <c r="K10" i="1"/>
  <c r="R523" i="1"/>
  <c r="R526" i="1"/>
  <c r="R537" i="1"/>
  <c r="R538" i="1"/>
  <c r="R528" i="1"/>
  <c r="R524" i="1"/>
  <c r="Z523" i="1"/>
  <c r="Z530" i="1"/>
  <c r="Z535" i="1"/>
  <c r="Z526" i="1"/>
  <c r="Z529" i="1"/>
  <c r="Z524" i="1"/>
  <c r="Z528" i="1"/>
  <c r="AH523" i="1"/>
  <c r="AH526" i="1"/>
  <c r="AH534" i="1"/>
  <c r="AH537" i="1"/>
  <c r="AH538" i="1"/>
  <c r="AH529" i="1"/>
  <c r="AH533" i="1"/>
  <c r="AH531" i="1"/>
  <c r="AH530" i="1"/>
  <c r="AH532" i="1"/>
  <c r="AH528" i="1"/>
  <c r="AH524" i="1"/>
  <c r="BI2" i="1"/>
  <c r="AD525" i="1"/>
  <c r="AL525" i="1"/>
  <c r="AV2" i="1"/>
  <c r="L525" i="1"/>
  <c r="T525" i="1"/>
  <c r="AB525" i="1"/>
  <c r="AJ525" i="1"/>
  <c r="R525" i="1"/>
  <c r="Z525" i="1"/>
  <c r="AH525" i="1"/>
  <c r="AW8" i="1"/>
  <c r="AW9" i="1"/>
  <c r="BH9" i="1"/>
  <c r="BH8" i="1"/>
  <c r="BH501" i="1" l="1"/>
  <c r="AW501" i="1"/>
  <c r="AU2" i="1"/>
  <c r="BJ2" i="1"/>
  <c r="J10" i="1"/>
  <c r="K502" i="1"/>
  <c r="K523" i="1" s="1"/>
  <c r="AV9" i="1"/>
  <c r="BI9" i="1"/>
  <c r="AV8" i="1"/>
  <c r="BI8" i="1"/>
  <c r="BI501" i="1" l="1"/>
  <c r="AV501" i="1"/>
  <c r="BK2" i="1"/>
  <c r="CM10" i="1"/>
  <c r="J502" i="1"/>
  <c r="AT2" i="1"/>
  <c r="BJ9" i="1"/>
  <c r="BJ8" i="1"/>
  <c r="AU8" i="1"/>
  <c r="AU9" i="1"/>
  <c r="AU501" i="1" l="1"/>
  <c r="BJ501" i="1"/>
  <c r="BL2" i="1"/>
  <c r="AS2" i="1"/>
  <c r="J523" i="1"/>
  <c r="J535" i="1"/>
  <c r="J530" i="1"/>
  <c r="J534" i="1"/>
  <c r="J533" i="1"/>
  <c r="J537" i="1"/>
  <c r="J540" i="1"/>
  <c r="J532" i="1"/>
  <c r="J531" i="1"/>
  <c r="J526" i="1"/>
  <c r="J524" i="1"/>
  <c r="J529" i="1"/>
  <c r="J528" i="1"/>
  <c r="J538" i="1"/>
  <c r="J525" i="1"/>
  <c r="BK8" i="1"/>
  <c r="AT8" i="1"/>
  <c r="BK9" i="1"/>
  <c r="AT9" i="1"/>
  <c r="AT501" i="1" l="1"/>
  <c r="BK501" i="1"/>
  <c r="AR2" i="1"/>
  <c r="BM2" i="1"/>
  <c r="AS8" i="1"/>
  <c r="AS9" i="1"/>
  <c r="BL9" i="1"/>
  <c r="BL8" i="1"/>
  <c r="BL501" i="1" l="1"/>
  <c r="AS501" i="1"/>
  <c r="AQ2" i="1"/>
  <c r="BN2" i="1"/>
  <c r="AR9" i="1"/>
  <c r="BM9" i="1"/>
  <c r="AR8" i="1"/>
  <c r="BM8" i="1"/>
  <c r="BM501" i="1" l="1"/>
  <c r="AR501" i="1"/>
  <c r="BO2" i="1"/>
  <c r="AP2" i="1"/>
  <c r="BN9" i="1"/>
  <c r="BN8" i="1"/>
  <c r="AQ8" i="1"/>
  <c r="AQ9" i="1"/>
  <c r="AQ501" i="1" l="1"/>
  <c r="BN501" i="1"/>
  <c r="BP2" i="1"/>
  <c r="AO2" i="1"/>
  <c r="BO8" i="1"/>
  <c r="AP8" i="1"/>
  <c r="BO9" i="1"/>
  <c r="AP9" i="1"/>
  <c r="AP501" i="1" l="1"/>
  <c r="BO501" i="1"/>
  <c r="AN2" i="1"/>
  <c r="BQ2" i="1"/>
  <c r="AO8" i="1"/>
  <c r="AO9" i="1"/>
  <c r="BP9" i="1"/>
  <c r="BP8" i="1"/>
  <c r="BP501" i="1" l="1"/>
  <c r="AO501" i="1"/>
  <c r="AM2" i="1"/>
  <c r="BR2" i="1"/>
  <c r="AN9" i="1"/>
  <c r="BQ9" i="1"/>
  <c r="AN8" i="1"/>
  <c r="BQ8" i="1"/>
  <c r="BQ501" i="1" l="1"/>
  <c r="AN501" i="1"/>
  <c r="BS2" i="1"/>
  <c r="AL2" i="1"/>
  <c r="BR9" i="1"/>
  <c r="BR8" i="1"/>
  <c r="AM8" i="1"/>
  <c r="AM9" i="1"/>
  <c r="AM501" i="1" l="1"/>
  <c r="BR501" i="1"/>
  <c r="BT2" i="1"/>
  <c r="AK2" i="1"/>
  <c r="BS8" i="1"/>
  <c r="AL8" i="1"/>
  <c r="BS9" i="1"/>
  <c r="AL9" i="1"/>
  <c r="AL501" i="1" l="1"/>
  <c r="BS501" i="1"/>
  <c r="AJ2" i="1"/>
  <c r="BU2" i="1"/>
  <c r="AK8" i="1"/>
  <c r="AK9" i="1"/>
  <c r="BT9" i="1"/>
  <c r="BT8" i="1"/>
  <c r="BT501" i="1" l="1"/>
  <c r="AK501" i="1"/>
  <c r="AI2" i="1"/>
  <c r="BV2" i="1"/>
  <c r="AJ9" i="1"/>
  <c r="BU9" i="1"/>
  <c r="AJ8" i="1"/>
  <c r="BU8" i="1"/>
  <c r="BU501" i="1" l="1"/>
  <c r="AJ501" i="1"/>
  <c r="BW2" i="1"/>
  <c r="BV9" i="1"/>
  <c r="BV8" i="1"/>
  <c r="AI9" i="1"/>
  <c r="AI8" i="1"/>
  <c r="AI501" i="1" l="1"/>
  <c r="BV501" i="1"/>
  <c r="BX2" i="1"/>
  <c r="BW8" i="1"/>
  <c r="BW9" i="1"/>
  <c r="BW501" i="1" l="1"/>
  <c r="BY2" i="1"/>
  <c r="BX9" i="1"/>
  <c r="BX8" i="1"/>
  <c r="BX501" i="1" l="1"/>
  <c r="BZ2" i="1"/>
  <c r="BY9" i="1"/>
  <c r="BY8" i="1"/>
  <c r="BY501" i="1" l="1"/>
  <c r="CA2" i="1"/>
  <c r="BZ9" i="1"/>
  <c r="BZ8" i="1"/>
  <c r="BZ501" i="1" l="1"/>
  <c r="CB2" i="1"/>
  <c r="CA9" i="1"/>
  <c r="CA8" i="1"/>
  <c r="CA501" i="1" l="1"/>
  <c r="CC2" i="1"/>
  <c r="CB9" i="1"/>
  <c r="CB8" i="1"/>
  <c r="CB501" i="1" l="1"/>
  <c r="CD2" i="1"/>
  <c r="CC9" i="1"/>
  <c r="CC8" i="1"/>
  <c r="CC501" i="1" l="1"/>
  <c r="CE2" i="1"/>
  <c r="CD9" i="1"/>
  <c r="CD8" i="1"/>
  <c r="CD501" i="1" l="1"/>
  <c r="CF2" i="1"/>
  <c r="CE9" i="1"/>
  <c r="CE8" i="1"/>
  <c r="CE501" i="1" l="1"/>
  <c r="CF8" i="1"/>
  <c r="CF9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<sst xmlns="http://schemas.openxmlformats.org/spreadsheetml/2006/main" count="957" uniqueCount="224">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</sst>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I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ספטמבר-2022</v>
          </cell>
        </row>
        <row r="4">
          <cell r="C4" t="str">
            <v>30.9.22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66087.22778151909</v>
          </cell>
        </row>
        <row r="12">
          <cell r="B12" t="str">
            <v>קרן י'</v>
          </cell>
          <cell r="N12">
            <v>1654365.0231916064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J10" sqref="J10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30.9.22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הכשרה -פסגות-אג"ח ממשלת ישראל</v>
      </c>
      <c r="W8" s="40" t="str">
        <f>'[1]נספחים ב וג'!$C$38</f>
        <v>הכשרה -פסגות-מניות</v>
      </c>
      <c r="X8" s="40" t="str">
        <f>'[1]נספחים ב וג'!$C$39</f>
        <v xml:space="preserve">הכשרה -פסגות-כללי 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150</v>
      </c>
      <c r="W9" s="50">
        <f>'[1]נספחים ב וג'!$B$38</f>
        <v>151</v>
      </c>
      <c r="X9" s="50">
        <f>'[1]נספחים ב וג'!$B$39</f>
        <v>152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21059495.899769999</v>
      </c>
      <c r="K10" s="56">
        <f t="shared" ref="K10:CG10" si="9">SUM(K11,K24,K392,K417,K454,K486,K494)</f>
        <v>0</v>
      </c>
      <c r="L10" s="56">
        <f t="shared" si="9"/>
        <v>66984.59</v>
      </c>
      <c r="M10" s="56">
        <f t="shared" si="9"/>
        <v>1688928.00963</v>
      </c>
      <c r="N10" s="56">
        <f t="shared" si="9"/>
        <v>0</v>
      </c>
      <c r="O10" s="56">
        <f t="shared" si="9"/>
        <v>500228.97545999999</v>
      </c>
      <c r="P10" s="56">
        <f t="shared" si="9"/>
        <v>306673.90872000001</v>
      </c>
      <c r="Q10" s="56">
        <f t="shared" si="9"/>
        <v>4293299.9986100001</v>
      </c>
      <c r="R10" s="56">
        <f t="shared" si="9"/>
        <v>318850.20387000003</v>
      </c>
      <c r="S10" s="56">
        <f t="shared" si="9"/>
        <v>643278.8264299999</v>
      </c>
      <c r="T10" s="56">
        <f t="shared" si="9"/>
        <v>544831.50788000005</v>
      </c>
      <c r="U10" s="56">
        <f t="shared" si="9"/>
        <v>3421076.0080599999</v>
      </c>
      <c r="V10" s="56">
        <f t="shared" si="9"/>
        <v>0</v>
      </c>
      <c r="W10" s="56">
        <f t="shared" si="9"/>
        <v>0</v>
      </c>
      <c r="X10" s="56">
        <f t="shared" si="9"/>
        <v>0</v>
      </c>
      <c r="Y10" s="56">
        <f t="shared" si="9"/>
        <v>265345.71116000001</v>
      </c>
      <c r="Z10" s="56">
        <f t="shared" si="9"/>
        <v>497410.32363999996</v>
      </c>
      <c r="AA10" s="56">
        <f t="shared" si="9"/>
        <v>1575874.1826099998</v>
      </c>
      <c r="AB10" s="56">
        <f t="shared" si="9"/>
        <v>328040.15752000001</v>
      </c>
      <c r="AC10" s="56">
        <f t="shared" si="9"/>
        <v>631405.22849999997</v>
      </c>
      <c r="AD10" s="56">
        <f t="shared" si="9"/>
        <v>3015394.8709299997</v>
      </c>
      <c r="AE10" s="56">
        <f t="shared" si="9"/>
        <v>241601.97485</v>
      </c>
      <c r="AF10" s="56">
        <f t="shared" si="9"/>
        <v>115189.75701</v>
      </c>
      <c r="AG10" s="56">
        <f t="shared" si="9"/>
        <v>93941.516790000009</v>
      </c>
      <c r="AH10" s="56">
        <f t="shared" si="9"/>
        <v>189764.739</v>
      </c>
      <c r="AI10" s="56">
        <f t="shared" si="9"/>
        <v>23527.332739999998</v>
      </c>
      <c r="AJ10" s="56">
        <f t="shared" si="9"/>
        <v>148393.35334</v>
      </c>
      <c r="AK10" s="56">
        <f t="shared" si="9"/>
        <v>1588918.06605</v>
      </c>
      <c r="AL10" s="56">
        <f t="shared" si="9"/>
        <v>340574.12174999999</v>
      </c>
      <c r="AM10" s="56">
        <f t="shared" si="9"/>
        <v>156880.45174000002</v>
      </c>
      <c r="AN10" s="56">
        <f t="shared" si="9"/>
        <v>15351.938019999998</v>
      </c>
      <c r="AO10" s="56">
        <f t="shared" si="9"/>
        <v>47730.14546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1847690.7597699994</v>
      </c>
      <c r="K11" s="60">
        <f t="shared" ref="K11:BV11" si="12">SUM(K12,K20)</f>
        <v>0</v>
      </c>
      <c r="L11" s="60">
        <f t="shared" si="12"/>
        <v>7272.71</v>
      </c>
      <c r="M11" s="60">
        <f t="shared" si="12"/>
        <v>93810.299629999994</v>
      </c>
      <c r="N11" s="60">
        <f t="shared" si="12"/>
        <v>0</v>
      </c>
      <c r="O11" s="60">
        <f t="shared" si="12"/>
        <v>22126.64546000004</v>
      </c>
      <c r="P11" s="60">
        <f t="shared" si="12"/>
        <v>43658.758719999998</v>
      </c>
      <c r="Q11" s="60">
        <f t="shared" si="12"/>
        <v>434412.46860999969</v>
      </c>
      <c r="R11" s="60">
        <f t="shared" si="12"/>
        <v>50751.00387</v>
      </c>
      <c r="S11" s="60">
        <f t="shared" si="12"/>
        <v>16491.886429999799</v>
      </c>
      <c r="T11" s="60">
        <f t="shared" si="12"/>
        <v>94389.647880000048</v>
      </c>
      <c r="U11" s="60">
        <f t="shared" si="12"/>
        <v>304903.66805999959</v>
      </c>
      <c r="V11" s="60">
        <f t="shared" si="12"/>
        <v>0</v>
      </c>
      <c r="W11" s="60">
        <f t="shared" si="12"/>
        <v>0</v>
      </c>
      <c r="X11" s="60">
        <f t="shared" si="12"/>
        <v>0</v>
      </c>
      <c r="Y11" s="60">
        <f t="shared" si="12"/>
        <v>29780.741160000009</v>
      </c>
      <c r="Z11" s="60">
        <f t="shared" si="12"/>
        <v>55781.623640000034</v>
      </c>
      <c r="AA11" s="60">
        <f t="shared" si="12"/>
        <v>90260.762609999772</v>
      </c>
      <c r="AB11" s="60">
        <f t="shared" si="12"/>
        <v>16088.447520000016</v>
      </c>
      <c r="AC11" s="60">
        <f t="shared" si="12"/>
        <v>36963.998499999929</v>
      </c>
      <c r="AD11" s="60">
        <f t="shared" si="12"/>
        <v>143673.02093000017</v>
      </c>
      <c r="AE11" s="60">
        <f t="shared" si="12"/>
        <v>21281.824850000048</v>
      </c>
      <c r="AF11" s="60">
        <f t="shared" si="12"/>
        <v>10767.937009999987</v>
      </c>
      <c r="AG11" s="60">
        <f t="shared" si="12"/>
        <v>13292.576790000021</v>
      </c>
      <c r="AH11" s="60">
        <f t="shared" si="12"/>
        <v>27875.639000000047</v>
      </c>
      <c r="AI11" s="60">
        <f t="shared" si="12"/>
        <v>1101.6527399999991</v>
      </c>
      <c r="AJ11" s="60">
        <f t="shared" si="12"/>
        <v>5517.24334000002</v>
      </c>
      <c r="AK11" s="60">
        <f t="shared" si="12"/>
        <v>259719.36605000007</v>
      </c>
      <c r="AL11" s="60">
        <f t="shared" si="12"/>
        <v>52889.811749999993</v>
      </c>
      <c r="AM11" s="60">
        <f t="shared" si="12"/>
        <v>13634.63174000001</v>
      </c>
      <c r="AN11" s="60">
        <f t="shared" si="12"/>
        <v>589.53801999999905</v>
      </c>
      <c r="AO11" s="60">
        <f t="shared" si="12"/>
        <v>654.85545999999897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1847690.7597699994</v>
      </c>
      <c r="K12" s="60">
        <f t="shared" ref="K12:BB12" si="14">SUM(K13:K19)</f>
        <v>0</v>
      </c>
      <c r="L12" s="60">
        <f t="shared" si="14"/>
        <v>7272.71</v>
      </c>
      <c r="M12" s="60">
        <f t="shared" si="14"/>
        <v>93810.299629999994</v>
      </c>
      <c r="N12" s="60">
        <f t="shared" si="14"/>
        <v>0</v>
      </c>
      <c r="O12" s="60">
        <f t="shared" si="14"/>
        <v>22126.64546000004</v>
      </c>
      <c r="P12" s="60">
        <f t="shared" si="14"/>
        <v>43658.758719999998</v>
      </c>
      <c r="Q12" s="60">
        <f t="shared" si="14"/>
        <v>434412.46860999969</v>
      </c>
      <c r="R12" s="60">
        <f t="shared" si="14"/>
        <v>50751.00387</v>
      </c>
      <c r="S12" s="60">
        <f t="shared" si="14"/>
        <v>16491.886429999799</v>
      </c>
      <c r="T12" s="60">
        <f t="shared" si="14"/>
        <v>94389.647880000048</v>
      </c>
      <c r="U12" s="60">
        <f t="shared" si="14"/>
        <v>304903.66805999959</v>
      </c>
      <c r="V12" s="60">
        <f t="shared" si="14"/>
        <v>0</v>
      </c>
      <c r="W12" s="60">
        <f t="shared" si="14"/>
        <v>0</v>
      </c>
      <c r="X12" s="60">
        <f t="shared" si="14"/>
        <v>0</v>
      </c>
      <c r="Y12" s="60">
        <f t="shared" si="14"/>
        <v>29780.741160000009</v>
      </c>
      <c r="Z12" s="60">
        <f t="shared" si="14"/>
        <v>55781.623640000034</v>
      </c>
      <c r="AA12" s="60">
        <f t="shared" si="14"/>
        <v>90260.762609999772</v>
      </c>
      <c r="AB12" s="60">
        <f t="shared" si="14"/>
        <v>16088.447520000016</v>
      </c>
      <c r="AC12" s="60">
        <f t="shared" si="14"/>
        <v>36963.998499999929</v>
      </c>
      <c r="AD12" s="60">
        <f t="shared" si="14"/>
        <v>143673.02093000017</v>
      </c>
      <c r="AE12" s="60">
        <f t="shared" si="14"/>
        <v>21281.824850000048</v>
      </c>
      <c r="AF12" s="60">
        <f t="shared" si="14"/>
        <v>10767.937009999987</v>
      </c>
      <c r="AG12" s="60">
        <f t="shared" si="14"/>
        <v>13292.576790000021</v>
      </c>
      <c r="AH12" s="60">
        <f t="shared" si="14"/>
        <v>27875.639000000047</v>
      </c>
      <c r="AI12" s="60">
        <f t="shared" si="14"/>
        <v>1101.6527399999991</v>
      </c>
      <c r="AJ12" s="60">
        <f t="shared" si="14"/>
        <v>5517.24334000002</v>
      </c>
      <c r="AK12" s="60">
        <f t="shared" si="14"/>
        <v>259719.36605000007</v>
      </c>
      <c r="AL12" s="60">
        <f t="shared" si="14"/>
        <v>52889.811749999993</v>
      </c>
      <c r="AM12" s="60">
        <f t="shared" si="14"/>
        <v>13634.63174000001</v>
      </c>
      <c r="AN12" s="60">
        <f t="shared" si="14"/>
        <v>589.53801999999905</v>
      </c>
      <c r="AO12" s="60">
        <f t="shared" si="14"/>
        <v>654.85545999999897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1209652.7197699992</v>
      </c>
      <c r="K13" s="70"/>
      <c r="L13" s="70">
        <v>4711.92</v>
      </c>
      <c r="M13" s="70">
        <f>23746.47+10524.68963</f>
        <v>34271.159630000002</v>
      </c>
      <c r="N13" s="70"/>
      <c r="O13" s="70">
        <f>11120.38+4058.09546000004</f>
        <v>15178.47546000004</v>
      </c>
      <c r="P13" s="70">
        <f>23800.98+545.708719999995</f>
        <v>24346.688719999995</v>
      </c>
      <c r="Q13" s="70">
        <f>269437.28+13341.3886099997</f>
        <v>282778.6686099997</v>
      </c>
      <c r="R13" s="70">
        <f>35814.48+14936.52387</f>
        <v>50751.00387</v>
      </c>
      <c r="S13" s="70">
        <f>13327.64-2992.0335700002</f>
        <v>10335.6064299998</v>
      </c>
      <c r="T13" s="70">
        <f>16830.22+3174.38788000005</f>
        <v>20004.60788000005</v>
      </c>
      <c r="U13" s="70">
        <f>107849.87+3637.41805999958</f>
        <v>111487.28805999957</v>
      </c>
      <c r="V13" s="70"/>
      <c r="W13" s="70"/>
      <c r="X13" s="70"/>
      <c r="Y13" s="70">
        <f>32328.69-3080.59883999999</f>
        <v>29248.091160000007</v>
      </c>
      <c r="Z13" s="70">
        <f>20207.86-2016.09635999997</f>
        <v>18191.76364000003</v>
      </c>
      <c r="AA13" s="70">
        <f>72645.49-293.837390000233</f>
        <v>72351.652609999772</v>
      </c>
      <c r="AB13" s="70">
        <f>15026.21-377.082479999983</f>
        <v>14649.127520000016</v>
      </c>
      <c r="AC13" s="70">
        <f>31373.85+4285.68849999993</f>
        <v>35659.53849999993</v>
      </c>
      <c r="AD13" s="70">
        <f>129922.46+878.560930000152</f>
        <v>130801.02093000016</v>
      </c>
      <c r="AE13" s="70">
        <f>10806.53+1544.41485000005</f>
        <v>12350.944850000051</v>
      </c>
      <c r="AF13" s="70">
        <f>7897.24-74.3829900000128</f>
        <v>7822.857009999987</v>
      </c>
      <c r="AG13" s="70">
        <f>8830.29+1880.93679000002</f>
        <v>10711.226790000021</v>
      </c>
      <c r="AH13" s="70">
        <f>17188.38+1311.22671672326+963.562283276784</f>
        <v>19463.169000000045</v>
      </c>
      <c r="AI13" s="70">
        <f>299.34+143.692739999999</f>
        <v>443.03273999999897</v>
      </c>
      <c r="AJ13" s="70">
        <f>7047.5-1899.18665999998</f>
        <v>5148.3133400000197</v>
      </c>
      <c r="AK13" s="70">
        <f>242209.21+3558.63605000008</f>
        <v>245767.84605000008</v>
      </c>
      <c r="AL13" s="70">
        <f>33547.87+2411.87174999999</f>
        <v>35959.741749999994</v>
      </c>
      <c r="AM13" s="70">
        <f>18432.12-2456.67825999999</f>
        <v>15975.441740000009</v>
      </c>
      <c r="AN13" s="70">
        <f>191.62+397.918019999999</f>
        <v>589.53801999999905</v>
      </c>
      <c r="AO13" s="70">
        <f>321.39+332.605459999999</f>
        <v>653.99545999999896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632828.44999999984</v>
      </c>
      <c r="K14" s="70"/>
      <c r="L14" s="70">
        <v>2560.79</v>
      </c>
      <c r="M14" s="70">
        <v>54329.55</v>
      </c>
      <c r="N14" s="70"/>
      <c r="O14" s="70">
        <v>6948.17</v>
      </c>
      <c r="P14" s="70">
        <v>19312.07</v>
      </c>
      <c r="Q14" s="70">
        <v>151633.79999999999</v>
      </c>
      <c r="R14" s="70"/>
      <c r="S14" s="70">
        <v>6156.28</v>
      </c>
      <c r="T14" s="70">
        <v>74385.039999999994</v>
      </c>
      <c r="U14" s="70">
        <v>193416.38</v>
      </c>
      <c r="V14" s="70"/>
      <c r="W14" s="70"/>
      <c r="X14" s="70"/>
      <c r="Y14" s="70">
        <v>532.65</v>
      </c>
      <c r="Z14" s="70">
        <v>37589.86</v>
      </c>
      <c r="AA14" s="70">
        <v>17909.11</v>
      </c>
      <c r="AB14" s="70">
        <v>1439.32</v>
      </c>
      <c r="AC14" s="70">
        <v>1304.46</v>
      </c>
      <c r="AD14" s="70">
        <v>12872</v>
      </c>
      <c r="AE14" s="70">
        <v>8930.8799999999992</v>
      </c>
      <c r="AF14" s="70">
        <v>2945.08</v>
      </c>
      <c r="AG14" s="70">
        <v>2581.35</v>
      </c>
      <c r="AH14" s="70">
        <v>8412.4699999999993</v>
      </c>
      <c r="AI14" s="70">
        <v>658.62</v>
      </c>
      <c r="AJ14" s="70">
        <v>368.93</v>
      </c>
      <c r="AK14" s="70">
        <v>13951.52</v>
      </c>
      <c r="AL14" s="70">
        <v>16930.07</v>
      </c>
      <c r="AM14" s="70">
        <v>-2340.81</v>
      </c>
      <c r="AN14" s="70"/>
      <c r="AO14" s="70">
        <v>0.86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5209.59</v>
      </c>
      <c r="K15" s="70"/>
      <c r="L15" s="70"/>
      <c r="M15" s="70">
        <v>5209.59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18494783.809999995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59097.979999999996</v>
      </c>
      <c r="M24" s="60">
        <f t="shared" si="18"/>
        <v>1439504.42</v>
      </c>
      <c r="N24" s="60">
        <f t="shared" si="18"/>
        <v>0</v>
      </c>
      <c r="O24" s="60">
        <f t="shared" si="18"/>
        <v>469460.16</v>
      </c>
      <c r="P24" s="60">
        <f t="shared" si="18"/>
        <v>262738.28000000003</v>
      </c>
      <c r="Q24" s="60">
        <f t="shared" si="18"/>
        <v>3595043.16</v>
      </c>
      <c r="R24" s="60">
        <f t="shared" si="18"/>
        <v>257147.29</v>
      </c>
      <c r="S24" s="60">
        <f t="shared" si="18"/>
        <v>619871.80000000005</v>
      </c>
      <c r="T24" s="60">
        <f t="shared" si="18"/>
        <v>450441.86</v>
      </c>
      <c r="U24" s="60">
        <f t="shared" si="18"/>
        <v>3002454.97</v>
      </c>
      <c r="V24" s="60">
        <f t="shared" si="18"/>
        <v>0</v>
      </c>
      <c r="W24" s="60">
        <f t="shared" si="18"/>
        <v>0</v>
      </c>
      <c r="X24" s="60">
        <f t="shared" si="18"/>
        <v>0</v>
      </c>
      <c r="Y24" s="60">
        <f t="shared" si="18"/>
        <v>233207.29</v>
      </c>
      <c r="Z24" s="60">
        <f t="shared" si="18"/>
        <v>441628.69999999995</v>
      </c>
      <c r="AA24" s="60">
        <f t="shared" si="18"/>
        <v>1456781.96</v>
      </c>
      <c r="AB24" s="60">
        <f t="shared" si="18"/>
        <v>307516.48</v>
      </c>
      <c r="AC24" s="60">
        <f t="shared" si="18"/>
        <v>594441.23</v>
      </c>
      <c r="AD24" s="60">
        <f t="shared" si="18"/>
        <v>2799589.1399999997</v>
      </c>
      <c r="AE24" s="60">
        <f t="shared" si="18"/>
        <v>215883.70999999996</v>
      </c>
      <c r="AF24" s="60">
        <f t="shared" si="18"/>
        <v>102789.47</v>
      </c>
      <c r="AG24" s="60">
        <f t="shared" si="18"/>
        <v>78998.929999999993</v>
      </c>
      <c r="AH24" s="60">
        <f t="shared" si="18"/>
        <v>158810.70999999996</v>
      </c>
      <c r="AI24" s="60">
        <f t="shared" si="18"/>
        <v>22425.68</v>
      </c>
      <c r="AJ24" s="60">
        <f t="shared" si="18"/>
        <v>141833.49</v>
      </c>
      <c r="AK24" s="60">
        <f t="shared" si="18"/>
        <v>1292349.28</v>
      </c>
      <c r="AL24" s="60">
        <f t="shared" si="18"/>
        <v>287684.31</v>
      </c>
      <c r="AM24" s="60">
        <f t="shared" si="18"/>
        <v>143245.82</v>
      </c>
      <c r="AN24" s="60">
        <f t="shared" si="18"/>
        <v>14762.4</v>
      </c>
      <c r="AO24" s="60">
        <f t="shared" si="18"/>
        <v>47075.29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6599525.3599999994</v>
      </c>
      <c r="K25" s="60">
        <f>SUM(K26,K36)</f>
        <v>0</v>
      </c>
      <c r="L25" s="60">
        <f t="shared" ref="L25:BW25" si="20">SUM(L26,L36)</f>
        <v>26898.109999999997</v>
      </c>
      <c r="M25" s="60">
        <f t="shared" si="20"/>
        <v>239573.90999999997</v>
      </c>
      <c r="N25" s="60">
        <f t="shared" si="20"/>
        <v>0</v>
      </c>
      <c r="O25" s="60">
        <f t="shared" si="20"/>
        <v>378006.92</v>
      </c>
      <c r="P25" s="60">
        <f t="shared" si="20"/>
        <v>0</v>
      </c>
      <c r="Q25" s="60">
        <f t="shared" si="20"/>
        <v>864533.38000000012</v>
      </c>
      <c r="R25" s="60">
        <f t="shared" si="20"/>
        <v>253250.42</v>
      </c>
      <c r="S25" s="60">
        <f t="shared" si="20"/>
        <v>499229.22000000003</v>
      </c>
      <c r="T25" s="60">
        <f t="shared" si="20"/>
        <v>55325.5</v>
      </c>
      <c r="U25" s="60">
        <f t="shared" si="20"/>
        <v>1190480.1300000001</v>
      </c>
      <c r="V25" s="60">
        <f t="shared" si="20"/>
        <v>0</v>
      </c>
      <c r="W25" s="60">
        <f t="shared" si="20"/>
        <v>0</v>
      </c>
      <c r="X25" s="60">
        <f t="shared" si="20"/>
        <v>0</v>
      </c>
      <c r="Y25" s="60">
        <f t="shared" si="20"/>
        <v>206422.88999999998</v>
      </c>
      <c r="Z25" s="60">
        <f t="shared" si="20"/>
        <v>27384.400000000001</v>
      </c>
      <c r="AA25" s="60">
        <f t="shared" si="20"/>
        <v>551515.71</v>
      </c>
      <c r="AB25" s="60">
        <f t="shared" si="20"/>
        <v>248407.89999999997</v>
      </c>
      <c r="AC25" s="60">
        <f t="shared" si="20"/>
        <v>131814.43</v>
      </c>
      <c r="AD25" s="60">
        <f t="shared" si="20"/>
        <v>972067.53</v>
      </c>
      <c r="AE25" s="60">
        <f t="shared" si="20"/>
        <v>37473.82</v>
      </c>
      <c r="AF25" s="60">
        <f t="shared" si="20"/>
        <v>21259.8</v>
      </c>
      <c r="AG25" s="60">
        <f t="shared" si="20"/>
        <v>25583.429999999997</v>
      </c>
      <c r="AH25" s="60">
        <f t="shared" si="20"/>
        <v>64688.46</v>
      </c>
      <c r="AI25" s="60">
        <f t="shared" si="20"/>
        <v>5681.01</v>
      </c>
      <c r="AJ25" s="60">
        <f t="shared" si="20"/>
        <v>115450.19</v>
      </c>
      <c r="AK25" s="60">
        <f t="shared" si="20"/>
        <v>514186.89</v>
      </c>
      <c r="AL25" s="60">
        <f t="shared" si="20"/>
        <v>120610.02</v>
      </c>
      <c r="AM25" s="60">
        <f t="shared" si="20"/>
        <v>36842.36</v>
      </c>
      <c r="AN25" s="60">
        <f t="shared" si="20"/>
        <v>11415.05</v>
      </c>
      <c r="AO25" s="60">
        <f t="shared" si="20"/>
        <v>1423.8799999999999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6595654.3899999978</v>
      </c>
      <c r="K26" s="83">
        <f>SUM(K27,K34:K35)</f>
        <v>0</v>
      </c>
      <c r="L26" s="83">
        <f t="shared" ref="L26:BW26" si="22">SUM(L27,L34:L35)</f>
        <v>26898.109999999997</v>
      </c>
      <c r="M26" s="83">
        <f t="shared" si="22"/>
        <v>239573.90999999997</v>
      </c>
      <c r="N26" s="83">
        <f t="shared" si="22"/>
        <v>0</v>
      </c>
      <c r="O26" s="83">
        <f t="shared" si="22"/>
        <v>378006.92</v>
      </c>
      <c r="P26" s="83">
        <f t="shared" si="22"/>
        <v>0</v>
      </c>
      <c r="Q26" s="83">
        <f t="shared" si="22"/>
        <v>864533.38000000012</v>
      </c>
      <c r="R26" s="83">
        <f t="shared" si="22"/>
        <v>253250.42</v>
      </c>
      <c r="S26" s="83">
        <f t="shared" si="22"/>
        <v>499229.22000000003</v>
      </c>
      <c r="T26" s="83">
        <f t="shared" si="22"/>
        <v>55325.5</v>
      </c>
      <c r="U26" s="83">
        <f t="shared" si="22"/>
        <v>1190480.1300000001</v>
      </c>
      <c r="V26" s="83">
        <f t="shared" si="22"/>
        <v>0</v>
      </c>
      <c r="W26" s="83">
        <f t="shared" si="22"/>
        <v>0</v>
      </c>
      <c r="X26" s="83">
        <f t="shared" si="22"/>
        <v>0</v>
      </c>
      <c r="Y26" s="83">
        <f t="shared" si="22"/>
        <v>204949.9</v>
      </c>
      <c r="Z26" s="83">
        <f t="shared" si="22"/>
        <v>27384.400000000001</v>
      </c>
      <c r="AA26" s="83">
        <f t="shared" si="22"/>
        <v>551515.71</v>
      </c>
      <c r="AB26" s="83">
        <f t="shared" si="22"/>
        <v>248084.96999999997</v>
      </c>
      <c r="AC26" s="83">
        <f t="shared" si="22"/>
        <v>131814.43</v>
      </c>
      <c r="AD26" s="83">
        <f t="shared" si="22"/>
        <v>969992.48</v>
      </c>
      <c r="AE26" s="83">
        <f t="shared" si="22"/>
        <v>37473.82</v>
      </c>
      <c r="AF26" s="83">
        <f t="shared" si="22"/>
        <v>21259.8</v>
      </c>
      <c r="AG26" s="83">
        <f t="shared" si="22"/>
        <v>25583.429999999997</v>
      </c>
      <c r="AH26" s="83">
        <f t="shared" si="22"/>
        <v>64688.46</v>
      </c>
      <c r="AI26" s="83">
        <f t="shared" si="22"/>
        <v>5681.01</v>
      </c>
      <c r="AJ26" s="83">
        <f t="shared" si="22"/>
        <v>115450.19</v>
      </c>
      <c r="AK26" s="83">
        <f t="shared" si="22"/>
        <v>514186.89</v>
      </c>
      <c r="AL26" s="83">
        <f t="shared" si="22"/>
        <v>120610.02</v>
      </c>
      <c r="AM26" s="83">
        <f t="shared" si="22"/>
        <v>36842.36</v>
      </c>
      <c r="AN26" s="83">
        <f t="shared" si="22"/>
        <v>11415.05</v>
      </c>
      <c r="AO26" s="83">
        <f t="shared" si="22"/>
        <v>1423.8799999999999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6569459.4699999979</v>
      </c>
      <c r="K27" s="83">
        <f>SUM(K28:K32)</f>
        <v>0</v>
      </c>
      <c r="L27" s="83">
        <f t="shared" ref="L27:BW27" si="25">SUM(L28:L32)</f>
        <v>703.19</v>
      </c>
      <c r="M27" s="83">
        <f t="shared" si="25"/>
        <v>239573.90999999997</v>
      </c>
      <c r="N27" s="83">
        <f t="shared" si="25"/>
        <v>0</v>
      </c>
      <c r="O27" s="83">
        <f t="shared" si="25"/>
        <v>378006.92</v>
      </c>
      <c r="P27" s="83">
        <f t="shared" si="25"/>
        <v>0</v>
      </c>
      <c r="Q27" s="83">
        <f t="shared" si="25"/>
        <v>864533.38000000012</v>
      </c>
      <c r="R27" s="83">
        <f t="shared" si="25"/>
        <v>253250.42</v>
      </c>
      <c r="S27" s="83">
        <f t="shared" si="25"/>
        <v>499229.22000000003</v>
      </c>
      <c r="T27" s="83">
        <f t="shared" si="25"/>
        <v>55325.5</v>
      </c>
      <c r="U27" s="83">
        <f t="shared" si="25"/>
        <v>1190480.1300000001</v>
      </c>
      <c r="V27" s="83">
        <f t="shared" si="25"/>
        <v>0</v>
      </c>
      <c r="W27" s="83">
        <f t="shared" si="25"/>
        <v>0</v>
      </c>
      <c r="X27" s="83">
        <f t="shared" si="25"/>
        <v>0</v>
      </c>
      <c r="Y27" s="83">
        <f t="shared" si="25"/>
        <v>204949.9</v>
      </c>
      <c r="Z27" s="83">
        <f t="shared" si="25"/>
        <v>27384.400000000001</v>
      </c>
      <c r="AA27" s="83">
        <f t="shared" si="25"/>
        <v>551515.71</v>
      </c>
      <c r="AB27" s="83">
        <f t="shared" si="25"/>
        <v>248084.96999999997</v>
      </c>
      <c r="AC27" s="83">
        <f t="shared" si="25"/>
        <v>131814.43</v>
      </c>
      <c r="AD27" s="83">
        <f t="shared" si="25"/>
        <v>969992.48</v>
      </c>
      <c r="AE27" s="83">
        <f t="shared" si="25"/>
        <v>37473.82</v>
      </c>
      <c r="AF27" s="83">
        <f t="shared" si="25"/>
        <v>21259.8</v>
      </c>
      <c r="AG27" s="83">
        <f t="shared" si="25"/>
        <v>25583.429999999997</v>
      </c>
      <c r="AH27" s="83">
        <f t="shared" si="25"/>
        <v>64688.46</v>
      </c>
      <c r="AI27" s="83">
        <f t="shared" si="25"/>
        <v>5681.01</v>
      </c>
      <c r="AJ27" s="83">
        <f t="shared" si="25"/>
        <v>115450.19</v>
      </c>
      <c r="AK27" s="83">
        <f t="shared" si="25"/>
        <v>514186.89</v>
      </c>
      <c r="AL27" s="83">
        <f t="shared" si="25"/>
        <v>120610.02</v>
      </c>
      <c r="AM27" s="83">
        <f t="shared" si="25"/>
        <v>36842.36</v>
      </c>
      <c r="AN27" s="83">
        <f t="shared" si="25"/>
        <v>11415.05</v>
      </c>
      <c r="AO27" s="83">
        <f t="shared" si="25"/>
        <v>1423.8799999999999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2417499.7200000002</v>
      </c>
      <c r="K28" s="70"/>
      <c r="L28" s="70"/>
      <c r="M28" s="70">
        <v>99793.94</v>
      </c>
      <c r="N28" s="70"/>
      <c r="O28" s="70">
        <v>186649.76</v>
      </c>
      <c r="P28" s="70"/>
      <c r="Q28" s="70">
        <v>427432.4</v>
      </c>
      <c r="R28" s="70"/>
      <c r="S28" s="70">
        <v>218223</v>
      </c>
      <c r="T28" s="70"/>
      <c r="U28" s="70">
        <v>381134.56</v>
      </c>
      <c r="V28" s="70"/>
      <c r="W28" s="70"/>
      <c r="X28" s="70"/>
      <c r="Y28" s="70">
        <v>109508.06</v>
      </c>
      <c r="Z28" s="70"/>
      <c r="AA28" s="70">
        <v>202633.28</v>
      </c>
      <c r="AB28" s="70">
        <v>111219.57</v>
      </c>
      <c r="AC28" s="70">
        <v>214.05</v>
      </c>
      <c r="AD28" s="70">
        <v>346219.82</v>
      </c>
      <c r="AE28" s="70">
        <v>18117.259999999998</v>
      </c>
      <c r="AF28" s="70">
        <v>9254.56</v>
      </c>
      <c r="AG28" s="70">
        <v>10260.98</v>
      </c>
      <c r="AH28" s="70">
        <v>28774.57</v>
      </c>
      <c r="AI28" s="70">
        <v>2254.9499999999998</v>
      </c>
      <c r="AJ28" s="70">
        <v>56307.82</v>
      </c>
      <c r="AK28" s="70">
        <v>197747.03</v>
      </c>
      <c r="AL28" s="70"/>
      <c r="AM28" s="70">
        <v>7120.12</v>
      </c>
      <c r="AN28" s="70">
        <v>4633.99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2477032.3000000003</v>
      </c>
      <c r="K29" s="70"/>
      <c r="L29" s="70"/>
      <c r="M29" s="70">
        <v>76084.12</v>
      </c>
      <c r="N29" s="70"/>
      <c r="O29" s="70">
        <v>94212.57</v>
      </c>
      <c r="P29" s="70"/>
      <c r="Q29" s="70">
        <v>307844.14</v>
      </c>
      <c r="R29" s="70">
        <v>10144.459999999999</v>
      </c>
      <c r="S29" s="70">
        <v>183912.76</v>
      </c>
      <c r="T29" s="70">
        <v>30855</v>
      </c>
      <c r="U29" s="70">
        <v>384158.27</v>
      </c>
      <c r="V29" s="70"/>
      <c r="W29" s="70"/>
      <c r="X29" s="70"/>
      <c r="Y29" s="70">
        <v>95441.84</v>
      </c>
      <c r="Z29" s="70">
        <v>27384.400000000001</v>
      </c>
      <c r="AA29" s="70">
        <v>315979.59999999998</v>
      </c>
      <c r="AB29" s="70">
        <v>116529.9</v>
      </c>
      <c r="AC29" s="70">
        <v>78120.3</v>
      </c>
      <c r="AD29" s="70">
        <v>496093.99</v>
      </c>
      <c r="AE29" s="70">
        <v>8693.18</v>
      </c>
      <c r="AF29" s="70">
        <v>6140.99</v>
      </c>
      <c r="AG29" s="70">
        <v>6510.33</v>
      </c>
      <c r="AH29" s="70">
        <v>16916.88</v>
      </c>
      <c r="AI29" s="70">
        <v>3005.57</v>
      </c>
      <c r="AJ29" s="70">
        <v>52013.97</v>
      </c>
      <c r="AK29" s="70">
        <v>91962.03</v>
      </c>
      <c r="AL29" s="70">
        <v>40216.15</v>
      </c>
      <c r="AM29" s="70">
        <v>28393.34</v>
      </c>
      <c r="AN29" s="70">
        <v>5928.43</v>
      </c>
      <c r="AO29" s="70">
        <v>490.08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395215.13999999996</v>
      </c>
      <c r="K30" s="70"/>
      <c r="L30" s="70"/>
      <c r="M30" s="70">
        <v>14148.4</v>
      </c>
      <c r="N30" s="70"/>
      <c r="O30" s="70">
        <v>15624.48</v>
      </c>
      <c r="P30" s="70"/>
      <c r="Q30" s="70">
        <v>40418.81</v>
      </c>
      <c r="R30" s="70">
        <v>5878.29</v>
      </c>
      <c r="S30" s="70"/>
      <c r="T30" s="70"/>
      <c r="U30" s="70"/>
      <c r="V30" s="70"/>
      <c r="W30" s="70"/>
      <c r="X30" s="70"/>
      <c r="Y30" s="70"/>
      <c r="Z30" s="70"/>
      <c r="AA30" s="70"/>
      <c r="AB30" s="70">
        <v>351.61</v>
      </c>
      <c r="AC30" s="70"/>
      <c r="AD30" s="70">
        <v>768.71</v>
      </c>
      <c r="AE30" s="70">
        <v>1624.34</v>
      </c>
      <c r="AF30" s="70">
        <v>1136.04</v>
      </c>
      <c r="AG30" s="70">
        <v>1529.85</v>
      </c>
      <c r="AH30" s="70">
        <v>3262.22</v>
      </c>
      <c r="AI30" s="70">
        <v>420.49</v>
      </c>
      <c r="AJ30" s="70">
        <v>7128.4</v>
      </c>
      <c r="AK30" s="70">
        <v>224477.83</v>
      </c>
      <c r="AL30" s="70">
        <v>78445.67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8526.2800000000007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2061.9299999999998</v>
      </c>
      <c r="AC31" s="70"/>
      <c r="AD31" s="70">
        <v>6464.35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1271186.03</v>
      </c>
      <c r="K32" s="70"/>
      <c r="L32" s="70">
        <v>703.19</v>
      </c>
      <c r="M32" s="70">
        <v>49547.45</v>
      </c>
      <c r="N32" s="70"/>
      <c r="O32" s="70">
        <v>81520.11</v>
      </c>
      <c r="P32" s="70"/>
      <c r="Q32" s="70">
        <v>88838.03</v>
      </c>
      <c r="R32" s="70">
        <v>237227.67</v>
      </c>
      <c r="S32" s="70">
        <v>97093.46</v>
      </c>
      <c r="T32" s="70">
        <v>24470.5</v>
      </c>
      <c r="U32" s="70">
        <v>425187.3</v>
      </c>
      <c r="V32" s="70"/>
      <c r="W32" s="70"/>
      <c r="X32" s="70"/>
      <c r="Y32" s="70"/>
      <c r="Z32" s="70"/>
      <c r="AA32" s="70">
        <v>32902.83</v>
      </c>
      <c r="AB32" s="70">
        <v>17921.96</v>
      </c>
      <c r="AC32" s="70">
        <v>53480.08</v>
      </c>
      <c r="AD32" s="70">
        <v>120445.61</v>
      </c>
      <c r="AE32" s="70">
        <v>9039.0400000000009</v>
      </c>
      <c r="AF32" s="70">
        <v>4728.21</v>
      </c>
      <c r="AG32" s="70">
        <v>7282.27</v>
      </c>
      <c r="AH32" s="70">
        <v>15734.79</v>
      </c>
      <c r="AI32" s="70"/>
      <c r="AJ32" s="70"/>
      <c r="AK32" s="70"/>
      <c r="AL32" s="70">
        <v>1948.2</v>
      </c>
      <c r="AM32" s="70">
        <v>1328.9</v>
      </c>
      <c r="AN32" s="70">
        <v>852.63</v>
      </c>
      <c r="AO32" s="70">
        <v>933.8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26194.92</v>
      </c>
      <c r="K33" s="72">
        <f>SUM(K34:K35)</f>
        <v>0</v>
      </c>
      <c r="L33" s="72">
        <f t="shared" ref="L33:BW33" si="27">SUM(L34:L35)</f>
        <v>26194.92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26194.92</v>
      </c>
      <c r="K34" s="89"/>
      <c r="L34" s="89">
        <v>26194.92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3870.9700000000003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0</v>
      </c>
      <c r="T36" s="83">
        <f t="shared" si="30"/>
        <v>0</v>
      </c>
      <c r="U36" s="83">
        <f t="shared" si="30"/>
        <v>0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1472.99</v>
      </c>
      <c r="Z36" s="83">
        <f t="shared" si="30"/>
        <v>0</v>
      </c>
      <c r="AA36" s="83">
        <f t="shared" si="30"/>
        <v>0</v>
      </c>
      <c r="AB36" s="83">
        <f t="shared" si="30"/>
        <v>322.93</v>
      </c>
      <c r="AC36" s="83">
        <f t="shared" si="30"/>
        <v>0</v>
      </c>
      <c r="AD36" s="83">
        <f t="shared" si="30"/>
        <v>2075.0500000000002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3870.9700000000003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0</v>
      </c>
      <c r="T37" s="83">
        <f t="shared" si="32"/>
        <v>0</v>
      </c>
      <c r="U37" s="83">
        <f t="shared" si="32"/>
        <v>0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1472.99</v>
      </c>
      <c r="Z37" s="83">
        <f t="shared" si="32"/>
        <v>0</v>
      </c>
      <c r="AA37" s="83">
        <f t="shared" si="32"/>
        <v>0</v>
      </c>
      <c r="AB37" s="83">
        <f t="shared" si="32"/>
        <v>322.93</v>
      </c>
      <c r="AC37" s="83">
        <f t="shared" si="32"/>
        <v>0</v>
      </c>
      <c r="AD37" s="83">
        <f t="shared" si="32"/>
        <v>2075.0500000000002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3870.9700000000003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>
        <v>1472.99</v>
      </c>
      <c r="Z38" s="70"/>
      <c r="AA38" s="70"/>
      <c r="AB38" s="70">
        <v>322.93</v>
      </c>
      <c r="AC38" s="70"/>
      <c r="AD38" s="70">
        <v>2075.0500000000002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0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3087650.3100000005</v>
      </c>
      <c r="K96" s="60">
        <f>SUM(K97,K135)</f>
        <v>0</v>
      </c>
      <c r="L96" s="60">
        <f t="shared" ref="L96:BW96" si="70">SUM(L97,L135)</f>
        <v>1671.36</v>
      </c>
      <c r="M96" s="60">
        <f t="shared" si="70"/>
        <v>144919.93000000002</v>
      </c>
      <c r="N96" s="60">
        <f t="shared" si="70"/>
        <v>0</v>
      </c>
      <c r="O96" s="60">
        <f t="shared" si="70"/>
        <v>50040.119999999995</v>
      </c>
      <c r="P96" s="60">
        <f t="shared" si="70"/>
        <v>0</v>
      </c>
      <c r="Q96" s="60">
        <f t="shared" si="70"/>
        <v>394089.01</v>
      </c>
      <c r="R96" s="60">
        <f t="shared" si="70"/>
        <v>3896.87</v>
      </c>
      <c r="S96" s="60">
        <f t="shared" si="70"/>
        <v>116272.71</v>
      </c>
      <c r="T96" s="60">
        <f t="shared" si="70"/>
        <v>0</v>
      </c>
      <c r="U96" s="60">
        <f t="shared" si="70"/>
        <v>652927.19999999995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20046.87</v>
      </c>
      <c r="Z96" s="60">
        <f t="shared" si="70"/>
        <v>1100.08</v>
      </c>
      <c r="AA96" s="60">
        <f t="shared" si="70"/>
        <v>210239.86</v>
      </c>
      <c r="AB96" s="60">
        <f t="shared" si="70"/>
        <v>58159.810000000005</v>
      </c>
      <c r="AC96" s="60">
        <f t="shared" si="70"/>
        <v>15718.27</v>
      </c>
      <c r="AD96" s="60">
        <f t="shared" si="70"/>
        <v>850341.17000000016</v>
      </c>
      <c r="AE96" s="60">
        <f t="shared" si="70"/>
        <v>20738.200000000004</v>
      </c>
      <c r="AF96" s="60">
        <f t="shared" si="70"/>
        <v>16882.190000000002</v>
      </c>
      <c r="AG96" s="60">
        <f t="shared" si="70"/>
        <v>12878.950000000003</v>
      </c>
      <c r="AH96" s="60">
        <f t="shared" si="70"/>
        <v>19220.21</v>
      </c>
      <c r="AI96" s="60">
        <f t="shared" si="70"/>
        <v>2959.8099999999995</v>
      </c>
      <c r="AJ96" s="60">
        <f t="shared" si="70"/>
        <v>25940.55</v>
      </c>
      <c r="AK96" s="60">
        <f t="shared" si="70"/>
        <v>412810.72</v>
      </c>
      <c r="AL96" s="60">
        <f t="shared" si="70"/>
        <v>24394.61</v>
      </c>
      <c r="AM96" s="60">
        <f t="shared" si="70"/>
        <v>29537.100000000002</v>
      </c>
      <c r="AN96" s="60">
        <f t="shared" si="70"/>
        <v>2647.75</v>
      </c>
      <c r="AO96" s="60">
        <f t="shared" si="70"/>
        <v>216.96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2879002.3400000008</v>
      </c>
      <c r="K97" s="60">
        <f>SUM(K98,K114)</f>
        <v>0</v>
      </c>
      <c r="L97" s="60">
        <f t="shared" ref="L97:BW97" si="72">SUM(L98,L114)</f>
        <v>1671.36</v>
      </c>
      <c r="M97" s="60">
        <f t="shared" si="72"/>
        <v>140338.56000000003</v>
      </c>
      <c r="N97" s="60">
        <f t="shared" si="72"/>
        <v>0</v>
      </c>
      <c r="O97" s="60">
        <f t="shared" si="72"/>
        <v>48595.77</v>
      </c>
      <c r="P97" s="60">
        <f t="shared" si="72"/>
        <v>0</v>
      </c>
      <c r="Q97" s="60">
        <f t="shared" si="72"/>
        <v>382558.55</v>
      </c>
      <c r="R97" s="60">
        <f t="shared" si="72"/>
        <v>3896.87</v>
      </c>
      <c r="S97" s="60">
        <f t="shared" si="72"/>
        <v>100171.76000000001</v>
      </c>
      <c r="T97" s="60">
        <f t="shared" si="72"/>
        <v>0</v>
      </c>
      <c r="U97" s="60">
        <f t="shared" si="72"/>
        <v>569759.26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20046.87</v>
      </c>
      <c r="Z97" s="60">
        <f t="shared" si="72"/>
        <v>1100.08</v>
      </c>
      <c r="AA97" s="60">
        <f t="shared" si="72"/>
        <v>207921.43</v>
      </c>
      <c r="AB97" s="60">
        <f t="shared" si="72"/>
        <v>56408.26</v>
      </c>
      <c r="AC97" s="60">
        <f t="shared" si="72"/>
        <v>14883.82</v>
      </c>
      <c r="AD97" s="60">
        <f t="shared" si="72"/>
        <v>820024.49000000011</v>
      </c>
      <c r="AE97" s="60">
        <f t="shared" si="72"/>
        <v>20080.710000000003</v>
      </c>
      <c r="AF97" s="60">
        <f t="shared" si="72"/>
        <v>16462.580000000002</v>
      </c>
      <c r="AG97" s="60">
        <f t="shared" si="72"/>
        <v>12571.430000000002</v>
      </c>
      <c r="AH97" s="60">
        <f t="shared" si="72"/>
        <v>18604.64</v>
      </c>
      <c r="AI97" s="60">
        <f t="shared" si="72"/>
        <v>2959.8099999999995</v>
      </c>
      <c r="AJ97" s="60">
        <f t="shared" si="72"/>
        <v>25299.489999999998</v>
      </c>
      <c r="AK97" s="60">
        <f t="shared" si="72"/>
        <v>358990.38</v>
      </c>
      <c r="AL97" s="60">
        <f t="shared" si="72"/>
        <v>24254.41</v>
      </c>
      <c r="AM97" s="60">
        <f t="shared" si="72"/>
        <v>29537.100000000002</v>
      </c>
      <c r="AN97" s="60">
        <f t="shared" si="72"/>
        <v>2647.75</v>
      </c>
      <c r="AO97" s="60">
        <f t="shared" si="72"/>
        <v>216.96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2664172.0100000002</v>
      </c>
      <c r="K98" s="60">
        <f>SUM(K99,K104,K109)</f>
        <v>0</v>
      </c>
      <c r="L98" s="60">
        <f t="shared" ref="L98:BW98" si="75">SUM(L99,L104,L109)</f>
        <v>1461.78</v>
      </c>
      <c r="M98" s="60">
        <f t="shared" si="75"/>
        <v>131553.39000000001</v>
      </c>
      <c r="N98" s="60">
        <f t="shared" si="75"/>
        <v>0</v>
      </c>
      <c r="O98" s="60">
        <f t="shared" si="75"/>
        <v>47253.619999999995</v>
      </c>
      <c r="P98" s="60">
        <f t="shared" si="75"/>
        <v>0</v>
      </c>
      <c r="Q98" s="60">
        <f t="shared" si="75"/>
        <v>373035.92</v>
      </c>
      <c r="R98" s="60">
        <f t="shared" si="75"/>
        <v>3896.87</v>
      </c>
      <c r="S98" s="60">
        <f t="shared" si="75"/>
        <v>88135.8</v>
      </c>
      <c r="T98" s="60">
        <f t="shared" si="75"/>
        <v>0</v>
      </c>
      <c r="U98" s="60">
        <f t="shared" si="75"/>
        <v>501506.9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19773.23</v>
      </c>
      <c r="Z98" s="60">
        <f t="shared" si="75"/>
        <v>1032.52</v>
      </c>
      <c r="AA98" s="60">
        <f t="shared" si="75"/>
        <v>204466.93</v>
      </c>
      <c r="AB98" s="60">
        <f t="shared" si="75"/>
        <v>53599.54</v>
      </c>
      <c r="AC98" s="60">
        <f t="shared" si="75"/>
        <v>14516.8</v>
      </c>
      <c r="AD98" s="60">
        <f t="shared" si="75"/>
        <v>785509.56</v>
      </c>
      <c r="AE98" s="60">
        <f t="shared" si="75"/>
        <v>18815.530000000002</v>
      </c>
      <c r="AF98" s="60">
        <f t="shared" si="75"/>
        <v>16003.19</v>
      </c>
      <c r="AG98" s="60">
        <f t="shared" si="75"/>
        <v>12203.560000000001</v>
      </c>
      <c r="AH98" s="60">
        <f t="shared" si="75"/>
        <v>18407.88</v>
      </c>
      <c r="AI98" s="60">
        <f t="shared" si="75"/>
        <v>2959.8099999999995</v>
      </c>
      <c r="AJ98" s="60">
        <f t="shared" si="75"/>
        <v>19807.89</v>
      </c>
      <c r="AK98" s="60">
        <f t="shared" si="75"/>
        <v>309555.88</v>
      </c>
      <c r="AL98" s="60">
        <f t="shared" si="75"/>
        <v>8273.6</v>
      </c>
      <c r="AM98" s="60">
        <f t="shared" si="75"/>
        <v>29537.100000000002</v>
      </c>
      <c r="AN98" s="60">
        <f t="shared" si="75"/>
        <v>2647.75</v>
      </c>
      <c r="AO98" s="60">
        <f t="shared" si="75"/>
        <v>216.96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1962157.53</v>
      </c>
      <c r="K99" s="83">
        <f>SUM(K100:K103)</f>
        <v>0</v>
      </c>
      <c r="L99" s="83">
        <f t="shared" ref="L99:BW99" si="77">SUM(L100:L103)</f>
        <v>869.18</v>
      </c>
      <c r="M99" s="83">
        <f t="shared" si="77"/>
        <v>87026.97</v>
      </c>
      <c r="N99" s="83">
        <f t="shared" si="77"/>
        <v>0</v>
      </c>
      <c r="O99" s="83">
        <f t="shared" si="77"/>
        <v>24631.71</v>
      </c>
      <c r="P99" s="83">
        <f t="shared" si="77"/>
        <v>0</v>
      </c>
      <c r="Q99" s="83">
        <f t="shared" si="77"/>
        <v>274919.34999999998</v>
      </c>
      <c r="R99" s="83">
        <f t="shared" si="77"/>
        <v>1809.66</v>
      </c>
      <c r="S99" s="83">
        <f t="shared" si="77"/>
        <v>86865.38</v>
      </c>
      <c r="T99" s="83">
        <f t="shared" si="77"/>
        <v>0</v>
      </c>
      <c r="U99" s="83">
        <f t="shared" si="77"/>
        <v>494583.94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13349.41</v>
      </c>
      <c r="Z99" s="83">
        <f t="shared" si="77"/>
        <v>0</v>
      </c>
      <c r="AA99" s="83">
        <f t="shared" si="77"/>
        <v>155176.29</v>
      </c>
      <c r="AB99" s="83">
        <f t="shared" si="77"/>
        <v>39948.550000000003</v>
      </c>
      <c r="AC99" s="83">
        <f t="shared" si="77"/>
        <v>8103.23</v>
      </c>
      <c r="AD99" s="83">
        <f t="shared" si="77"/>
        <v>541481.07000000007</v>
      </c>
      <c r="AE99" s="83">
        <f t="shared" si="77"/>
        <v>8472.0800000000017</v>
      </c>
      <c r="AF99" s="83">
        <f t="shared" si="77"/>
        <v>8364.09</v>
      </c>
      <c r="AG99" s="83">
        <f t="shared" si="77"/>
        <v>6188.6900000000005</v>
      </c>
      <c r="AH99" s="83">
        <f t="shared" si="77"/>
        <v>9291.7000000000007</v>
      </c>
      <c r="AI99" s="83">
        <f t="shared" si="77"/>
        <v>2005.8999999999999</v>
      </c>
      <c r="AJ99" s="83">
        <f t="shared" si="77"/>
        <v>8438.75</v>
      </c>
      <c r="AK99" s="83">
        <f t="shared" si="77"/>
        <v>160964.18</v>
      </c>
      <c r="AL99" s="83">
        <f t="shared" si="77"/>
        <v>4872.8100000000004</v>
      </c>
      <c r="AM99" s="83">
        <f t="shared" si="77"/>
        <v>22886.77</v>
      </c>
      <c r="AN99" s="83">
        <f t="shared" si="77"/>
        <v>1907.8200000000002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1442464.7899999998</v>
      </c>
      <c r="K100" s="70"/>
      <c r="L100" s="70">
        <v>724.13</v>
      </c>
      <c r="M100" s="70">
        <v>64716.35</v>
      </c>
      <c r="N100" s="70"/>
      <c r="O100" s="70">
        <v>17894.32</v>
      </c>
      <c r="P100" s="70"/>
      <c r="Q100" s="70">
        <v>182707.85</v>
      </c>
      <c r="R100" s="70"/>
      <c r="S100" s="70">
        <v>75719.41</v>
      </c>
      <c r="T100" s="70"/>
      <c r="U100" s="70">
        <v>432656.73</v>
      </c>
      <c r="V100" s="70"/>
      <c r="W100" s="70"/>
      <c r="X100" s="70"/>
      <c r="Y100" s="70">
        <v>7641.18</v>
      </c>
      <c r="Z100" s="70"/>
      <c r="AA100" s="70">
        <v>85929.32</v>
      </c>
      <c r="AB100" s="70">
        <v>29176.58</v>
      </c>
      <c r="AC100" s="70">
        <v>4045.73</v>
      </c>
      <c r="AD100" s="70">
        <v>385615.23</v>
      </c>
      <c r="AE100" s="70">
        <v>5161.8900000000003</v>
      </c>
      <c r="AF100" s="70">
        <v>6059.7</v>
      </c>
      <c r="AG100" s="70">
        <v>4409.95</v>
      </c>
      <c r="AH100" s="70">
        <v>6537.98</v>
      </c>
      <c r="AI100" s="70">
        <v>1058.3399999999999</v>
      </c>
      <c r="AJ100" s="70">
        <v>6291.73</v>
      </c>
      <c r="AK100" s="70">
        <v>110039.92</v>
      </c>
      <c r="AL100" s="70">
        <v>32.39</v>
      </c>
      <c r="AM100" s="70">
        <v>14830.06</v>
      </c>
      <c r="AN100" s="70">
        <v>1216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440675.38</v>
      </c>
      <c r="K101" s="70"/>
      <c r="L101" s="70">
        <v>29.66</v>
      </c>
      <c r="M101" s="70">
        <v>15031.43</v>
      </c>
      <c r="N101" s="70"/>
      <c r="O101" s="70">
        <v>3707.09</v>
      </c>
      <c r="P101" s="70"/>
      <c r="Q101" s="70">
        <v>78921.08</v>
      </c>
      <c r="R101" s="70">
        <v>1809.66</v>
      </c>
      <c r="S101" s="70">
        <v>8175.47</v>
      </c>
      <c r="T101" s="70"/>
      <c r="U101" s="70">
        <v>52720.959999999999</v>
      </c>
      <c r="V101" s="70"/>
      <c r="W101" s="70"/>
      <c r="X101" s="70"/>
      <c r="Y101" s="70">
        <v>4726.3900000000003</v>
      </c>
      <c r="Z101" s="70"/>
      <c r="AA101" s="70">
        <v>68473.63</v>
      </c>
      <c r="AB101" s="70">
        <v>8441.44</v>
      </c>
      <c r="AC101" s="70">
        <v>3195.25</v>
      </c>
      <c r="AD101" s="70">
        <v>122663.4</v>
      </c>
      <c r="AE101" s="70">
        <v>1316.48</v>
      </c>
      <c r="AF101" s="70">
        <v>1356.66</v>
      </c>
      <c r="AG101" s="70">
        <v>1017.35</v>
      </c>
      <c r="AH101" s="70">
        <v>1814.03</v>
      </c>
      <c r="AI101" s="70">
        <v>947.56</v>
      </c>
      <c r="AJ101" s="70">
        <v>2147.02</v>
      </c>
      <c r="AK101" s="70">
        <v>50924.26</v>
      </c>
      <c r="AL101" s="70">
        <v>4840.42</v>
      </c>
      <c r="AM101" s="70">
        <v>7769.01</v>
      </c>
      <c r="AN101" s="70">
        <v>647.13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79017.36</v>
      </c>
      <c r="K102" s="70"/>
      <c r="L102" s="70">
        <v>115.39</v>
      </c>
      <c r="M102" s="70">
        <v>7279.19</v>
      </c>
      <c r="N102" s="70"/>
      <c r="O102" s="70">
        <v>3030.3</v>
      </c>
      <c r="P102" s="70"/>
      <c r="Q102" s="70">
        <v>13290.42</v>
      </c>
      <c r="R102" s="70"/>
      <c r="S102" s="70">
        <v>2970.5</v>
      </c>
      <c r="T102" s="70"/>
      <c r="U102" s="70">
        <v>9206.25</v>
      </c>
      <c r="V102" s="70"/>
      <c r="W102" s="70"/>
      <c r="X102" s="70"/>
      <c r="Y102" s="70">
        <v>981.84</v>
      </c>
      <c r="Z102" s="70"/>
      <c r="AA102" s="70">
        <v>773.34</v>
      </c>
      <c r="AB102" s="70">
        <v>2330.5300000000002</v>
      </c>
      <c r="AC102" s="70">
        <v>862.25</v>
      </c>
      <c r="AD102" s="70">
        <v>33202.44</v>
      </c>
      <c r="AE102" s="70">
        <v>1993.71</v>
      </c>
      <c r="AF102" s="70">
        <v>947.73</v>
      </c>
      <c r="AG102" s="70">
        <v>761.39</v>
      </c>
      <c r="AH102" s="70">
        <v>939.69</v>
      </c>
      <c r="AI102" s="70"/>
      <c r="AJ102" s="70"/>
      <c r="AK102" s="70"/>
      <c r="AL102" s="70"/>
      <c r="AM102" s="70">
        <v>287.7</v>
      </c>
      <c r="AN102" s="70">
        <v>44.69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560971.93999999983</v>
      </c>
      <c r="K104" s="83">
        <f>SUM(K105:K108)</f>
        <v>0</v>
      </c>
      <c r="L104" s="83">
        <f t="shared" ref="L104:BW104" si="79">SUM(L105:L108)</f>
        <v>592.6</v>
      </c>
      <c r="M104" s="83">
        <f t="shared" si="79"/>
        <v>44526.42</v>
      </c>
      <c r="N104" s="83">
        <f t="shared" si="79"/>
        <v>0</v>
      </c>
      <c r="O104" s="83">
        <f t="shared" si="79"/>
        <v>21674.07</v>
      </c>
      <c r="P104" s="83">
        <f t="shared" si="79"/>
        <v>0</v>
      </c>
      <c r="Q104" s="83">
        <f t="shared" si="79"/>
        <v>98116.569999999992</v>
      </c>
      <c r="R104" s="83">
        <f t="shared" si="79"/>
        <v>2087.21</v>
      </c>
      <c r="S104" s="83">
        <f t="shared" si="79"/>
        <v>1270.42</v>
      </c>
      <c r="T104" s="83">
        <f t="shared" si="79"/>
        <v>0</v>
      </c>
      <c r="U104" s="83">
        <f t="shared" si="79"/>
        <v>5746.82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6204.9000000000005</v>
      </c>
      <c r="Z104" s="83">
        <f t="shared" si="79"/>
        <v>1032.52</v>
      </c>
      <c r="AA104" s="83">
        <f t="shared" si="79"/>
        <v>43518</v>
      </c>
      <c r="AB104" s="83">
        <f t="shared" si="79"/>
        <v>10062.710000000001</v>
      </c>
      <c r="AC104" s="83">
        <f t="shared" si="79"/>
        <v>3947.27</v>
      </c>
      <c r="AD104" s="83">
        <f t="shared" si="79"/>
        <v>170840.63</v>
      </c>
      <c r="AE104" s="83">
        <f t="shared" si="79"/>
        <v>9981.2899999999991</v>
      </c>
      <c r="AF104" s="83">
        <f t="shared" si="79"/>
        <v>7377.2</v>
      </c>
      <c r="AG104" s="83">
        <f t="shared" si="79"/>
        <v>5812.3700000000008</v>
      </c>
      <c r="AH104" s="83">
        <f t="shared" si="79"/>
        <v>8696.02</v>
      </c>
      <c r="AI104" s="83">
        <f t="shared" si="79"/>
        <v>953.5</v>
      </c>
      <c r="AJ104" s="83">
        <f t="shared" si="79"/>
        <v>9629.5400000000009</v>
      </c>
      <c r="AK104" s="83">
        <f t="shared" si="79"/>
        <v>99153.329999999987</v>
      </c>
      <c r="AL104" s="83">
        <f t="shared" si="79"/>
        <v>3077.84</v>
      </c>
      <c r="AM104" s="83">
        <f t="shared" si="79"/>
        <v>5797.63</v>
      </c>
      <c r="AN104" s="83">
        <f t="shared" si="79"/>
        <v>656.12</v>
      </c>
      <c r="AO104" s="83">
        <f t="shared" si="79"/>
        <v>216.96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235475.43000000002</v>
      </c>
      <c r="K105" s="70"/>
      <c r="L105" s="70">
        <v>289.19</v>
      </c>
      <c r="M105" s="70">
        <v>18495.84</v>
      </c>
      <c r="N105" s="70"/>
      <c r="O105" s="70">
        <v>9731.84</v>
      </c>
      <c r="P105" s="70"/>
      <c r="Q105" s="70">
        <v>44143.89</v>
      </c>
      <c r="R105" s="70"/>
      <c r="S105" s="70"/>
      <c r="T105" s="70"/>
      <c r="U105" s="70"/>
      <c r="V105" s="70"/>
      <c r="W105" s="70"/>
      <c r="X105" s="70"/>
      <c r="Y105" s="70">
        <v>1817.56</v>
      </c>
      <c r="Z105" s="70"/>
      <c r="AA105" s="70">
        <v>25329.62</v>
      </c>
      <c r="AB105" s="70">
        <v>3049.28</v>
      </c>
      <c r="AC105" s="70">
        <v>1203.8499999999999</v>
      </c>
      <c r="AD105" s="70">
        <v>57462.04</v>
      </c>
      <c r="AE105" s="70">
        <v>5051.4799999999996</v>
      </c>
      <c r="AF105" s="70">
        <v>3535.77</v>
      </c>
      <c r="AG105" s="70">
        <v>2733.05</v>
      </c>
      <c r="AH105" s="70">
        <v>4530.3900000000003</v>
      </c>
      <c r="AI105" s="70">
        <v>217.21</v>
      </c>
      <c r="AJ105" s="70">
        <v>5383.91</v>
      </c>
      <c r="AK105" s="70">
        <v>49356.26</v>
      </c>
      <c r="AL105" s="70">
        <v>1165.6400000000001</v>
      </c>
      <c r="AM105" s="70">
        <v>1713.19</v>
      </c>
      <c r="AN105" s="70">
        <v>265.42</v>
      </c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285380.91000000003</v>
      </c>
      <c r="K106" s="70"/>
      <c r="L106" s="70">
        <v>278.18</v>
      </c>
      <c r="M106" s="70">
        <v>23296.62</v>
      </c>
      <c r="N106" s="70"/>
      <c r="O106" s="70">
        <v>8821.9699999999993</v>
      </c>
      <c r="P106" s="70"/>
      <c r="Q106" s="70">
        <v>50896.03</v>
      </c>
      <c r="R106" s="70">
        <v>2087.21</v>
      </c>
      <c r="S106" s="70"/>
      <c r="T106" s="70"/>
      <c r="U106" s="70"/>
      <c r="V106" s="70"/>
      <c r="W106" s="70"/>
      <c r="X106" s="70"/>
      <c r="Y106" s="70">
        <v>2378.71</v>
      </c>
      <c r="Z106" s="70">
        <v>1032.52</v>
      </c>
      <c r="AA106" s="70">
        <v>15088.15</v>
      </c>
      <c r="AB106" s="70">
        <v>6159.73</v>
      </c>
      <c r="AC106" s="70">
        <v>2485.59</v>
      </c>
      <c r="AD106" s="70">
        <v>97960.4</v>
      </c>
      <c r="AE106" s="70">
        <v>3888.47</v>
      </c>
      <c r="AF106" s="70">
        <v>3397.64</v>
      </c>
      <c r="AG106" s="70">
        <v>2736.06</v>
      </c>
      <c r="AH106" s="70">
        <v>3700.35</v>
      </c>
      <c r="AI106" s="70">
        <v>736.29</v>
      </c>
      <c r="AJ106" s="70">
        <v>4245.63</v>
      </c>
      <c r="AK106" s="70">
        <v>49764.7</v>
      </c>
      <c r="AL106" s="70">
        <v>1769.68</v>
      </c>
      <c r="AM106" s="70">
        <v>4049.32</v>
      </c>
      <c r="AN106" s="70">
        <v>390.7</v>
      </c>
      <c r="AO106" s="70">
        <v>216.96</v>
      </c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40115.600000000006</v>
      </c>
      <c r="K107" s="70"/>
      <c r="L107" s="70">
        <v>25.23</v>
      </c>
      <c r="M107" s="70">
        <v>2733.96</v>
      </c>
      <c r="N107" s="70"/>
      <c r="O107" s="70">
        <v>3120.26</v>
      </c>
      <c r="P107" s="70"/>
      <c r="Q107" s="70">
        <v>3076.65</v>
      </c>
      <c r="R107" s="70"/>
      <c r="S107" s="70">
        <v>1270.42</v>
      </c>
      <c r="T107" s="70"/>
      <c r="U107" s="70">
        <v>5746.82</v>
      </c>
      <c r="V107" s="70"/>
      <c r="W107" s="70"/>
      <c r="X107" s="70"/>
      <c r="Y107" s="70">
        <v>2008.63</v>
      </c>
      <c r="Z107" s="70"/>
      <c r="AA107" s="70">
        <v>3100.23</v>
      </c>
      <c r="AB107" s="70">
        <v>853.7</v>
      </c>
      <c r="AC107" s="70">
        <v>257.83</v>
      </c>
      <c r="AD107" s="70">
        <v>15418.19</v>
      </c>
      <c r="AE107" s="70">
        <v>1041.3399999999999</v>
      </c>
      <c r="AF107" s="70">
        <v>443.79</v>
      </c>
      <c r="AG107" s="70">
        <v>343.26</v>
      </c>
      <c r="AH107" s="70">
        <v>465.28</v>
      </c>
      <c r="AI107" s="70"/>
      <c r="AJ107" s="70"/>
      <c r="AK107" s="70">
        <v>32.369999999999997</v>
      </c>
      <c r="AL107" s="70">
        <v>142.52000000000001</v>
      </c>
      <c r="AM107" s="70">
        <v>35.119999999999997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141042.54000000004</v>
      </c>
      <c r="K109" s="83">
        <f>SUM(K110:K113)</f>
        <v>0</v>
      </c>
      <c r="L109" s="83">
        <f t="shared" ref="L109:BW109" si="81">SUM(L110:L113)</f>
        <v>0</v>
      </c>
      <c r="M109" s="83">
        <f t="shared" si="81"/>
        <v>0</v>
      </c>
      <c r="N109" s="83">
        <f t="shared" si="81"/>
        <v>0</v>
      </c>
      <c r="O109" s="83">
        <f t="shared" si="81"/>
        <v>947.84</v>
      </c>
      <c r="P109" s="83">
        <f t="shared" si="81"/>
        <v>0</v>
      </c>
      <c r="Q109" s="83">
        <f t="shared" si="81"/>
        <v>0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1176.1400000000001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218.92000000000002</v>
      </c>
      <c r="Z109" s="83">
        <f t="shared" si="81"/>
        <v>0</v>
      </c>
      <c r="AA109" s="83">
        <f t="shared" si="81"/>
        <v>5772.6399999999994</v>
      </c>
      <c r="AB109" s="83">
        <f t="shared" si="81"/>
        <v>3588.28</v>
      </c>
      <c r="AC109" s="83">
        <f t="shared" si="81"/>
        <v>2466.2999999999997</v>
      </c>
      <c r="AD109" s="83">
        <f t="shared" si="81"/>
        <v>73187.86</v>
      </c>
      <c r="AE109" s="83">
        <f t="shared" si="81"/>
        <v>362.16</v>
      </c>
      <c r="AF109" s="83">
        <f t="shared" si="81"/>
        <v>261.89999999999998</v>
      </c>
      <c r="AG109" s="83">
        <f t="shared" si="81"/>
        <v>202.5</v>
      </c>
      <c r="AH109" s="83">
        <f t="shared" si="81"/>
        <v>420.16</v>
      </c>
      <c r="AI109" s="83">
        <f t="shared" si="81"/>
        <v>0.41</v>
      </c>
      <c r="AJ109" s="83">
        <f t="shared" si="81"/>
        <v>1739.6</v>
      </c>
      <c r="AK109" s="83">
        <f t="shared" si="81"/>
        <v>49438.37</v>
      </c>
      <c r="AL109" s="83">
        <f t="shared" si="81"/>
        <v>322.95</v>
      </c>
      <c r="AM109" s="83">
        <f t="shared" si="81"/>
        <v>852.69999999999993</v>
      </c>
      <c r="AN109" s="83">
        <f t="shared" si="81"/>
        <v>83.81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58439.100000000006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4835.78</v>
      </c>
      <c r="AB110" s="70">
        <v>1352.48</v>
      </c>
      <c r="AC110" s="70">
        <v>850.08</v>
      </c>
      <c r="AD110" s="70">
        <v>29610.83</v>
      </c>
      <c r="AE110" s="70"/>
      <c r="AF110" s="70"/>
      <c r="AG110" s="70"/>
      <c r="AH110" s="70"/>
      <c r="AI110" s="70"/>
      <c r="AJ110" s="70">
        <v>658.55</v>
      </c>
      <c r="AK110" s="70">
        <v>21131.38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79389.48000000001</v>
      </c>
      <c r="K111" s="70"/>
      <c r="L111" s="70"/>
      <c r="M111" s="70"/>
      <c r="N111" s="70"/>
      <c r="O111" s="70">
        <v>947.84</v>
      </c>
      <c r="P111" s="70"/>
      <c r="Q111" s="70"/>
      <c r="R111" s="70"/>
      <c r="S111" s="70"/>
      <c r="T111" s="70"/>
      <c r="U111" s="70">
        <v>1176.1400000000001</v>
      </c>
      <c r="V111" s="70"/>
      <c r="W111" s="70"/>
      <c r="X111" s="70"/>
      <c r="Y111" s="70">
        <v>135.5</v>
      </c>
      <c r="Z111" s="70"/>
      <c r="AA111" s="70">
        <v>149.86000000000001</v>
      </c>
      <c r="AB111" s="70">
        <v>2235.8000000000002</v>
      </c>
      <c r="AC111" s="70">
        <v>1603.58</v>
      </c>
      <c r="AD111" s="70">
        <v>43338.92</v>
      </c>
      <c r="AE111" s="70">
        <v>362.16</v>
      </c>
      <c r="AF111" s="70">
        <v>261.89999999999998</v>
      </c>
      <c r="AG111" s="70">
        <v>202.5</v>
      </c>
      <c r="AH111" s="70">
        <v>420.16</v>
      </c>
      <c r="AI111" s="70">
        <v>0.41</v>
      </c>
      <c r="AJ111" s="70">
        <v>1081.05</v>
      </c>
      <c r="AK111" s="70">
        <v>26442.99</v>
      </c>
      <c r="AL111" s="70">
        <v>322.95</v>
      </c>
      <c r="AM111" s="70">
        <v>643.28</v>
      </c>
      <c r="AN111" s="70">
        <v>64.44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3213.96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83.42</v>
      </c>
      <c r="Z112" s="70"/>
      <c r="AA112" s="70">
        <v>787</v>
      </c>
      <c r="AB112" s="70"/>
      <c r="AC112" s="70">
        <v>12.64</v>
      </c>
      <c r="AD112" s="70">
        <v>238.11</v>
      </c>
      <c r="AE112" s="70"/>
      <c r="AF112" s="70"/>
      <c r="AG112" s="70"/>
      <c r="AH112" s="70"/>
      <c r="AI112" s="70"/>
      <c r="AJ112" s="70"/>
      <c r="AK112" s="70">
        <v>1864</v>
      </c>
      <c r="AL112" s="70"/>
      <c r="AM112" s="70">
        <v>209.42</v>
      </c>
      <c r="AN112" s="70">
        <v>19.37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214830.33000000002</v>
      </c>
      <c r="K114" s="60">
        <f>SUM(K115,K120,K125,K130)</f>
        <v>0</v>
      </c>
      <c r="L114" s="60">
        <f t="shared" ref="L114:BW114" si="83">SUM(L115,L120,L125,L130)</f>
        <v>209.58</v>
      </c>
      <c r="M114" s="60">
        <f t="shared" si="83"/>
        <v>8785.17</v>
      </c>
      <c r="N114" s="60">
        <f t="shared" si="83"/>
        <v>0</v>
      </c>
      <c r="O114" s="60">
        <f t="shared" si="83"/>
        <v>1342.15</v>
      </c>
      <c r="P114" s="60">
        <f t="shared" si="83"/>
        <v>0</v>
      </c>
      <c r="Q114" s="60">
        <f t="shared" si="83"/>
        <v>9522.630000000001</v>
      </c>
      <c r="R114" s="60">
        <f t="shared" si="83"/>
        <v>0</v>
      </c>
      <c r="S114" s="60">
        <f t="shared" si="83"/>
        <v>12035.960000000001</v>
      </c>
      <c r="T114" s="60">
        <f t="shared" si="83"/>
        <v>0</v>
      </c>
      <c r="U114" s="60">
        <f t="shared" si="83"/>
        <v>68252.36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273.64</v>
      </c>
      <c r="Z114" s="60">
        <f t="shared" si="83"/>
        <v>67.56</v>
      </c>
      <c r="AA114" s="60">
        <f t="shared" si="83"/>
        <v>3454.5</v>
      </c>
      <c r="AB114" s="60">
        <f t="shared" si="83"/>
        <v>2808.7200000000003</v>
      </c>
      <c r="AC114" s="60">
        <f t="shared" si="83"/>
        <v>367.02000000000004</v>
      </c>
      <c r="AD114" s="60">
        <f t="shared" si="83"/>
        <v>34514.93</v>
      </c>
      <c r="AE114" s="60">
        <f t="shared" si="83"/>
        <v>1265.18</v>
      </c>
      <c r="AF114" s="60">
        <f t="shared" si="83"/>
        <v>459.39</v>
      </c>
      <c r="AG114" s="60">
        <f t="shared" si="83"/>
        <v>367.87</v>
      </c>
      <c r="AH114" s="60">
        <f t="shared" si="83"/>
        <v>196.76</v>
      </c>
      <c r="AI114" s="60">
        <f t="shared" si="83"/>
        <v>0</v>
      </c>
      <c r="AJ114" s="60">
        <f t="shared" si="83"/>
        <v>5491.6</v>
      </c>
      <c r="AK114" s="60">
        <f t="shared" si="83"/>
        <v>49434.5</v>
      </c>
      <c r="AL114" s="60">
        <f t="shared" si="83"/>
        <v>15980.81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117283.72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770.6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8645.4600000000009</v>
      </c>
      <c r="T115" s="83">
        <f t="shared" si="85"/>
        <v>0</v>
      </c>
      <c r="U115" s="83">
        <f t="shared" si="85"/>
        <v>51633.19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2066.11</v>
      </c>
      <c r="AC115" s="83">
        <f t="shared" si="85"/>
        <v>201.64</v>
      </c>
      <c r="AD115" s="83">
        <f t="shared" si="85"/>
        <v>24565.510000000002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3370.72</v>
      </c>
      <c r="AK115" s="83">
        <f t="shared" si="85"/>
        <v>23700.43</v>
      </c>
      <c r="AL115" s="83">
        <f t="shared" si="85"/>
        <v>2330.06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60197.890000000007</v>
      </c>
      <c r="K116" s="70"/>
      <c r="L116" s="70"/>
      <c r="M116" s="70">
        <v>770.6</v>
      </c>
      <c r="N116" s="70"/>
      <c r="O116" s="70"/>
      <c r="P116" s="70"/>
      <c r="Q116" s="70"/>
      <c r="R116" s="70"/>
      <c r="S116" s="70">
        <v>4926.43</v>
      </c>
      <c r="T116" s="70"/>
      <c r="U116" s="70">
        <v>27693.59</v>
      </c>
      <c r="V116" s="70"/>
      <c r="W116" s="70"/>
      <c r="X116" s="70"/>
      <c r="Y116" s="70"/>
      <c r="Z116" s="70"/>
      <c r="AA116" s="70"/>
      <c r="AB116" s="70">
        <v>1493.48</v>
      </c>
      <c r="AC116" s="70">
        <v>117.44</v>
      </c>
      <c r="AD116" s="70">
        <v>17812.18</v>
      </c>
      <c r="AE116" s="70"/>
      <c r="AF116" s="70"/>
      <c r="AG116" s="70"/>
      <c r="AH116" s="70"/>
      <c r="AI116" s="70"/>
      <c r="AJ116" s="70">
        <v>870.18</v>
      </c>
      <c r="AK116" s="70">
        <v>6513.99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57085.83</v>
      </c>
      <c r="K117" s="70"/>
      <c r="L117" s="70"/>
      <c r="M117" s="70"/>
      <c r="N117" s="70"/>
      <c r="O117" s="70"/>
      <c r="P117" s="70"/>
      <c r="Q117" s="70"/>
      <c r="R117" s="70"/>
      <c r="S117" s="70">
        <v>3719.03</v>
      </c>
      <c r="T117" s="70"/>
      <c r="U117" s="70">
        <v>23939.599999999999</v>
      </c>
      <c r="V117" s="70"/>
      <c r="W117" s="70"/>
      <c r="X117" s="70"/>
      <c r="Y117" s="70"/>
      <c r="Z117" s="70"/>
      <c r="AA117" s="70"/>
      <c r="AB117" s="70">
        <v>572.63</v>
      </c>
      <c r="AC117" s="70">
        <v>84.2</v>
      </c>
      <c r="AD117" s="70">
        <v>6753.33</v>
      </c>
      <c r="AE117" s="70"/>
      <c r="AF117" s="70"/>
      <c r="AG117" s="70"/>
      <c r="AH117" s="70"/>
      <c r="AI117" s="70"/>
      <c r="AJ117" s="70">
        <v>2500.54</v>
      </c>
      <c r="AK117" s="70">
        <v>17186.439999999999</v>
      </c>
      <c r="AL117" s="70">
        <v>2330.06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66510.01999999999</v>
      </c>
      <c r="K120" s="83">
        <f>SUM(K121:K124)</f>
        <v>0</v>
      </c>
      <c r="L120" s="83">
        <f t="shared" ref="L120:BW120" si="87">SUM(L121:L124)</f>
        <v>209.58</v>
      </c>
      <c r="M120" s="83">
        <f t="shared" si="87"/>
        <v>8014.57</v>
      </c>
      <c r="N120" s="83">
        <f t="shared" si="87"/>
        <v>0</v>
      </c>
      <c r="O120" s="83">
        <f t="shared" si="87"/>
        <v>1342.15</v>
      </c>
      <c r="P120" s="83">
        <f t="shared" si="87"/>
        <v>0</v>
      </c>
      <c r="Q120" s="83">
        <f t="shared" si="87"/>
        <v>9522.630000000001</v>
      </c>
      <c r="R120" s="83">
        <f t="shared" si="87"/>
        <v>0</v>
      </c>
      <c r="S120" s="83">
        <f t="shared" si="87"/>
        <v>3390.5</v>
      </c>
      <c r="T120" s="83">
        <f t="shared" si="87"/>
        <v>0</v>
      </c>
      <c r="U120" s="83">
        <f t="shared" si="87"/>
        <v>16619.169999999998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273.64</v>
      </c>
      <c r="Z120" s="83">
        <f t="shared" si="87"/>
        <v>67.56</v>
      </c>
      <c r="AA120" s="83">
        <f t="shared" si="87"/>
        <v>3454.5</v>
      </c>
      <c r="AB120" s="83">
        <f t="shared" si="87"/>
        <v>699.46</v>
      </c>
      <c r="AC120" s="83">
        <f t="shared" si="87"/>
        <v>127.34</v>
      </c>
      <c r="AD120" s="83">
        <f t="shared" si="87"/>
        <v>8677.82</v>
      </c>
      <c r="AE120" s="83">
        <f t="shared" si="87"/>
        <v>1265.18</v>
      </c>
      <c r="AF120" s="83">
        <f t="shared" si="87"/>
        <v>459.39</v>
      </c>
      <c r="AG120" s="83">
        <f t="shared" si="87"/>
        <v>367.87</v>
      </c>
      <c r="AH120" s="83">
        <f t="shared" si="87"/>
        <v>196.76</v>
      </c>
      <c r="AI120" s="83">
        <f t="shared" si="87"/>
        <v>0</v>
      </c>
      <c r="AJ120" s="83">
        <f t="shared" si="87"/>
        <v>1739.88</v>
      </c>
      <c r="AK120" s="83">
        <f t="shared" si="87"/>
        <v>7079.3200000000006</v>
      </c>
      <c r="AL120" s="83">
        <f t="shared" si="87"/>
        <v>3002.7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3056.51</v>
      </c>
      <c r="K121" s="70"/>
      <c r="L121" s="70"/>
      <c r="M121" s="70">
        <v>1010.53</v>
      </c>
      <c r="N121" s="70"/>
      <c r="O121" s="70">
        <v>168.42</v>
      </c>
      <c r="P121" s="70"/>
      <c r="Q121" s="70">
        <v>1128.43</v>
      </c>
      <c r="R121" s="70"/>
      <c r="S121" s="70"/>
      <c r="T121" s="70"/>
      <c r="U121" s="70"/>
      <c r="V121" s="70"/>
      <c r="W121" s="70"/>
      <c r="X121" s="70"/>
      <c r="Y121" s="70">
        <v>104.73</v>
      </c>
      <c r="Z121" s="70"/>
      <c r="AA121" s="70">
        <v>613.09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31.31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63453.51</v>
      </c>
      <c r="K122" s="70"/>
      <c r="L122" s="70">
        <v>209.58</v>
      </c>
      <c r="M122" s="70">
        <v>7004.04</v>
      </c>
      <c r="N122" s="70"/>
      <c r="O122" s="70">
        <v>1173.73</v>
      </c>
      <c r="P122" s="70"/>
      <c r="Q122" s="70">
        <v>8394.2000000000007</v>
      </c>
      <c r="R122" s="70"/>
      <c r="S122" s="70">
        <v>3390.5</v>
      </c>
      <c r="T122" s="70"/>
      <c r="U122" s="70">
        <v>16619.169999999998</v>
      </c>
      <c r="V122" s="70"/>
      <c r="W122" s="70"/>
      <c r="X122" s="70"/>
      <c r="Y122" s="70">
        <v>168.91</v>
      </c>
      <c r="Z122" s="70">
        <v>67.56</v>
      </c>
      <c r="AA122" s="70">
        <v>2841.41</v>
      </c>
      <c r="AB122" s="70">
        <v>699.46</v>
      </c>
      <c r="AC122" s="70">
        <v>127.34</v>
      </c>
      <c r="AD122" s="70">
        <v>8677.82</v>
      </c>
      <c r="AE122" s="70">
        <v>1265.18</v>
      </c>
      <c r="AF122" s="70">
        <v>459.39</v>
      </c>
      <c r="AG122" s="70">
        <v>367.87</v>
      </c>
      <c r="AH122" s="70">
        <v>196.76</v>
      </c>
      <c r="AI122" s="70"/>
      <c r="AJ122" s="70">
        <v>1739.88</v>
      </c>
      <c r="AK122" s="70">
        <v>7048.01</v>
      </c>
      <c r="AL122" s="70">
        <v>3002.7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31036.59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43.15</v>
      </c>
      <c r="AC130" s="83">
        <f t="shared" si="91"/>
        <v>38.04</v>
      </c>
      <c r="AD130" s="83">
        <f t="shared" si="91"/>
        <v>1271.5999999999999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381</v>
      </c>
      <c r="AK130" s="83">
        <f t="shared" si="91"/>
        <v>18654.75</v>
      </c>
      <c r="AL130" s="83">
        <f t="shared" si="91"/>
        <v>10648.05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31036.59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43.15</v>
      </c>
      <c r="AC132" s="70">
        <v>38.04</v>
      </c>
      <c r="AD132" s="70">
        <v>1271.5999999999999</v>
      </c>
      <c r="AE132" s="70"/>
      <c r="AF132" s="70"/>
      <c r="AG132" s="70"/>
      <c r="AH132" s="70"/>
      <c r="AI132" s="70"/>
      <c r="AJ132" s="70">
        <v>381</v>
      </c>
      <c r="AK132" s="70">
        <v>18654.75</v>
      </c>
      <c r="AL132" s="70">
        <v>10648.05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208647.96999999997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4581.37</v>
      </c>
      <c r="N135" s="60">
        <f t="shared" si="94"/>
        <v>0</v>
      </c>
      <c r="O135" s="60">
        <f t="shared" si="94"/>
        <v>1444.35</v>
      </c>
      <c r="P135" s="60">
        <f t="shared" si="94"/>
        <v>0</v>
      </c>
      <c r="Q135" s="60">
        <f t="shared" si="94"/>
        <v>11530.46</v>
      </c>
      <c r="R135" s="60">
        <f t="shared" si="94"/>
        <v>0</v>
      </c>
      <c r="S135" s="60">
        <f t="shared" si="94"/>
        <v>16100.95</v>
      </c>
      <c r="T135" s="60">
        <f t="shared" si="94"/>
        <v>0</v>
      </c>
      <c r="U135" s="60">
        <f t="shared" si="94"/>
        <v>83167.94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2318.4299999999998</v>
      </c>
      <c r="AB135" s="60">
        <f t="shared" si="94"/>
        <v>1751.5500000000002</v>
      </c>
      <c r="AC135" s="60">
        <f t="shared" si="94"/>
        <v>834.45</v>
      </c>
      <c r="AD135" s="60">
        <f t="shared" si="94"/>
        <v>30316.68</v>
      </c>
      <c r="AE135" s="60">
        <f t="shared" si="94"/>
        <v>657.49</v>
      </c>
      <c r="AF135" s="60">
        <f t="shared" si="94"/>
        <v>419.61</v>
      </c>
      <c r="AG135" s="60">
        <f t="shared" si="94"/>
        <v>307.52</v>
      </c>
      <c r="AH135" s="60">
        <f t="shared" si="94"/>
        <v>615.57000000000005</v>
      </c>
      <c r="AI135" s="60">
        <f t="shared" si="94"/>
        <v>0</v>
      </c>
      <c r="AJ135" s="60">
        <f t="shared" si="94"/>
        <v>641.05999999999995</v>
      </c>
      <c r="AK135" s="60">
        <f t="shared" si="94"/>
        <v>53820.34</v>
      </c>
      <c r="AL135" s="60">
        <f t="shared" si="94"/>
        <v>140.19999999999999</v>
      </c>
      <c r="AM135" s="60">
        <f t="shared" si="94"/>
        <v>0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58201.819999999992</v>
      </c>
      <c r="K136" s="70">
        <f t="shared" ref="K136:BV136" si="96">SUM(K137:K139)</f>
        <v>0</v>
      </c>
      <c r="L136" s="70">
        <f t="shared" si="96"/>
        <v>0</v>
      </c>
      <c r="M136" s="70">
        <f t="shared" si="96"/>
        <v>2438.6999999999998</v>
      </c>
      <c r="N136" s="70">
        <f t="shared" si="96"/>
        <v>0</v>
      </c>
      <c r="O136" s="70">
        <f t="shared" si="96"/>
        <v>948.75</v>
      </c>
      <c r="P136" s="70">
        <f t="shared" si="96"/>
        <v>0</v>
      </c>
      <c r="Q136" s="70">
        <f t="shared" si="96"/>
        <v>6194.56</v>
      </c>
      <c r="R136" s="70">
        <f t="shared" si="96"/>
        <v>0</v>
      </c>
      <c r="S136" s="70">
        <f t="shared" si="96"/>
        <v>3061.91</v>
      </c>
      <c r="T136" s="70">
        <f t="shared" si="96"/>
        <v>0</v>
      </c>
      <c r="U136" s="70">
        <f t="shared" si="96"/>
        <v>16731.16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192.4</v>
      </c>
      <c r="AC136" s="70">
        <f t="shared" si="96"/>
        <v>226.23</v>
      </c>
      <c r="AD136" s="70">
        <f t="shared" si="96"/>
        <v>6417.96</v>
      </c>
      <c r="AE136" s="70">
        <f t="shared" si="96"/>
        <v>348.85</v>
      </c>
      <c r="AF136" s="70">
        <f t="shared" si="96"/>
        <v>244.52</v>
      </c>
      <c r="AG136" s="70">
        <f t="shared" si="96"/>
        <v>185.84</v>
      </c>
      <c r="AH136" s="70">
        <f t="shared" si="96"/>
        <v>410.8</v>
      </c>
      <c r="AI136" s="70">
        <f t="shared" si="96"/>
        <v>0</v>
      </c>
      <c r="AJ136" s="70">
        <f t="shared" si="96"/>
        <v>210.89</v>
      </c>
      <c r="AK136" s="70">
        <f t="shared" si="96"/>
        <v>20449.05</v>
      </c>
      <c r="AL136" s="70">
        <f t="shared" si="96"/>
        <v>140.19999999999999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ref="BW136:CU136" si="97">SUM(BW137:BW139)</f>
        <v>0</v>
      </c>
      <c r="BX136" s="70">
        <f t="shared" si="97"/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0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0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3519.39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>
        <v>3519.39</v>
      </c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1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54682.429999999993</v>
      </c>
      <c r="K139" s="70"/>
      <c r="L139" s="70"/>
      <c r="M139" s="70">
        <v>2438.6999999999998</v>
      </c>
      <c r="N139" s="70"/>
      <c r="O139" s="70">
        <v>948.75</v>
      </c>
      <c r="P139" s="70"/>
      <c r="Q139" s="70">
        <v>6194.56</v>
      </c>
      <c r="R139" s="70"/>
      <c r="S139" s="70">
        <v>3061.91</v>
      </c>
      <c r="T139" s="70"/>
      <c r="U139" s="70">
        <v>16731.16</v>
      </c>
      <c r="V139" s="70"/>
      <c r="W139" s="70"/>
      <c r="X139" s="70"/>
      <c r="Y139" s="70"/>
      <c r="Z139" s="70"/>
      <c r="AA139" s="70"/>
      <c r="AB139" s="70">
        <v>192.4</v>
      </c>
      <c r="AC139" s="70">
        <v>226.23</v>
      </c>
      <c r="AD139" s="70">
        <v>6417.96</v>
      </c>
      <c r="AE139" s="70">
        <v>348.85</v>
      </c>
      <c r="AF139" s="70">
        <v>244.52</v>
      </c>
      <c r="AG139" s="70">
        <v>185.84</v>
      </c>
      <c r="AH139" s="70">
        <v>410.8</v>
      </c>
      <c r="AI139" s="70"/>
      <c r="AJ139" s="70">
        <v>210.89</v>
      </c>
      <c r="AK139" s="70">
        <v>16929.66</v>
      </c>
      <c r="AL139" s="70">
        <v>140.19999999999999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>
        <f t="shared" si="100"/>
        <v>0</v>
      </c>
      <c r="N140" s="70">
        <f t="shared" si="100"/>
        <v>0</v>
      </c>
      <c r="O140" s="70">
        <f t="shared" si="100"/>
        <v>0</v>
      </c>
      <c r="P140" s="70">
        <f t="shared" si="100"/>
        <v>0</v>
      </c>
      <c r="Q140" s="70">
        <f t="shared" si="100"/>
        <v>0</v>
      </c>
      <c r="R140" s="70">
        <f t="shared" si="100"/>
        <v>0</v>
      </c>
      <c r="S140" s="70">
        <f t="shared" si="100"/>
        <v>0</v>
      </c>
      <c r="T140" s="70">
        <f t="shared" si="100"/>
        <v>0</v>
      </c>
      <c r="U140" s="70">
        <f t="shared" si="100"/>
        <v>0</v>
      </c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>
        <f t="shared" si="100"/>
        <v>0</v>
      </c>
      <c r="AB140" s="70">
        <f t="shared" si="100"/>
        <v>0</v>
      </c>
      <c r="AC140" s="70">
        <f t="shared" si="100"/>
        <v>0</v>
      </c>
      <c r="AD140" s="70">
        <f t="shared" si="100"/>
        <v>0</v>
      </c>
      <c r="AE140" s="70">
        <f t="shared" si="100"/>
        <v>0</v>
      </c>
      <c r="AF140" s="70">
        <f t="shared" si="100"/>
        <v>0</v>
      </c>
      <c r="AG140" s="70">
        <f t="shared" si="100"/>
        <v>0</v>
      </c>
      <c r="AH140" s="70">
        <f t="shared" si="100"/>
        <v>0</v>
      </c>
      <c r="AI140" s="70">
        <f t="shared" si="100"/>
        <v>0</v>
      </c>
      <c r="AJ140" s="70">
        <f t="shared" si="100"/>
        <v>0</v>
      </c>
      <c r="AK140" s="70">
        <f t="shared" si="100"/>
        <v>0</v>
      </c>
      <c r="AL140" s="70">
        <f t="shared" si="100"/>
        <v>0</v>
      </c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150446.14999999997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2142.67</v>
      </c>
      <c r="N145" s="70">
        <f t="shared" si="103"/>
        <v>0</v>
      </c>
      <c r="O145" s="70">
        <f t="shared" si="103"/>
        <v>495.6</v>
      </c>
      <c r="P145" s="70">
        <f t="shared" si="103"/>
        <v>0</v>
      </c>
      <c r="Q145" s="70">
        <f t="shared" si="103"/>
        <v>5335.9</v>
      </c>
      <c r="R145" s="70">
        <f t="shared" si="103"/>
        <v>0</v>
      </c>
      <c r="S145" s="70">
        <f t="shared" si="103"/>
        <v>13039.04</v>
      </c>
      <c r="T145" s="70">
        <f t="shared" si="103"/>
        <v>0</v>
      </c>
      <c r="U145" s="70">
        <f t="shared" si="103"/>
        <v>66436.78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2318.4299999999998</v>
      </c>
      <c r="AB145" s="70">
        <f t="shared" si="103"/>
        <v>1559.15</v>
      </c>
      <c r="AC145" s="70">
        <f t="shared" si="103"/>
        <v>608.22</v>
      </c>
      <c r="AD145" s="70">
        <f t="shared" si="103"/>
        <v>23898.720000000001</v>
      </c>
      <c r="AE145" s="70">
        <f t="shared" si="103"/>
        <v>308.64</v>
      </c>
      <c r="AF145" s="70">
        <f t="shared" si="103"/>
        <v>175.09</v>
      </c>
      <c r="AG145" s="70">
        <f t="shared" si="103"/>
        <v>121.68</v>
      </c>
      <c r="AH145" s="70">
        <f t="shared" si="103"/>
        <v>204.77</v>
      </c>
      <c r="AI145" s="70">
        <f t="shared" si="103"/>
        <v>0</v>
      </c>
      <c r="AJ145" s="70">
        <f t="shared" si="103"/>
        <v>430.16999999999996</v>
      </c>
      <c r="AK145" s="70">
        <f t="shared" si="103"/>
        <v>33371.29</v>
      </c>
      <c r="AL145" s="70">
        <f t="shared" si="103"/>
        <v>0</v>
      </c>
      <c r="AM145" s="70">
        <f t="shared" si="103"/>
        <v>0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12223.369999999999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570.20000000000005</v>
      </c>
      <c r="AC146" s="70">
        <v>84.07</v>
      </c>
      <c r="AD146" s="70">
        <v>5570.45</v>
      </c>
      <c r="AE146" s="70"/>
      <c r="AF146" s="70"/>
      <c r="AG146" s="70"/>
      <c r="AH146" s="70"/>
      <c r="AI146" s="70"/>
      <c r="AJ146" s="70"/>
      <c r="AK146" s="70">
        <v>5998.65</v>
      </c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69795.41</v>
      </c>
      <c r="K147" s="70"/>
      <c r="L147" s="70"/>
      <c r="M147" s="70"/>
      <c r="N147" s="70"/>
      <c r="O147" s="70"/>
      <c r="P147" s="70"/>
      <c r="Q147" s="70"/>
      <c r="R147" s="70"/>
      <c r="S147" s="70">
        <v>5610.72</v>
      </c>
      <c r="T147" s="70"/>
      <c r="U147" s="70">
        <v>31001.27</v>
      </c>
      <c r="V147" s="70"/>
      <c r="W147" s="70"/>
      <c r="X147" s="70"/>
      <c r="Y147" s="70"/>
      <c r="Z147" s="70"/>
      <c r="AA147" s="70">
        <v>1341.82</v>
      </c>
      <c r="AB147" s="70">
        <v>706.69</v>
      </c>
      <c r="AC147" s="70">
        <v>236.29</v>
      </c>
      <c r="AD147" s="70">
        <v>13176.95</v>
      </c>
      <c r="AE147" s="70"/>
      <c r="AF147" s="70"/>
      <c r="AG147" s="70"/>
      <c r="AH147" s="70"/>
      <c r="AI147" s="70"/>
      <c r="AJ147" s="70">
        <v>281.89</v>
      </c>
      <c r="AK147" s="70">
        <v>17439.78</v>
      </c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68427.37</v>
      </c>
      <c r="K148" s="70"/>
      <c r="L148" s="70"/>
      <c r="M148" s="70">
        <v>2142.67</v>
      </c>
      <c r="N148" s="70"/>
      <c r="O148" s="70">
        <v>495.6</v>
      </c>
      <c r="P148" s="70"/>
      <c r="Q148" s="70">
        <v>5335.9</v>
      </c>
      <c r="R148" s="70"/>
      <c r="S148" s="70">
        <v>7428.32</v>
      </c>
      <c r="T148" s="70"/>
      <c r="U148" s="70">
        <v>35435.51</v>
      </c>
      <c r="V148" s="70"/>
      <c r="W148" s="70"/>
      <c r="X148" s="70"/>
      <c r="Y148" s="70"/>
      <c r="Z148" s="70"/>
      <c r="AA148" s="70">
        <v>976.61</v>
      </c>
      <c r="AB148" s="70">
        <v>282.26</v>
      </c>
      <c r="AC148" s="70">
        <v>287.86</v>
      </c>
      <c r="AD148" s="70">
        <v>5151.32</v>
      </c>
      <c r="AE148" s="70">
        <v>308.64</v>
      </c>
      <c r="AF148" s="70">
        <v>175.09</v>
      </c>
      <c r="AG148" s="70">
        <v>121.68</v>
      </c>
      <c r="AH148" s="70">
        <v>204.77</v>
      </c>
      <c r="AI148" s="70"/>
      <c r="AJ148" s="70">
        <v>148.28</v>
      </c>
      <c r="AK148" s="70">
        <v>9932.86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>
        <f t="shared" si="105"/>
        <v>0</v>
      </c>
      <c r="AB149" s="70">
        <f t="shared" si="105"/>
        <v>0</v>
      </c>
      <c r="AC149" s="70">
        <f t="shared" si="105"/>
        <v>0</v>
      </c>
      <c r="AD149" s="70">
        <f t="shared" si="105"/>
        <v>0</v>
      </c>
      <c r="AE149" s="70">
        <f t="shared" si="105"/>
        <v>0</v>
      </c>
      <c r="AF149" s="70">
        <f t="shared" si="105"/>
        <v>0</v>
      </c>
      <c r="AG149" s="70">
        <f t="shared" si="105"/>
        <v>0</v>
      </c>
      <c r="AH149" s="70">
        <f t="shared" si="105"/>
        <v>0</v>
      </c>
      <c r="AI149" s="70">
        <f t="shared" si="105"/>
        <v>0</v>
      </c>
      <c r="AJ149" s="70">
        <f t="shared" si="105"/>
        <v>0</v>
      </c>
      <c r="AK149" s="70">
        <f t="shared" si="105"/>
        <v>0</v>
      </c>
      <c r="AL149" s="70">
        <f t="shared" si="105"/>
        <v>0</v>
      </c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4223796.7799999993</v>
      </c>
      <c r="K155" s="60">
        <f>SUM(K156,K166)</f>
        <v>0</v>
      </c>
      <c r="L155" s="60">
        <f t="shared" ref="L155:BW155" si="107">SUM(L156,L166)</f>
        <v>14814.79</v>
      </c>
      <c r="M155" s="60">
        <f t="shared" si="107"/>
        <v>464937.94999999995</v>
      </c>
      <c r="N155" s="60">
        <f t="shared" si="107"/>
        <v>0</v>
      </c>
      <c r="O155" s="60">
        <f t="shared" si="107"/>
        <v>13643.45</v>
      </c>
      <c r="P155" s="60">
        <f t="shared" si="107"/>
        <v>112823.65</v>
      </c>
      <c r="Q155" s="60">
        <f t="shared" si="107"/>
        <v>870172.29</v>
      </c>
      <c r="R155" s="60">
        <f t="shared" si="107"/>
        <v>0</v>
      </c>
      <c r="S155" s="60">
        <f t="shared" si="107"/>
        <v>0</v>
      </c>
      <c r="T155" s="60">
        <f t="shared" si="107"/>
        <v>217174.83000000002</v>
      </c>
      <c r="U155" s="60">
        <f t="shared" si="107"/>
        <v>650432.78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1544.92</v>
      </c>
      <c r="Z155" s="60">
        <f t="shared" si="107"/>
        <v>191098.31</v>
      </c>
      <c r="AA155" s="60">
        <f t="shared" si="107"/>
        <v>288988.18000000005</v>
      </c>
      <c r="AB155" s="60">
        <f t="shared" si="107"/>
        <v>0</v>
      </c>
      <c r="AC155" s="60">
        <f t="shared" si="107"/>
        <v>258164.13000000003</v>
      </c>
      <c r="AD155" s="60">
        <f t="shared" si="107"/>
        <v>581638.22</v>
      </c>
      <c r="AE155" s="60">
        <f t="shared" si="107"/>
        <v>72051.34</v>
      </c>
      <c r="AF155" s="60">
        <f t="shared" si="107"/>
        <v>26450.039999999997</v>
      </c>
      <c r="AG155" s="60">
        <f t="shared" si="107"/>
        <v>14411.52</v>
      </c>
      <c r="AH155" s="60">
        <f t="shared" si="107"/>
        <v>23317.5</v>
      </c>
      <c r="AI155" s="60">
        <f t="shared" si="107"/>
        <v>3066.16</v>
      </c>
      <c r="AJ155" s="60">
        <f t="shared" si="107"/>
        <v>407.78999999999996</v>
      </c>
      <c r="AK155" s="60">
        <f t="shared" si="107"/>
        <v>296049.77</v>
      </c>
      <c r="AL155" s="60">
        <f t="shared" si="107"/>
        <v>118321.13</v>
      </c>
      <c r="AM155" s="60">
        <f t="shared" si="107"/>
        <v>2528.1800000000003</v>
      </c>
      <c r="AN155" s="60">
        <f t="shared" si="107"/>
        <v>0</v>
      </c>
      <c r="AO155" s="60">
        <f t="shared" si="107"/>
        <v>1759.8499999999997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3336210.9900000012</v>
      </c>
      <c r="K156" s="60">
        <f>SUM(K157,K165)</f>
        <v>0</v>
      </c>
      <c r="L156" s="60">
        <f t="shared" ref="L156:BW156" si="109">SUM(L157,L165)</f>
        <v>11765.630000000001</v>
      </c>
      <c r="M156" s="60">
        <f t="shared" si="109"/>
        <v>368125.3</v>
      </c>
      <c r="N156" s="60">
        <f t="shared" si="109"/>
        <v>0</v>
      </c>
      <c r="O156" s="60">
        <f t="shared" si="109"/>
        <v>8375.27</v>
      </c>
      <c r="P156" s="60">
        <f t="shared" si="109"/>
        <v>99208.56</v>
      </c>
      <c r="Q156" s="60">
        <f t="shared" si="109"/>
        <v>673462.21</v>
      </c>
      <c r="R156" s="60">
        <f t="shared" si="109"/>
        <v>0</v>
      </c>
      <c r="S156" s="60">
        <f t="shared" si="109"/>
        <v>0</v>
      </c>
      <c r="T156" s="60">
        <f t="shared" si="109"/>
        <v>129546.09</v>
      </c>
      <c r="U156" s="60">
        <f t="shared" si="109"/>
        <v>384441.05999999994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878.3</v>
      </c>
      <c r="Z156" s="60">
        <f t="shared" si="109"/>
        <v>144444.08000000002</v>
      </c>
      <c r="AA156" s="60">
        <f t="shared" si="109"/>
        <v>225659.90000000002</v>
      </c>
      <c r="AB156" s="60">
        <f t="shared" si="109"/>
        <v>0</v>
      </c>
      <c r="AC156" s="60">
        <f t="shared" si="109"/>
        <v>251922.40000000002</v>
      </c>
      <c r="AD156" s="60">
        <f t="shared" si="109"/>
        <v>561622.34</v>
      </c>
      <c r="AE156" s="60">
        <f t="shared" si="109"/>
        <v>56362.43</v>
      </c>
      <c r="AF156" s="60">
        <f t="shared" si="109"/>
        <v>20571.969999999998</v>
      </c>
      <c r="AG156" s="60">
        <f t="shared" si="109"/>
        <v>11179.23</v>
      </c>
      <c r="AH156" s="60">
        <f t="shared" si="109"/>
        <v>17954.900000000001</v>
      </c>
      <c r="AI156" s="60">
        <f t="shared" si="109"/>
        <v>3066.16</v>
      </c>
      <c r="AJ156" s="60">
        <f t="shared" si="109"/>
        <v>307.34999999999997</v>
      </c>
      <c r="AK156" s="60">
        <f t="shared" si="109"/>
        <v>257429.81</v>
      </c>
      <c r="AL156" s="60">
        <f t="shared" si="109"/>
        <v>105599.97</v>
      </c>
      <c r="AM156" s="60">
        <f t="shared" si="109"/>
        <v>2528.1800000000003</v>
      </c>
      <c r="AN156" s="60">
        <f t="shared" si="109"/>
        <v>0</v>
      </c>
      <c r="AO156" s="60">
        <f t="shared" si="109"/>
        <v>1759.8499999999997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3061920.1400000006</v>
      </c>
      <c r="K157" s="83">
        <f>SUM(K158,K162,K163,K164)</f>
        <v>0</v>
      </c>
      <c r="L157" s="83">
        <f t="shared" ref="L157:BW157" si="111">SUM(L158,L162,L163,L164)</f>
        <v>10616</v>
      </c>
      <c r="M157" s="83">
        <f t="shared" si="111"/>
        <v>283738.37</v>
      </c>
      <c r="N157" s="83">
        <f t="shared" si="111"/>
        <v>0</v>
      </c>
      <c r="O157" s="83">
        <f t="shared" si="111"/>
        <v>656.18</v>
      </c>
      <c r="P157" s="83">
        <f t="shared" si="111"/>
        <v>92321.86</v>
      </c>
      <c r="Q157" s="83">
        <f t="shared" si="111"/>
        <v>537800.37</v>
      </c>
      <c r="R157" s="83">
        <f t="shared" si="111"/>
        <v>0</v>
      </c>
      <c r="S157" s="83">
        <f t="shared" si="111"/>
        <v>0</v>
      </c>
      <c r="T157" s="83">
        <f t="shared" si="111"/>
        <v>129546.09</v>
      </c>
      <c r="U157" s="83">
        <f t="shared" si="111"/>
        <v>384441.05999999994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878.3</v>
      </c>
      <c r="Z157" s="83">
        <f t="shared" si="111"/>
        <v>144444.08000000002</v>
      </c>
      <c r="AA157" s="83">
        <f t="shared" si="111"/>
        <v>225659.90000000002</v>
      </c>
      <c r="AB157" s="83">
        <f t="shared" si="111"/>
        <v>0</v>
      </c>
      <c r="AC157" s="83">
        <f t="shared" si="111"/>
        <v>251922.40000000002</v>
      </c>
      <c r="AD157" s="83">
        <f t="shared" si="111"/>
        <v>561622.34</v>
      </c>
      <c r="AE157" s="83">
        <f t="shared" si="111"/>
        <v>46494.33</v>
      </c>
      <c r="AF157" s="83">
        <f t="shared" si="111"/>
        <v>16828.839999999997</v>
      </c>
      <c r="AG157" s="83">
        <f t="shared" si="111"/>
        <v>8530.65</v>
      </c>
      <c r="AH157" s="83">
        <f t="shared" si="111"/>
        <v>11844.37</v>
      </c>
      <c r="AI157" s="83">
        <f t="shared" si="111"/>
        <v>3066.16</v>
      </c>
      <c r="AJ157" s="83">
        <f t="shared" si="111"/>
        <v>307.34999999999997</v>
      </c>
      <c r="AK157" s="83">
        <f t="shared" si="111"/>
        <v>245467.57</v>
      </c>
      <c r="AL157" s="83">
        <f t="shared" si="111"/>
        <v>101445.89</v>
      </c>
      <c r="AM157" s="83">
        <f t="shared" si="111"/>
        <v>2528.1800000000003</v>
      </c>
      <c r="AN157" s="83">
        <f t="shared" si="111"/>
        <v>0</v>
      </c>
      <c r="AO157" s="83">
        <f t="shared" si="111"/>
        <v>1759.8499999999997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1748285.61</v>
      </c>
      <c r="K158" s="72">
        <f>SUM(K159:K161)</f>
        <v>0</v>
      </c>
      <c r="L158" s="72">
        <f t="shared" ref="L158:BW158" si="113">SUM(L159:L161)</f>
        <v>6870.18</v>
      </c>
      <c r="M158" s="72">
        <f t="shared" si="113"/>
        <v>161512.63</v>
      </c>
      <c r="N158" s="72">
        <f t="shared" si="113"/>
        <v>0</v>
      </c>
      <c r="O158" s="72">
        <f t="shared" si="113"/>
        <v>656.18</v>
      </c>
      <c r="P158" s="72">
        <f t="shared" si="113"/>
        <v>54732.92</v>
      </c>
      <c r="Q158" s="72">
        <f t="shared" si="113"/>
        <v>342128.81</v>
      </c>
      <c r="R158" s="72">
        <f t="shared" si="113"/>
        <v>0</v>
      </c>
      <c r="S158" s="72">
        <f t="shared" si="113"/>
        <v>0</v>
      </c>
      <c r="T158" s="72">
        <f t="shared" si="113"/>
        <v>78605.69</v>
      </c>
      <c r="U158" s="72">
        <f t="shared" si="113"/>
        <v>245507.37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445.08</v>
      </c>
      <c r="Z158" s="72">
        <f t="shared" si="113"/>
        <v>84243.35</v>
      </c>
      <c r="AA158" s="72">
        <f t="shared" si="113"/>
        <v>154559.53</v>
      </c>
      <c r="AB158" s="72">
        <f t="shared" si="113"/>
        <v>0</v>
      </c>
      <c r="AC158" s="72">
        <f t="shared" si="113"/>
        <v>130595.6</v>
      </c>
      <c r="AD158" s="72">
        <f t="shared" si="113"/>
        <v>284985.08</v>
      </c>
      <c r="AE158" s="72">
        <f t="shared" si="113"/>
        <v>25706.58</v>
      </c>
      <c r="AF158" s="72">
        <f t="shared" si="113"/>
        <v>9318.89</v>
      </c>
      <c r="AG158" s="72">
        <f t="shared" si="113"/>
        <v>4704.62</v>
      </c>
      <c r="AH158" s="72">
        <f t="shared" si="113"/>
        <v>7103.04</v>
      </c>
      <c r="AI158" s="72">
        <f t="shared" si="113"/>
        <v>2163.08</v>
      </c>
      <c r="AJ158" s="72">
        <f t="shared" si="113"/>
        <v>0</v>
      </c>
      <c r="AK158" s="72">
        <f t="shared" si="113"/>
        <v>107419.01</v>
      </c>
      <c r="AL158" s="72">
        <f t="shared" si="113"/>
        <v>44687.93</v>
      </c>
      <c r="AM158" s="72">
        <f t="shared" si="113"/>
        <v>1306.67</v>
      </c>
      <c r="AN158" s="72">
        <f t="shared" si="113"/>
        <v>0</v>
      </c>
      <c r="AO158" s="72">
        <f t="shared" si="113"/>
        <v>1033.3699999999999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1748285.61</v>
      </c>
      <c r="K159" s="70"/>
      <c r="L159" s="70">
        <v>6870.18</v>
      </c>
      <c r="M159" s="70">
        <v>161512.63</v>
      </c>
      <c r="N159" s="70"/>
      <c r="O159" s="70">
        <v>656.18</v>
      </c>
      <c r="P159" s="70">
        <v>54732.92</v>
      </c>
      <c r="Q159" s="70">
        <v>342128.81</v>
      </c>
      <c r="R159" s="70"/>
      <c r="S159" s="70"/>
      <c r="T159" s="70">
        <v>78605.69</v>
      </c>
      <c r="U159" s="70">
        <v>245507.37</v>
      </c>
      <c r="V159" s="70"/>
      <c r="W159" s="70"/>
      <c r="X159" s="70"/>
      <c r="Y159" s="70">
        <v>445.08</v>
      </c>
      <c r="Z159" s="70">
        <v>84243.35</v>
      </c>
      <c r="AA159" s="70">
        <v>154559.53</v>
      </c>
      <c r="AB159" s="70"/>
      <c r="AC159" s="70">
        <v>130595.6</v>
      </c>
      <c r="AD159" s="70">
        <v>284985.08</v>
      </c>
      <c r="AE159" s="70">
        <v>25706.58</v>
      </c>
      <c r="AF159" s="70">
        <v>9318.89</v>
      </c>
      <c r="AG159" s="70">
        <v>4704.62</v>
      </c>
      <c r="AH159" s="70">
        <v>7103.04</v>
      </c>
      <c r="AI159" s="70">
        <v>2163.08</v>
      </c>
      <c r="AJ159" s="70"/>
      <c r="AK159" s="70">
        <v>107419.01</v>
      </c>
      <c r="AL159" s="70">
        <v>44687.93</v>
      </c>
      <c r="AM159" s="70">
        <v>1306.67</v>
      </c>
      <c r="AN159" s="70"/>
      <c r="AO159" s="70">
        <v>1033.3699999999999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925523.62</v>
      </c>
      <c r="K162" s="70"/>
      <c r="L162" s="70">
        <v>3165.87</v>
      </c>
      <c r="M162" s="70">
        <v>75999.259999999995</v>
      </c>
      <c r="N162" s="70"/>
      <c r="O162" s="70"/>
      <c r="P162" s="70">
        <v>29986.86</v>
      </c>
      <c r="Q162" s="70">
        <v>125341.19</v>
      </c>
      <c r="R162" s="70"/>
      <c r="S162" s="70"/>
      <c r="T162" s="70">
        <v>36839.5</v>
      </c>
      <c r="U162" s="70">
        <v>118179.09</v>
      </c>
      <c r="V162" s="70"/>
      <c r="W162" s="70"/>
      <c r="X162" s="70"/>
      <c r="Y162" s="70"/>
      <c r="Z162" s="70">
        <v>48881.87</v>
      </c>
      <c r="AA162" s="70">
        <v>58505.73</v>
      </c>
      <c r="AB162" s="70"/>
      <c r="AC162" s="70">
        <v>93318.42</v>
      </c>
      <c r="AD162" s="70">
        <v>208427.41</v>
      </c>
      <c r="AE162" s="70">
        <v>13917.73</v>
      </c>
      <c r="AF162" s="70">
        <v>5032.96</v>
      </c>
      <c r="AG162" s="70">
        <v>2423.5</v>
      </c>
      <c r="AH162" s="70">
        <v>2356.31</v>
      </c>
      <c r="AI162" s="70">
        <v>903.08</v>
      </c>
      <c r="AJ162" s="70">
        <v>262.77</v>
      </c>
      <c r="AK162" s="70">
        <v>74534.960000000006</v>
      </c>
      <c r="AL162" s="70">
        <v>25952.71</v>
      </c>
      <c r="AM162" s="70">
        <v>922.72</v>
      </c>
      <c r="AN162" s="70"/>
      <c r="AO162" s="70">
        <v>571.67999999999995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388110.91000000009</v>
      </c>
      <c r="K163" s="70"/>
      <c r="L163" s="70">
        <v>579.95000000000005</v>
      </c>
      <c r="M163" s="70">
        <v>46226.48</v>
      </c>
      <c r="N163" s="70"/>
      <c r="O163" s="70"/>
      <c r="P163" s="70">
        <v>7602.08</v>
      </c>
      <c r="Q163" s="70">
        <v>70330.37</v>
      </c>
      <c r="R163" s="70"/>
      <c r="S163" s="70"/>
      <c r="T163" s="70">
        <v>14100.9</v>
      </c>
      <c r="U163" s="70">
        <v>20754.599999999999</v>
      </c>
      <c r="V163" s="70"/>
      <c r="W163" s="70"/>
      <c r="X163" s="70"/>
      <c r="Y163" s="70">
        <v>433.22</v>
      </c>
      <c r="Z163" s="70">
        <v>11318.86</v>
      </c>
      <c r="AA163" s="70">
        <v>12594.64</v>
      </c>
      <c r="AB163" s="70"/>
      <c r="AC163" s="70">
        <v>28008.38</v>
      </c>
      <c r="AD163" s="70">
        <v>68209.850000000006</v>
      </c>
      <c r="AE163" s="70">
        <v>6870.02</v>
      </c>
      <c r="AF163" s="70">
        <v>2476.9899999999998</v>
      </c>
      <c r="AG163" s="70">
        <v>1402.53</v>
      </c>
      <c r="AH163" s="70">
        <v>2385.02</v>
      </c>
      <c r="AI163" s="70"/>
      <c r="AJ163" s="70">
        <v>44.58</v>
      </c>
      <c r="AK163" s="70">
        <v>63513.599999999999</v>
      </c>
      <c r="AL163" s="70">
        <v>30805.25</v>
      </c>
      <c r="AM163" s="70">
        <v>298.79000000000002</v>
      </c>
      <c r="AN163" s="70"/>
      <c r="AO163" s="70">
        <v>154.80000000000001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274290.85000000003</v>
      </c>
      <c r="K165" s="89"/>
      <c r="L165" s="89">
        <v>1149.6300000000001</v>
      </c>
      <c r="M165" s="89">
        <v>84386.93</v>
      </c>
      <c r="N165" s="89"/>
      <c r="O165" s="89">
        <v>7719.09</v>
      </c>
      <c r="P165" s="89">
        <v>6886.7</v>
      </c>
      <c r="Q165" s="89">
        <v>135661.84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9868.1</v>
      </c>
      <c r="AF165" s="89">
        <v>3743.13</v>
      </c>
      <c r="AG165" s="89">
        <v>2648.58</v>
      </c>
      <c r="AH165" s="89">
        <v>6110.53</v>
      </c>
      <c r="AI165" s="89"/>
      <c r="AJ165" s="89"/>
      <c r="AK165" s="89">
        <v>11962.24</v>
      </c>
      <c r="AL165" s="89">
        <v>4154.08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887585.79</v>
      </c>
      <c r="K166" s="83">
        <f>SUM(K167,K171)</f>
        <v>0</v>
      </c>
      <c r="L166" s="83">
        <f t="shared" ref="L166:BW166" si="116">SUM(L167,L171)</f>
        <v>3049.16</v>
      </c>
      <c r="M166" s="83">
        <f t="shared" si="116"/>
        <v>96812.65</v>
      </c>
      <c r="N166" s="83">
        <f t="shared" si="116"/>
        <v>0</v>
      </c>
      <c r="O166" s="83">
        <f t="shared" si="116"/>
        <v>5268.18</v>
      </c>
      <c r="P166" s="83">
        <f t="shared" si="116"/>
        <v>13615.09</v>
      </c>
      <c r="Q166" s="83">
        <f t="shared" si="116"/>
        <v>196710.08000000002</v>
      </c>
      <c r="R166" s="83">
        <f t="shared" si="116"/>
        <v>0</v>
      </c>
      <c r="S166" s="83">
        <f t="shared" si="116"/>
        <v>0</v>
      </c>
      <c r="T166" s="83">
        <f t="shared" si="116"/>
        <v>87628.74</v>
      </c>
      <c r="U166" s="83">
        <f t="shared" si="116"/>
        <v>265991.72000000003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666.62</v>
      </c>
      <c r="Z166" s="83">
        <f t="shared" si="116"/>
        <v>46654.229999999996</v>
      </c>
      <c r="AA166" s="83">
        <f t="shared" si="116"/>
        <v>63328.28</v>
      </c>
      <c r="AB166" s="83">
        <f t="shared" si="116"/>
        <v>0</v>
      </c>
      <c r="AC166" s="83">
        <f t="shared" si="116"/>
        <v>6241.7300000000005</v>
      </c>
      <c r="AD166" s="83">
        <f t="shared" si="116"/>
        <v>20015.88</v>
      </c>
      <c r="AE166" s="83">
        <f t="shared" si="116"/>
        <v>15688.91</v>
      </c>
      <c r="AF166" s="83">
        <f t="shared" si="116"/>
        <v>5878.07</v>
      </c>
      <c r="AG166" s="83">
        <f t="shared" si="116"/>
        <v>3232.29</v>
      </c>
      <c r="AH166" s="83">
        <f t="shared" si="116"/>
        <v>5362.6</v>
      </c>
      <c r="AI166" s="83">
        <f t="shared" si="116"/>
        <v>0</v>
      </c>
      <c r="AJ166" s="83">
        <f t="shared" si="116"/>
        <v>100.44</v>
      </c>
      <c r="AK166" s="83">
        <f t="shared" si="116"/>
        <v>38619.96</v>
      </c>
      <c r="AL166" s="83">
        <f t="shared" si="116"/>
        <v>12721.16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799670.53000000014</v>
      </c>
      <c r="K167" s="83">
        <f>SUM(K168:K170)</f>
        <v>0</v>
      </c>
      <c r="L167" s="83">
        <f t="shared" ref="L167:BW167" si="118">SUM(L168:L170)</f>
        <v>2981.1099999999997</v>
      </c>
      <c r="M167" s="83">
        <f t="shared" si="118"/>
        <v>74240.22</v>
      </c>
      <c r="N167" s="83">
        <f t="shared" si="118"/>
        <v>0</v>
      </c>
      <c r="O167" s="83">
        <f t="shared" si="118"/>
        <v>0</v>
      </c>
      <c r="P167" s="83">
        <f t="shared" si="118"/>
        <v>10886.67</v>
      </c>
      <c r="Q167" s="83">
        <f t="shared" si="118"/>
        <v>147752.21000000002</v>
      </c>
      <c r="R167" s="83">
        <f t="shared" si="118"/>
        <v>0</v>
      </c>
      <c r="S167" s="83">
        <f t="shared" si="118"/>
        <v>0</v>
      </c>
      <c r="T167" s="83">
        <f t="shared" si="118"/>
        <v>87628.74</v>
      </c>
      <c r="U167" s="83">
        <f t="shared" si="118"/>
        <v>265991.72000000003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666.62</v>
      </c>
      <c r="Z167" s="83">
        <f t="shared" si="118"/>
        <v>46654.229999999996</v>
      </c>
      <c r="AA167" s="83">
        <f t="shared" si="118"/>
        <v>63328.28</v>
      </c>
      <c r="AB167" s="83">
        <f t="shared" si="118"/>
        <v>0</v>
      </c>
      <c r="AC167" s="83">
        <f t="shared" si="118"/>
        <v>6241.7300000000005</v>
      </c>
      <c r="AD167" s="83">
        <f t="shared" si="118"/>
        <v>20015.88</v>
      </c>
      <c r="AE167" s="83">
        <f t="shared" si="118"/>
        <v>12062.06</v>
      </c>
      <c r="AF167" s="83">
        <f t="shared" si="118"/>
        <v>4403.26</v>
      </c>
      <c r="AG167" s="83">
        <f t="shared" si="118"/>
        <v>2126.9299999999998</v>
      </c>
      <c r="AH167" s="83">
        <f t="shared" si="118"/>
        <v>3249.31</v>
      </c>
      <c r="AI167" s="83">
        <f t="shared" si="118"/>
        <v>0</v>
      </c>
      <c r="AJ167" s="83">
        <f t="shared" si="118"/>
        <v>100.44</v>
      </c>
      <c r="AK167" s="83">
        <f t="shared" si="118"/>
        <v>38619.96</v>
      </c>
      <c r="AL167" s="83">
        <f t="shared" si="118"/>
        <v>12721.16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157353.91</v>
      </c>
      <c r="K168" s="70"/>
      <c r="L168" s="70">
        <v>898.03</v>
      </c>
      <c r="M168" s="70">
        <v>22605.24</v>
      </c>
      <c r="N168" s="70"/>
      <c r="O168" s="70"/>
      <c r="P168" s="70">
        <v>4510.41</v>
      </c>
      <c r="Q168" s="70">
        <v>35011.550000000003</v>
      </c>
      <c r="R168" s="70"/>
      <c r="S168" s="70"/>
      <c r="T168" s="70">
        <v>1278.05</v>
      </c>
      <c r="U168" s="70">
        <v>3892.43</v>
      </c>
      <c r="V168" s="70"/>
      <c r="W168" s="70"/>
      <c r="X168" s="70"/>
      <c r="Y168" s="70">
        <v>355.82</v>
      </c>
      <c r="Z168" s="70">
        <v>21445.599999999999</v>
      </c>
      <c r="AA168" s="70">
        <v>26311.07</v>
      </c>
      <c r="AB168" s="70"/>
      <c r="AC168" s="70">
        <v>4576.3900000000003</v>
      </c>
      <c r="AD168" s="70">
        <v>15104.2</v>
      </c>
      <c r="AE168" s="70">
        <v>3433.26</v>
      </c>
      <c r="AF168" s="70">
        <v>1201.81</v>
      </c>
      <c r="AG168" s="70">
        <v>633.87</v>
      </c>
      <c r="AH168" s="70">
        <v>624.85</v>
      </c>
      <c r="AI168" s="70"/>
      <c r="AJ168" s="70">
        <v>77.48</v>
      </c>
      <c r="AK168" s="70">
        <v>11112.52</v>
      </c>
      <c r="AL168" s="70">
        <v>4281.33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642316.61999999988</v>
      </c>
      <c r="K169" s="70"/>
      <c r="L169" s="70">
        <v>2083.08</v>
      </c>
      <c r="M169" s="70">
        <v>51634.98</v>
      </c>
      <c r="N169" s="70"/>
      <c r="O169" s="70"/>
      <c r="P169" s="70">
        <v>6376.26</v>
      </c>
      <c r="Q169" s="70">
        <v>112740.66</v>
      </c>
      <c r="R169" s="70"/>
      <c r="S169" s="70"/>
      <c r="T169" s="70">
        <v>86350.69</v>
      </c>
      <c r="U169" s="70">
        <v>262099.29</v>
      </c>
      <c r="V169" s="70"/>
      <c r="W169" s="70"/>
      <c r="X169" s="70"/>
      <c r="Y169" s="70">
        <v>310.8</v>
      </c>
      <c r="Z169" s="70">
        <v>25208.63</v>
      </c>
      <c r="AA169" s="70">
        <v>37017.21</v>
      </c>
      <c r="AB169" s="70"/>
      <c r="AC169" s="70">
        <v>1665.34</v>
      </c>
      <c r="AD169" s="70">
        <v>4911.68</v>
      </c>
      <c r="AE169" s="70">
        <v>8628.7999999999993</v>
      </c>
      <c r="AF169" s="70">
        <v>3201.45</v>
      </c>
      <c r="AG169" s="70">
        <v>1493.06</v>
      </c>
      <c r="AH169" s="70">
        <v>2624.46</v>
      </c>
      <c r="AI169" s="70"/>
      <c r="AJ169" s="70">
        <v>22.96</v>
      </c>
      <c r="AK169" s="70">
        <v>27507.439999999999</v>
      </c>
      <c r="AL169" s="70">
        <v>8439.83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87915.260000000009</v>
      </c>
      <c r="K171" s="83">
        <f>SUM(K172:K173)</f>
        <v>0</v>
      </c>
      <c r="L171" s="83">
        <f t="shared" ref="L171:BW171" si="120">SUM(L172:L173)</f>
        <v>68.05</v>
      </c>
      <c r="M171" s="83">
        <f t="shared" si="120"/>
        <v>22572.43</v>
      </c>
      <c r="N171" s="83">
        <f t="shared" si="120"/>
        <v>0</v>
      </c>
      <c r="O171" s="83">
        <f t="shared" si="120"/>
        <v>5268.18</v>
      </c>
      <c r="P171" s="83">
        <f t="shared" si="120"/>
        <v>2728.42</v>
      </c>
      <c r="Q171" s="83">
        <f t="shared" si="120"/>
        <v>48957.87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3626.85</v>
      </c>
      <c r="AF171" s="83">
        <f t="shared" si="120"/>
        <v>1474.81</v>
      </c>
      <c r="AG171" s="83">
        <f t="shared" si="120"/>
        <v>1105.3599999999999</v>
      </c>
      <c r="AH171" s="83">
        <f t="shared" si="120"/>
        <v>2113.29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87915.260000000009</v>
      </c>
      <c r="K173" s="70"/>
      <c r="L173" s="70">
        <v>68.05</v>
      </c>
      <c r="M173" s="70">
        <v>22572.43</v>
      </c>
      <c r="N173" s="70"/>
      <c r="O173" s="70">
        <v>5268.18</v>
      </c>
      <c r="P173" s="70">
        <v>2728.42</v>
      </c>
      <c r="Q173" s="70">
        <v>48957.87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3626.85</v>
      </c>
      <c r="AF173" s="70">
        <v>1474.81</v>
      </c>
      <c r="AG173" s="70">
        <v>1105.3599999999999</v>
      </c>
      <c r="AH173" s="70">
        <v>2113.29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3001136.9899999998</v>
      </c>
      <c r="K175" s="60">
        <f>SUM(K176,K183)</f>
        <v>0</v>
      </c>
      <c r="L175" s="60">
        <f t="shared" ref="L175:BW175" si="122">SUM(L176,L183)</f>
        <v>6573.3</v>
      </c>
      <c r="M175" s="60">
        <f t="shared" si="122"/>
        <v>130915.1</v>
      </c>
      <c r="N175" s="60">
        <f t="shared" si="122"/>
        <v>0</v>
      </c>
      <c r="O175" s="60">
        <f t="shared" si="122"/>
        <v>5511.13</v>
      </c>
      <c r="P175" s="60">
        <f t="shared" si="122"/>
        <v>134185.51</v>
      </c>
      <c r="Q175" s="60">
        <f t="shared" si="122"/>
        <v>834629.13000000012</v>
      </c>
      <c r="R175" s="60">
        <f t="shared" si="122"/>
        <v>0</v>
      </c>
      <c r="S175" s="60">
        <f t="shared" si="122"/>
        <v>0</v>
      </c>
      <c r="T175" s="60">
        <f t="shared" si="122"/>
        <v>134595.63</v>
      </c>
      <c r="U175" s="60">
        <f t="shared" si="122"/>
        <v>362310.8</v>
      </c>
      <c r="V175" s="60">
        <f t="shared" si="122"/>
        <v>0</v>
      </c>
      <c r="W175" s="60">
        <f t="shared" si="122"/>
        <v>0</v>
      </c>
      <c r="X175" s="60">
        <f t="shared" si="122"/>
        <v>0</v>
      </c>
      <c r="Y175" s="60">
        <f t="shared" si="122"/>
        <v>4774.7299999999996</v>
      </c>
      <c r="Z175" s="60">
        <f t="shared" si="122"/>
        <v>222039.69999999998</v>
      </c>
      <c r="AA175" s="60">
        <f t="shared" si="122"/>
        <v>406025.33999999997</v>
      </c>
      <c r="AB175" s="60">
        <f t="shared" si="122"/>
        <v>0</v>
      </c>
      <c r="AC175" s="60">
        <f t="shared" si="122"/>
        <v>179646.63</v>
      </c>
      <c r="AD175" s="60">
        <f t="shared" si="122"/>
        <v>364421.51</v>
      </c>
      <c r="AE175" s="60">
        <f t="shared" si="122"/>
        <v>26589.050000000003</v>
      </c>
      <c r="AF175" s="60">
        <f t="shared" si="122"/>
        <v>17496.63</v>
      </c>
      <c r="AG175" s="60">
        <f t="shared" si="122"/>
        <v>10821.93</v>
      </c>
      <c r="AH175" s="60">
        <f t="shared" si="122"/>
        <v>30987.03</v>
      </c>
      <c r="AI175" s="60">
        <f t="shared" si="122"/>
        <v>10891.369999999999</v>
      </c>
      <c r="AJ175" s="60">
        <f t="shared" si="122"/>
        <v>0</v>
      </c>
      <c r="AK175" s="60">
        <f t="shared" si="122"/>
        <v>0</v>
      </c>
      <c r="AL175" s="60">
        <f t="shared" si="122"/>
        <v>0</v>
      </c>
      <c r="AM175" s="60">
        <f t="shared" si="122"/>
        <v>74348.27</v>
      </c>
      <c r="AN175" s="60">
        <f t="shared" si="122"/>
        <v>699.6</v>
      </c>
      <c r="AO175" s="60">
        <f t="shared" si="122"/>
        <v>43674.6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1611845.04</v>
      </c>
      <c r="K176" s="60">
        <f>SUM(K177:K182)</f>
        <v>0</v>
      </c>
      <c r="L176" s="60">
        <f t="shared" ref="L176:CG176" si="124">SUM(L177:L182)</f>
        <v>1446.5900000000001</v>
      </c>
      <c r="M176" s="60">
        <f t="shared" si="124"/>
        <v>40711.29</v>
      </c>
      <c r="N176" s="60">
        <f t="shared" si="124"/>
        <v>0</v>
      </c>
      <c r="O176" s="60">
        <f t="shared" si="124"/>
        <v>0</v>
      </c>
      <c r="P176" s="60">
        <f t="shared" si="124"/>
        <v>79269.86</v>
      </c>
      <c r="Q176" s="60">
        <f t="shared" si="124"/>
        <v>346716.72000000003</v>
      </c>
      <c r="R176" s="60">
        <f t="shared" si="124"/>
        <v>0</v>
      </c>
      <c r="S176" s="60">
        <f t="shared" si="124"/>
        <v>0</v>
      </c>
      <c r="T176" s="60">
        <f t="shared" si="124"/>
        <v>63710.68</v>
      </c>
      <c r="U176" s="60">
        <f t="shared" si="124"/>
        <v>162551.47999999998</v>
      </c>
      <c r="V176" s="60">
        <f t="shared" si="124"/>
        <v>0</v>
      </c>
      <c r="W176" s="60">
        <f t="shared" si="124"/>
        <v>0</v>
      </c>
      <c r="X176" s="60">
        <f t="shared" si="124"/>
        <v>0</v>
      </c>
      <c r="Y176" s="60">
        <f t="shared" si="124"/>
        <v>4774.7299999999996</v>
      </c>
      <c r="Z176" s="60">
        <f t="shared" si="124"/>
        <v>167977.16999999998</v>
      </c>
      <c r="AA176" s="60">
        <f t="shared" si="124"/>
        <v>321043.12</v>
      </c>
      <c r="AB176" s="60">
        <f t="shared" si="124"/>
        <v>0</v>
      </c>
      <c r="AC176" s="60">
        <f t="shared" si="124"/>
        <v>88374.01</v>
      </c>
      <c r="AD176" s="60">
        <f t="shared" si="124"/>
        <v>199573.16</v>
      </c>
      <c r="AE176" s="60">
        <f t="shared" si="124"/>
        <v>6007.47</v>
      </c>
      <c r="AF176" s="60">
        <f t="shared" si="124"/>
        <v>5551.67</v>
      </c>
      <c r="AG176" s="60">
        <f t="shared" si="124"/>
        <v>3130.26</v>
      </c>
      <c r="AH176" s="60">
        <f t="shared" si="124"/>
        <v>19756.689999999999</v>
      </c>
      <c r="AI176" s="60">
        <f t="shared" si="124"/>
        <v>1325.29</v>
      </c>
      <c r="AJ176" s="60">
        <f t="shared" si="124"/>
        <v>0</v>
      </c>
      <c r="AK176" s="60">
        <f t="shared" si="124"/>
        <v>0</v>
      </c>
      <c r="AL176" s="60">
        <f t="shared" si="124"/>
        <v>0</v>
      </c>
      <c r="AM176" s="60">
        <f t="shared" si="124"/>
        <v>63239.5</v>
      </c>
      <c r="AN176" s="60">
        <f t="shared" si="124"/>
        <v>699.6</v>
      </c>
      <c r="AO176" s="60">
        <f t="shared" si="124"/>
        <v>35985.75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403643.68000000005</v>
      </c>
      <c r="K177" s="70"/>
      <c r="L177" s="70">
        <v>1024.8900000000001</v>
      </c>
      <c r="M177" s="70">
        <v>25345.91</v>
      </c>
      <c r="N177" s="70"/>
      <c r="O177" s="70"/>
      <c r="P177" s="70">
        <v>10265.01</v>
      </c>
      <c r="Q177" s="70">
        <v>188283.9</v>
      </c>
      <c r="R177" s="70"/>
      <c r="S177" s="70"/>
      <c r="T177" s="70">
        <v>2810.31</v>
      </c>
      <c r="U177" s="70">
        <v>24123.9</v>
      </c>
      <c r="V177" s="70"/>
      <c r="W177" s="70"/>
      <c r="X177" s="70"/>
      <c r="Y177" s="70"/>
      <c r="Z177" s="70">
        <v>44143.72</v>
      </c>
      <c r="AA177" s="70">
        <v>50316.89</v>
      </c>
      <c r="AB177" s="70"/>
      <c r="AC177" s="70"/>
      <c r="AD177" s="70"/>
      <c r="AE177" s="70">
        <v>4031.78</v>
      </c>
      <c r="AF177" s="70">
        <v>1696.47</v>
      </c>
      <c r="AG177" s="70">
        <v>849.51</v>
      </c>
      <c r="AH177" s="70">
        <v>5639.18</v>
      </c>
      <c r="AI177" s="70"/>
      <c r="AJ177" s="70"/>
      <c r="AK177" s="70"/>
      <c r="AL177" s="70"/>
      <c r="AM177" s="70">
        <v>27705.22</v>
      </c>
      <c r="AN177" s="70">
        <v>181.25</v>
      </c>
      <c r="AO177" s="70">
        <v>17225.740000000002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1020368.28</v>
      </c>
      <c r="K178" s="70"/>
      <c r="L178" s="70">
        <v>421.7</v>
      </c>
      <c r="M178" s="70">
        <v>8263.58</v>
      </c>
      <c r="N178" s="70"/>
      <c r="O178" s="70"/>
      <c r="P178" s="70">
        <v>69004.850000000006</v>
      </c>
      <c r="Q178" s="70">
        <v>96941.42</v>
      </c>
      <c r="R178" s="70"/>
      <c r="S178" s="70"/>
      <c r="T178" s="70">
        <v>60900.37</v>
      </c>
      <c r="U178" s="70">
        <v>138427.57999999999</v>
      </c>
      <c r="V178" s="70"/>
      <c r="W178" s="70"/>
      <c r="X178" s="70"/>
      <c r="Y178" s="70"/>
      <c r="Z178" s="70">
        <v>123833.45</v>
      </c>
      <c r="AA178" s="70">
        <v>174055.1</v>
      </c>
      <c r="AB178" s="70"/>
      <c r="AC178" s="70">
        <v>88374.01</v>
      </c>
      <c r="AD178" s="70">
        <v>199573.16</v>
      </c>
      <c r="AE178" s="70">
        <v>1975.69</v>
      </c>
      <c r="AF178" s="70">
        <v>2090.7800000000002</v>
      </c>
      <c r="AG178" s="70">
        <v>1080.51</v>
      </c>
      <c r="AH178" s="70">
        <v>6205.46</v>
      </c>
      <c r="AI178" s="70"/>
      <c r="AJ178" s="70"/>
      <c r="AK178" s="70"/>
      <c r="AL178" s="70"/>
      <c r="AM178" s="70">
        <v>30151.47</v>
      </c>
      <c r="AN178" s="70">
        <v>309.14</v>
      </c>
      <c r="AO178" s="70">
        <v>18760.009999999998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187833.08</v>
      </c>
      <c r="K179" s="70"/>
      <c r="L179" s="70"/>
      <c r="M179" s="70">
        <v>7101.8</v>
      </c>
      <c r="N179" s="70"/>
      <c r="O179" s="70"/>
      <c r="P179" s="70"/>
      <c r="Q179" s="70">
        <v>61491.4</v>
      </c>
      <c r="R179" s="70"/>
      <c r="S179" s="70"/>
      <c r="T179" s="70"/>
      <c r="U179" s="70"/>
      <c r="V179" s="70"/>
      <c r="W179" s="70"/>
      <c r="X179" s="70"/>
      <c r="Y179" s="70">
        <v>4774.7299999999996</v>
      </c>
      <c r="Z179" s="70"/>
      <c r="AA179" s="70">
        <v>96671.13</v>
      </c>
      <c r="AB179" s="70"/>
      <c r="AC179" s="70"/>
      <c r="AD179" s="70"/>
      <c r="AE179" s="70"/>
      <c r="AF179" s="70">
        <v>1764.42</v>
      </c>
      <c r="AG179" s="70">
        <v>1200.24</v>
      </c>
      <c r="AH179" s="70">
        <v>7912.05</v>
      </c>
      <c r="AI179" s="70">
        <v>1325.29</v>
      </c>
      <c r="AJ179" s="70"/>
      <c r="AK179" s="70"/>
      <c r="AL179" s="70"/>
      <c r="AM179" s="70">
        <v>5382.81</v>
      </c>
      <c r="AN179" s="70">
        <v>209.21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1389291.9500000004</v>
      </c>
      <c r="K183" s="60">
        <f>SUM(K184:K187)</f>
        <v>0</v>
      </c>
      <c r="L183" s="60">
        <f t="shared" ref="L183:CG183" si="125">SUM(L184:L187)</f>
        <v>5126.71</v>
      </c>
      <c r="M183" s="60">
        <f t="shared" si="125"/>
        <v>90203.81</v>
      </c>
      <c r="N183" s="60">
        <f t="shared" si="125"/>
        <v>0</v>
      </c>
      <c r="O183" s="60">
        <f t="shared" si="125"/>
        <v>5511.13</v>
      </c>
      <c r="P183" s="60">
        <f t="shared" si="125"/>
        <v>54915.65</v>
      </c>
      <c r="Q183" s="60">
        <f t="shared" si="125"/>
        <v>487912.41000000003</v>
      </c>
      <c r="R183" s="60">
        <f t="shared" si="125"/>
        <v>0</v>
      </c>
      <c r="S183" s="60">
        <f t="shared" si="125"/>
        <v>0</v>
      </c>
      <c r="T183" s="60">
        <f t="shared" si="125"/>
        <v>70884.95</v>
      </c>
      <c r="U183" s="60">
        <f t="shared" si="125"/>
        <v>199759.32</v>
      </c>
      <c r="V183" s="60">
        <f t="shared" si="125"/>
        <v>0</v>
      </c>
      <c r="W183" s="60">
        <f t="shared" si="125"/>
        <v>0</v>
      </c>
      <c r="X183" s="60">
        <f t="shared" si="125"/>
        <v>0</v>
      </c>
      <c r="Y183" s="60">
        <f t="shared" si="125"/>
        <v>0</v>
      </c>
      <c r="Z183" s="60">
        <f t="shared" si="125"/>
        <v>54062.53</v>
      </c>
      <c r="AA183" s="60">
        <f t="shared" si="125"/>
        <v>84982.22</v>
      </c>
      <c r="AB183" s="60">
        <f t="shared" si="125"/>
        <v>0</v>
      </c>
      <c r="AC183" s="60">
        <f t="shared" si="125"/>
        <v>91272.62</v>
      </c>
      <c r="AD183" s="60">
        <f t="shared" si="125"/>
        <v>164848.35</v>
      </c>
      <c r="AE183" s="60">
        <f t="shared" si="125"/>
        <v>20581.580000000002</v>
      </c>
      <c r="AF183" s="60">
        <f t="shared" si="125"/>
        <v>11944.960000000001</v>
      </c>
      <c r="AG183" s="60">
        <f t="shared" si="125"/>
        <v>7691.67</v>
      </c>
      <c r="AH183" s="60">
        <f t="shared" si="125"/>
        <v>11230.34</v>
      </c>
      <c r="AI183" s="60">
        <f t="shared" si="125"/>
        <v>9566.08</v>
      </c>
      <c r="AJ183" s="60">
        <f t="shared" si="125"/>
        <v>0</v>
      </c>
      <c r="AK183" s="60">
        <f t="shared" si="125"/>
        <v>0</v>
      </c>
      <c r="AL183" s="60">
        <f t="shared" si="125"/>
        <v>0</v>
      </c>
      <c r="AM183" s="60">
        <f t="shared" si="125"/>
        <v>11108.77</v>
      </c>
      <c r="AN183" s="60">
        <f t="shared" si="125"/>
        <v>0</v>
      </c>
      <c r="AO183" s="60">
        <f t="shared" si="125"/>
        <v>7688.85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1313457.5500000003</v>
      </c>
      <c r="K184" s="70"/>
      <c r="L184" s="70">
        <v>5126.71</v>
      </c>
      <c r="M184" s="70">
        <v>73497.64</v>
      </c>
      <c r="N184" s="70"/>
      <c r="O184" s="70"/>
      <c r="P184" s="70">
        <v>54915.65</v>
      </c>
      <c r="Q184" s="70">
        <v>445672.75</v>
      </c>
      <c r="R184" s="70"/>
      <c r="S184" s="70"/>
      <c r="T184" s="70">
        <v>70884.95</v>
      </c>
      <c r="U184" s="70">
        <v>199759.32</v>
      </c>
      <c r="V184" s="70"/>
      <c r="W184" s="70"/>
      <c r="X184" s="70"/>
      <c r="Y184" s="70"/>
      <c r="Z184" s="70">
        <v>54062.53</v>
      </c>
      <c r="AA184" s="70">
        <v>84982.22</v>
      </c>
      <c r="AB184" s="70"/>
      <c r="AC184" s="70">
        <v>91272.62</v>
      </c>
      <c r="AD184" s="70">
        <v>164848.35</v>
      </c>
      <c r="AE184" s="70">
        <v>18187.72</v>
      </c>
      <c r="AF184" s="70">
        <v>10289.040000000001</v>
      </c>
      <c r="AG184" s="70">
        <v>6429.22</v>
      </c>
      <c r="AH184" s="70">
        <v>8651.73</v>
      </c>
      <c r="AI184" s="70">
        <v>6275.5</v>
      </c>
      <c r="AJ184" s="70"/>
      <c r="AK184" s="70"/>
      <c r="AL184" s="70"/>
      <c r="AM184" s="70">
        <v>10912.75</v>
      </c>
      <c r="AN184" s="70"/>
      <c r="AO184" s="70">
        <v>7688.85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75834.400000000009</v>
      </c>
      <c r="K185" s="70"/>
      <c r="L185" s="70"/>
      <c r="M185" s="70">
        <v>16706.169999999998</v>
      </c>
      <c r="N185" s="70"/>
      <c r="O185" s="70">
        <v>5511.13</v>
      </c>
      <c r="P185" s="70"/>
      <c r="Q185" s="70">
        <v>42239.66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2393.86</v>
      </c>
      <c r="AF185" s="70">
        <v>1655.92</v>
      </c>
      <c r="AG185" s="70">
        <v>1262.45</v>
      </c>
      <c r="AH185" s="70">
        <v>2578.61</v>
      </c>
      <c r="AI185" s="70">
        <v>3290.58</v>
      </c>
      <c r="AJ185" s="70"/>
      <c r="AK185" s="70"/>
      <c r="AL185" s="70"/>
      <c r="AM185" s="70">
        <v>196.02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269069.53999999998</v>
      </c>
      <c r="K189" s="60">
        <f>SUM(K190,K191)</f>
        <v>0</v>
      </c>
      <c r="L189" s="60">
        <f t="shared" ref="L189:BW189" si="126">SUM(L190,L191)</f>
        <v>583.96</v>
      </c>
      <c r="M189" s="60">
        <f t="shared" si="126"/>
        <v>15257.94</v>
      </c>
      <c r="N189" s="60">
        <f t="shared" si="126"/>
        <v>0</v>
      </c>
      <c r="O189" s="60">
        <f t="shared" si="126"/>
        <v>234.51</v>
      </c>
      <c r="P189" s="60">
        <f t="shared" si="126"/>
        <v>1049.72</v>
      </c>
      <c r="Q189" s="60">
        <f t="shared" si="126"/>
        <v>17682.96</v>
      </c>
      <c r="R189" s="60">
        <f t="shared" si="126"/>
        <v>0</v>
      </c>
      <c r="S189" s="60">
        <f t="shared" si="126"/>
        <v>0</v>
      </c>
      <c r="T189" s="60">
        <f t="shared" si="126"/>
        <v>39924.99</v>
      </c>
      <c r="U189" s="60">
        <f t="shared" si="126"/>
        <v>122052.04999999999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2271.19</v>
      </c>
      <c r="AF189" s="60">
        <f t="shared" si="126"/>
        <v>707.82999999999993</v>
      </c>
      <c r="AG189" s="60">
        <f t="shared" si="126"/>
        <v>261.14999999999998</v>
      </c>
      <c r="AH189" s="60">
        <f t="shared" si="126"/>
        <v>95.2</v>
      </c>
      <c r="AI189" s="60">
        <f t="shared" si="126"/>
        <v>0</v>
      </c>
      <c r="AJ189" s="60">
        <f t="shared" si="126"/>
        <v>0</v>
      </c>
      <c r="AK189" s="60">
        <f t="shared" si="126"/>
        <v>53123.51</v>
      </c>
      <c r="AL189" s="60">
        <f t="shared" si="126"/>
        <v>15824.53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138737.04</v>
      </c>
      <c r="K190" s="70"/>
      <c r="L190" s="70">
        <v>230.32</v>
      </c>
      <c r="M190" s="70">
        <v>5477.1</v>
      </c>
      <c r="N190" s="70"/>
      <c r="O190" s="70">
        <v>234.51</v>
      </c>
      <c r="P190" s="70">
        <v>318.99</v>
      </c>
      <c r="Q190" s="70">
        <v>6277.85</v>
      </c>
      <c r="R190" s="70"/>
      <c r="S190" s="70"/>
      <c r="T190" s="70">
        <v>13926.74</v>
      </c>
      <c r="U190" s="70">
        <v>42173.15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808.43</v>
      </c>
      <c r="AF190" s="70">
        <v>228.49</v>
      </c>
      <c r="AG190" s="70">
        <v>98.33</v>
      </c>
      <c r="AH190" s="70">
        <v>15.09</v>
      </c>
      <c r="AI190" s="70"/>
      <c r="AJ190" s="70"/>
      <c r="AK190" s="70">
        <v>53123.51</v>
      </c>
      <c r="AL190" s="70">
        <v>15824.53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130332.5</v>
      </c>
      <c r="K191" s="72">
        <f>SUM(K192:K195)</f>
        <v>0</v>
      </c>
      <c r="L191" s="72">
        <f t="shared" ref="L191:CG191" si="128">SUM(L192:L195)</f>
        <v>353.64</v>
      </c>
      <c r="M191" s="72">
        <f t="shared" si="128"/>
        <v>9780.84</v>
      </c>
      <c r="N191" s="72">
        <f t="shared" si="128"/>
        <v>0</v>
      </c>
      <c r="O191" s="72">
        <f t="shared" si="128"/>
        <v>0</v>
      </c>
      <c r="P191" s="72">
        <f t="shared" si="128"/>
        <v>730.73</v>
      </c>
      <c r="Q191" s="72">
        <f t="shared" si="128"/>
        <v>11405.11</v>
      </c>
      <c r="R191" s="72">
        <f t="shared" si="128"/>
        <v>0</v>
      </c>
      <c r="S191" s="72">
        <f t="shared" si="128"/>
        <v>0</v>
      </c>
      <c r="T191" s="72">
        <f t="shared" si="128"/>
        <v>25998.25</v>
      </c>
      <c r="U191" s="72">
        <f t="shared" si="128"/>
        <v>79878.899999999994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1462.76</v>
      </c>
      <c r="AF191" s="72">
        <f t="shared" si="128"/>
        <v>479.34</v>
      </c>
      <c r="AG191" s="72">
        <f t="shared" si="128"/>
        <v>162.82</v>
      </c>
      <c r="AH191" s="72">
        <f t="shared" si="128"/>
        <v>80.11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130332.5</v>
      </c>
      <c r="K194" s="70"/>
      <c r="L194" s="70">
        <v>353.64</v>
      </c>
      <c r="M194" s="70">
        <v>9780.84</v>
      </c>
      <c r="N194" s="70"/>
      <c r="O194" s="70"/>
      <c r="P194" s="70">
        <v>730.73</v>
      </c>
      <c r="Q194" s="70">
        <v>11405.11</v>
      </c>
      <c r="R194" s="70"/>
      <c r="S194" s="70"/>
      <c r="T194" s="70">
        <v>25998.25</v>
      </c>
      <c r="U194" s="70">
        <v>79878.899999999994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1462.76</v>
      </c>
      <c r="AF194" s="70">
        <v>479.34</v>
      </c>
      <c r="AG194" s="70">
        <v>162.82</v>
      </c>
      <c r="AH194" s="70">
        <v>80.11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1200904.96</v>
      </c>
      <c r="K197" s="60">
        <f>SUM(K203,K198)</f>
        <v>0</v>
      </c>
      <c r="L197" s="60">
        <f t="shared" ref="L197:BW197" si="129">SUM(L203,L198)</f>
        <v>8474.43</v>
      </c>
      <c r="M197" s="60">
        <f t="shared" si="129"/>
        <v>434699.84</v>
      </c>
      <c r="N197" s="60">
        <f t="shared" si="129"/>
        <v>0</v>
      </c>
      <c r="O197" s="60">
        <f t="shared" si="129"/>
        <v>19685.22</v>
      </c>
      <c r="P197" s="60">
        <f t="shared" si="129"/>
        <v>12344.88</v>
      </c>
      <c r="Q197" s="60">
        <f t="shared" si="129"/>
        <v>600215.71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4239.95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944.38</v>
      </c>
      <c r="AC197" s="60">
        <f t="shared" si="129"/>
        <v>0</v>
      </c>
      <c r="AD197" s="60">
        <f t="shared" si="129"/>
        <v>9548.7800000000007</v>
      </c>
      <c r="AE197" s="60">
        <f t="shared" si="129"/>
        <v>56083.79</v>
      </c>
      <c r="AF197" s="60">
        <f t="shared" si="129"/>
        <v>19724.05</v>
      </c>
      <c r="AG197" s="60">
        <f t="shared" si="129"/>
        <v>14563.69</v>
      </c>
      <c r="AH197" s="60">
        <f t="shared" si="129"/>
        <v>20380.239999999998</v>
      </c>
      <c r="AI197" s="60">
        <f t="shared" si="129"/>
        <v>0</v>
      </c>
      <c r="AJ197" s="60">
        <f t="shared" si="129"/>
        <v>0</v>
      </c>
      <c r="AK197" s="60">
        <f t="shared" si="129"/>
        <v>0</v>
      </c>
      <c r="AL197" s="60">
        <f t="shared" si="129"/>
        <v>0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650903.72</v>
      </c>
      <c r="K198" s="83">
        <f>SUM(K199:K202)</f>
        <v>0</v>
      </c>
      <c r="L198" s="83">
        <f t="shared" ref="L198:BW198" si="131">SUM(L199:L202)</f>
        <v>3793.46</v>
      </c>
      <c r="M198" s="83">
        <f t="shared" si="131"/>
        <v>236141.96000000002</v>
      </c>
      <c r="N198" s="83">
        <f t="shared" si="131"/>
        <v>0</v>
      </c>
      <c r="O198" s="83">
        <f t="shared" si="131"/>
        <v>14241.15</v>
      </c>
      <c r="P198" s="83">
        <f t="shared" si="131"/>
        <v>7902.9599999999991</v>
      </c>
      <c r="Q198" s="83">
        <f t="shared" si="131"/>
        <v>323864.09999999998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944.38</v>
      </c>
      <c r="AC198" s="83">
        <f t="shared" si="131"/>
        <v>0</v>
      </c>
      <c r="AD198" s="83">
        <f t="shared" si="131"/>
        <v>9548.7800000000007</v>
      </c>
      <c r="AE198" s="83">
        <f t="shared" si="131"/>
        <v>28809.800000000003</v>
      </c>
      <c r="AF198" s="83">
        <f t="shared" si="131"/>
        <v>10004.09</v>
      </c>
      <c r="AG198" s="83">
        <f t="shared" si="131"/>
        <v>7376.71</v>
      </c>
      <c r="AH198" s="83">
        <f t="shared" si="131"/>
        <v>8276.33</v>
      </c>
      <c r="AI198" s="83">
        <f t="shared" si="131"/>
        <v>0</v>
      </c>
      <c r="AJ198" s="83">
        <f t="shared" si="131"/>
        <v>0</v>
      </c>
      <c r="AK198" s="83">
        <f t="shared" si="131"/>
        <v>0</v>
      </c>
      <c r="AL198" s="83">
        <f t="shared" si="131"/>
        <v>0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91670.720000000016</v>
      </c>
      <c r="K199" s="70"/>
      <c r="L199" s="70">
        <v>600.01</v>
      </c>
      <c r="M199" s="70">
        <v>26271.54</v>
      </c>
      <c r="N199" s="70"/>
      <c r="O199" s="70"/>
      <c r="P199" s="70">
        <v>2956.41</v>
      </c>
      <c r="Q199" s="70">
        <v>52377.7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4433.38</v>
      </c>
      <c r="AF199" s="70">
        <v>1612.21</v>
      </c>
      <c r="AG199" s="70">
        <v>1027.22</v>
      </c>
      <c r="AH199" s="70">
        <v>2392.25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67406.029999999984</v>
      </c>
      <c r="K200" s="70"/>
      <c r="L200" s="70">
        <v>657.44</v>
      </c>
      <c r="M200" s="70">
        <v>21132.720000000001</v>
      </c>
      <c r="N200" s="70"/>
      <c r="O200" s="70">
        <v>1803.18</v>
      </c>
      <c r="P200" s="70">
        <v>1644.48</v>
      </c>
      <c r="Q200" s="70">
        <v>35811.589999999997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3186.52</v>
      </c>
      <c r="AF200" s="70">
        <v>1119.49</v>
      </c>
      <c r="AG200" s="70">
        <v>905.68</v>
      </c>
      <c r="AH200" s="70">
        <v>1144.93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105590.34000000001</v>
      </c>
      <c r="K201" s="70"/>
      <c r="L201" s="70">
        <v>1134.77</v>
      </c>
      <c r="M201" s="70">
        <v>39914.44</v>
      </c>
      <c r="N201" s="70"/>
      <c r="O201" s="70">
        <v>2131.39</v>
      </c>
      <c r="P201" s="70">
        <v>826.14</v>
      </c>
      <c r="Q201" s="70">
        <v>50728.87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6007.3</v>
      </c>
      <c r="AF201" s="70">
        <v>2032.21</v>
      </c>
      <c r="AG201" s="70">
        <v>1520.47</v>
      </c>
      <c r="AH201" s="70">
        <v>1294.75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386236.63</v>
      </c>
      <c r="K202" s="70"/>
      <c r="L202" s="70">
        <v>1401.24</v>
      </c>
      <c r="M202" s="70">
        <v>148823.26</v>
      </c>
      <c r="N202" s="70"/>
      <c r="O202" s="70">
        <v>10306.58</v>
      </c>
      <c r="P202" s="70">
        <v>2475.9299999999998</v>
      </c>
      <c r="Q202" s="70">
        <v>184945.94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944.38</v>
      </c>
      <c r="AC202" s="70"/>
      <c r="AD202" s="70">
        <v>9548.7800000000007</v>
      </c>
      <c r="AE202" s="70">
        <v>15182.6</v>
      </c>
      <c r="AF202" s="70">
        <v>5240.18</v>
      </c>
      <c r="AG202" s="70">
        <v>3923.34</v>
      </c>
      <c r="AH202" s="70">
        <v>3444.4</v>
      </c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550001.24</v>
      </c>
      <c r="K203" s="83">
        <f>SUM(K204:K207)</f>
        <v>0</v>
      </c>
      <c r="L203" s="83">
        <f t="shared" ref="L203:BW203" si="134">SUM(L204:L207)</f>
        <v>4680.97</v>
      </c>
      <c r="M203" s="83">
        <f t="shared" si="134"/>
        <v>198557.88</v>
      </c>
      <c r="N203" s="83">
        <f t="shared" si="134"/>
        <v>0</v>
      </c>
      <c r="O203" s="83">
        <f t="shared" si="134"/>
        <v>5444.07</v>
      </c>
      <c r="P203" s="83">
        <f t="shared" si="134"/>
        <v>4441.92</v>
      </c>
      <c r="Q203" s="83">
        <f t="shared" si="134"/>
        <v>276351.61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4239.95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27273.989999999998</v>
      </c>
      <c r="AF203" s="83">
        <f t="shared" si="134"/>
        <v>9719.9599999999991</v>
      </c>
      <c r="AG203" s="83">
        <f t="shared" si="134"/>
        <v>7186.9800000000005</v>
      </c>
      <c r="AH203" s="83">
        <f t="shared" si="134"/>
        <v>12103.91</v>
      </c>
      <c r="AI203" s="83">
        <f t="shared" si="134"/>
        <v>0</v>
      </c>
      <c r="AJ203" s="83">
        <f t="shared" si="134"/>
        <v>0</v>
      </c>
      <c r="AK203" s="83">
        <f t="shared" si="134"/>
        <v>0</v>
      </c>
      <c r="AL203" s="83">
        <f t="shared" si="134"/>
        <v>0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149683.18</v>
      </c>
      <c r="K204" s="70"/>
      <c r="L204" s="70">
        <v>920.3</v>
      </c>
      <c r="M204" s="70">
        <v>50616.83</v>
      </c>
      <c r="N204" s="70"/>
      <c r="O204" s="70">
        <v>1170.4100000000001</v>
      </c>
      <c r="P204" s="70">
        <v>1299.6600000000001</v>
      </c>
      <c r="Q204" s="70">
        <v>80903.39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7581.3</v>
      </c>
      <c r="AF204" s="70">
        <v>2785.3</v>
      </c>
      <c r="AG204" s="70">
        <v>2055.5</v>
      </c>
      <c r="AH204" s="70">
        <v>2350.4899999999998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44645.799999999996</v>
      </c>
      <c r="K205" s="70"/>
      <c r="L205" s="70">
        <v>739.05</v>
      </c>
      <c r="M205" s="70">
        <v>17681.21</v>
      </c>
      <c r="N205" s="70"/>
      <c r="O205" s="70"/>
      <c r="P205" s="70">
        <v>622.23</v>
      </c>
      <c r="Q205" s="70">
        <v>20566.849999999999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2576.11</v>
      </c>
      <c r="AF205" s="70">
        <v>812.95</v>
      </c>
      <c r="AG205" s="70">
        <v>700.47</v>
      </c>
      <c r="AH205" s="70">
        <v>946.93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210696.1</v>
      </c>
      <c r="K206" s="70"/>
      <c r="L206" s="70">
        <v>2300.3200000000002</v>
      </c>
      <c r="M206" s="70">
        <v>80001</v>
      </c>
      <c r="N206" s="70"/>
      <c r="O206" s="70">
        <v>1178.44</v>
      </c>
      <c r="P206" s="70">
        <v>1101.23</v>
      </c>
      <c r="Q206" s="70">
        <v>104981.58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9318.3700000000008</v>
      </c>
      <c r="AF206" s="70">
        <v>3369.48</v>
      </c>
      <c r="AG206" s="70">
        <v>2466.46</v>
      </c>
      <c r="AH206" s="70">
        <v>5979.22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144976.15999999997</v>
      </c>
      <c r="K207" s="70"/>
      <c r="L207" s="70">
        <v>721.3</v>
      </c>
      <c r="M207" s="70">
        <v>50258.84</v>
      </c>
      <c r="N207" s="70"/>
      <c r="O207" s="70">
        <v>3095.22</v>
      </c>
      <c r="P207" s="70">
        <v>1418.8</v>
      </c>
      <c r="Q207" s="70">
        <v>69899.789999999994</v>
      </c>
      <c r="R207" s="70"/>
      <c r="S207" s="70"/>
      <c r="T207" s="70"/>
      <c r="U207" s="70">
        <v>4239.95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7798.21</v>
      </c>
      <c r="AF207" s="70">
        <v>2752.23</v>
      </c>
      <c r="AG207" s="70">
        <v>1964.55</v>
      </c>
      <c r="AH207" s="70">
        <v>2827.27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12457.569999999998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1916.71</v>
      </c>
      <c r="N209" s="60">
        <f t="shared" si="137"/>
        <v>0</v>
      </c>
      <c r="O209" s="60">
        <f t="shared" si="137"/>
        <v>0</v>
      </c>
      <c r="P209" s="60">
        <f t="shared" si="137"/>
        <v>454.92</v>
      </c>
      <c r="Q209" s="60">
        <f t="shared" si="137"/>
        <v>4307.53</v>
      </c>
      <c r="R209" s="60">
        <f t="shared" si="137"/>
        <v>0</v>
      </c>
      <c r="S209" s="60">
        <f t="shared" si="137"/>
        <v>0</v>
      </c>
      <c r="T209" s="60">
        <f t="shared" si="137"/>
        <v>290.79000000000002</v>
      </c>
      <c r="U209" s="60">
        <f t="shared" si="137"/>
        <v>1.17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4.3899999999999997</v>
      </c>
      <c r="AC209" s="60">
        <f t="shared" si="137"/>
        <v>108.39999999999999</v>
      </c>
      <c r="AD209" s="60">
        <f t="shared" si="137"/>
        <v>405.44000000000005</v>
      </c>
      <c r="AE209" s="60">
        <f t="shared" si="137"/>
        <v>377.04999999999995</v>
      </c>
      <c r="AF209" s="60">
        <f t="shared" si="137"/>
        <v>148.29</v>
      </c>
      <c r="AG209" s="60">
        <f t="shared" si="137"/>
        <v>100.72999999999999</v>
      </c>
      <c r="AH209" s="60">
        <f t="shared" si="137"/>
        <v>302.37</v>
      </c>
      <c r="AI209" s="60">
        <f t="shared" si="137"/>
        <v>0</v>
      </c>
      <c r="AJ209" s="60">
        <f t="shared" si="137"/>
        <v>34.96</v>
      </c>
      <c r="AK209" s="60">
        <f t="shared" si="137"/>
        <v>2603.3499999999995</v>
      </c>
      <c r="AL209" s="60">
        <f t="shared" si="137"/>
        <v>1401.47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12455.39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1916.71</v>
      </c>
      <c r="N210" s="83">
        <f t="shared" si="140"/>
        <v>0</v>
      </c>
      <c r="O210" s="83">
        <f t="shared" si="140"/>
        <v>0</v>
      </c>
      <c r="P210" s="83">
        <f t="shared" si="140"/>
        <v>454.92</v>
      </c>
      <c r="Q210" s="83">
        <f t="shared" si="140"/>
        <v>4307.53</v>
      </c>
      <c r="R210" s="83">
        <f t="shared" si="140"/>
        <v>0</v>
      </c>
      <c r="S210" s="83">
        <f t="shared" si="140"/>
        <v>0</v>
      </c>
      <c r="T210" s="83">
        <f t="shared" si="140"/>
        <v>290.79000000000002</v>
      </c>
      <c r="U210" s="83">
        <f t="shared" si="140"/>
        <v>1.17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4.3899999999999997</v>
      </c>
      <c r="AC210" s="83">
        <f t="shared" si="140"/>
        <v>108.39999999999999</v>
      </c>
      <c r="AD210" s="83">
        <f t="shared" si="140"/>
        <v>405.44000000000005</v>
      </c>
      <c r="AE210" s="83">
        <f t="shared" si="140"/>
        <v>377.04999999999995</v>
      </c>
      <c r="AF210" s="83">
        <f t="shared" si="140"/>
        <v>148.29</v>
      </c>
      <c r="AG210" s="83">
        <f t="shared" si="140"/>
        <v>100.72999999999999</v>
      </c>
      <c r="AH210" s="83">
        <f t="shared" si="140"/>
        <v>302.37</v>
      </c>
      <c r="AI210" s="83">
        <f t="shared" si="140"/>
        <v>0</v>
      </c>
      <c r="AJ210" s="83">
        <f t="shared" si="140"/>
        <v>34.72</v>
      </c>
      <c r="AK210" s="83">
        <f t="shared" si="140"/>
        <v>2601.8599999999997</v>
      </c>
      <c r="AL210" s="83">
        <f t="shared" si="140"/>
        <v>1401.02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8320.9199999999983</v>
      </c>
      <c r="K211" s="70"/>
      <c r="L211" s="70"/>
      <c r="M211" s="70">
        <v>806.4</v>
      </c>
      <c r="N211" s="70"/>
      <c r="O211" s="70"/>
      <c r="P211" s="70">
        <v>372.42</v>
      </c>
      <c r="Q211" s="70">
        <v>2352</v>
      </c>
      <c r="R211" s="70"/>
      <c r="S211" s="70"/>
      <c r="T211" s="70">
        <v>290.79000000000002</v>
      </c>
      <c r="U211" s="70">
        <v>1.17</v>
      </c>
      <c r="V211" s="70"/>
      <c r="W211" s="70"/>
      <c r="X211" s="70"/>
      <c r="Y211" s="70"/>
      <c r="Z211" s="70"/>
      <c r="AA211" s="70"/>
      <c r="AB211" s="70">
        <v>4.3899999999999997</v>
      </c>
      <c r="AC211" s="70">
        <v>105.21</v>
      </c>
      <c r="AD211" s="70">
        <v>397.97</v>
      </c>
      <c r="AE211" s="70">
        <v>213.48</v>
      </c>
      <c r="AF211" s="70">
        <v>85</v>
      </c>
      <c r="AG211" s="70">
        <v>55.76</v>
      </c>
      <c r="AH211" s="70">
        <v>156.57</v>
      </c>
      <c r="AI211" s="70"/>
      <c r="AJ211" s="70"/>
      <c r="AK211" s="70">
        <v>2238.85</v>
      </c>
      <c r="AL211" s="70">
        <v>1240.9100000000001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4134.4699999999993</v>
      </c>
      <c r="K212" s="70"/>
      <c r="L212" s="70"/>
      <c r="M212" s="70">
        <v>1110.31</v>
      </c>
      <c r="N212" s="70"/>
      <c r="O212" s="70"/>
      <c r="P212" s="70">
        <v>82.5</v>
      </c>
      <c r="Q212" s="70">
        <v>1955.53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3.19</v>
      </c>
      <c r="AD212" s="70">
        <v>7.47</v>
      </c>
      <c r="AE212" s="70">
        <v>163.57</v>
      </c>
      <c r="AF212" s="70">
        <v>63.29</v>
      </c>
      <c r="AG212" s="70">
        <v>44.97</v>
      </c>
      <c r="AH212" s="70">
        <v>145.80000000000001</v>
      </c>
      <c r="AI212" s="70"/>
      <c r="AJ212" s="70">
        <v>34.72</v>
      </c>
      <c r="AK212" s="70">
        <v>363.01</v>
      </c>
      <c r="AL212" s="70">
        <v>160.11000000000001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2.1800000000000002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0.24</v>
      </c>
      <c r="AK213" s="83">
        <f t="shared" si="142"/>
        <v>1.49</v>
      </c>
      <c r="AL213" s="83">
        <f t="shared" si="142"/>
        <v>0.45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2.1800000000000002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0.24</v>
      </c>
      <c r="AK215" s="70">
        <v>1.49</v>
      </c>
      <c r="AL215" s="70">
        <v>0.45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100226.03000000001</v>
      </c>
      <c r="K217" s="60">
        <f>SUM(K218,K226)</f>
        <v>0</v>
      </c>
      <c r="L217" s="60">
        <f t="shared" ref="L217:BW217" si="144">SUM(L218,L226)</f>
        <v>82.03</v>
      </c>
      <c r="M217" s="60">
        <f t="shared" si="144"/>
        <v>7283.04</v>
      </c>
      <c r="N217" s="60">
        <f t="shared" si="144"/>
        <v>0</v>
      </c>
      <c r="O217" s="60">
        <f t="shared" si="144"/>
        <v>2338.81</v>
      </c>
      <c r="P217" s="60">
        <f t="shared" si="144"/>
        <v>1879.5999999999997</v>
      </c>
      <c r="Q217" s="60">
        <f t="shared" si="144"/>
        <v>9413.1500000000015</v>
      </c>
      <c r="R217" s="60">
        <f t="shared" si="144"/>
        <v>0</v>
      </c>
      <c r="S217" s="60">
        <f t="shared" si="144"/>
        <v>4369.87</v>
      </c>
      <c r="T217" s="60">
        <f t="shared" si="144"/>
        <v>3130.12</v>
      </c>
      <c r="U217" s="60">
        <f t="shared" si="144"/>
        <v>20010.890000000003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417.88</v>
      </c>
      <c r="Z217" s="60">
        <f t="shared" si="144"/>
        <v>0</v>
      </c>
      <c r="AA217" s="60">
        <f t="shared" si="144"/>
        <v>2.81</v>
      </c>
      <c r="AB217" s="60">
        <f t="shared" si="144"/>
        <v>0</v>
      </c>
      <c r="AC217" s="60">
        <f t="shared" si="144"/>
        <v>8989.3700000000008</v>
      </c>
      <c r="AD217" s="60">
        <f t="shared" si="144"/>
        <v>21166.49</v>
      </c>
      <c r="AE217" s="60">
        <f t="shared" si="144"/>
        <v>299.27000000000021</v>
      </c>
      <c r="AF217" s="60">
        <f t="shared" si="144"/>
        <v>120.63999999999999</v>
      </c>
      <c r="AG217" s="60">
        <f t="shared" si="144"/>
        <v>377.53000000000003</v>
      </c>
      <c r="AH217" s="60">
        <f t="shared" si="144"/>
        <v>-180.2999999999999</v>
      </c>
      <c r="AI217" s="60">
        <f t="shared" si="144"/>
        <v>-172.67</v>
      </c>
      <c r="AJ217" s="60">
        <f t="shared" si="144"/>
        <v>0</v>
      </c>
      <c r="AK217" s="60">
        <f t="shared" si="144"/>
        <v>13575.04</v>
      </c>
      <c r="AL217" s="60">
        <f t="shared" si="144"/>
        <v>7132.55</v>
      </c>
      <c r="AM217" s="60">
        <f t="shared" si="144"/>
        <v>-10.09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-51673.83</v>
      </c>
      <c r="K218" s="60">
        <f>SUM(K219:K220)</f>
        <v>0</v>
      </c>
      <c r="L218" s="60">
        <f t="shared" ref="L218:BW218" si="146">SUM(L219:L220)</f>
        <v>-168.25</v>
      </c>
      <c r="M218" s="60">
        <f t="shared" si="146"/>
        <v>-5426.1699999999992</v>
      </c>
      <c r="N218" s="60">
        <f t="shared" si="146"/>
        <v>0</v>
      </c>
      <c r="O218" s="60">
        <f t="shared" si="146"/>
        <v>-182.13</v>
      </c>
      <c r="P218" s="60">
        <f t="shared" si="146"/>
        <v>-1109.0600000000002</v>
      </c>
      <c r="Q218" s="60">
        <f t="shared" si="146"/>
        <v>-15456.89</v>
      </c>
      <c r="R218" s="60">
        <f t="shared" si="146"/>
        <v>0</v>
      </c>
      <c r="S218" s="60">
        <f t="shared" si="146"/>
        <v>340.53</v>
      </c>
      <c r="T218" s="60">
        <f t="shared" si="146"/>
        <v>-6860.2</v>
      </c>
      <c r="U218" s="60">
        <f t="shared" si="146"/>
        <v>-20058.73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0</v>
      </c>
      <c r="Z218" s="60">
        <f t="shared" si="146"/>
        <v>0</v>
      </c>
      <c r="AA218" s="60">
        <f t="shared" si="146"/>
        <v>0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-1170.9499999999998</v>
      </c>
      <c r="AF218" s="60">
        <f t="shared" si="146"/>
        <v>-492.98</v>
      </c>
      <c r="AG218" s="60">
        <f t="shared" si="146"/>
        <v>-301.00999999999993</v>
      </c>
      <c r="AH218" s="60">
        <f t="shared" si="146"/>
        <v>-605.2299999999999</v>
      </c>
      <c r="AI218" s="60">
        <f t="shared" si="146"/>
        <v>-172.67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-10.09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-51673.83</v>
      </c>
      <c r="K220" s="83">
        <f>SUM(K221:K225)</f>
        <v>0</v>
      </c>
      <c r="L220" s="83">
        <f t="shared" ref="L220:BW220" si="148">SUM(L221:L225)</f>
        <v>-168.25</v>
      </c>
      <c r="M220" s="83">
        <f t="shared" si="148"/>
        <v>-5426.1699999999992</v>
      </c>
      <c r="N220" s="83">
        <f t="shared" si="148"/>
        <v>0</v>
      </c>
      <c r="O220" s="83">
        <f t="shared" si="148"/>
        <v>-182.13</v>
      </c>
      <c r="P220" s="83">
        <f t="shared" si="148"/>
        <v>-1109.0600000000002</v>
      </c>
      <c r="Q220" s="83">
        <f t="shared" si="148"/>
        <v>-15456.89</v>
      </c>
      <c r="R220" s="83">
        <f t="shared" si="148"/>
        <v>0</v>
      </c>
      <c r="S220" s="83">
        <f t="shared" si="148"/>
        <v>340.53</v>
      </c>
      <c r="T220" s="83">
        <f t="shared" si="148"/>
        <v>-6860.2</v>
      </c>
      <c r="U220" s="83">
        <f t="shared" si="148"/>
        <v>-20058.73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0</v>
      </c>
      <c r="Z220" s="83">
        <f t="shared" si="148"/>
        <v>0</v>
      </c>
      <c r="AA220" s="83">
        <f t="shared" si="148"/>
        <v>0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-1170.9499999999998</v>
      </c>
      <c r="AF220" s="83">
        <f t="shared" si="148"/>
        <v>-492.98</v>
      </c>
      <c r="AG220" s="83">
        <f t="shared" si="148"/>
        <v>-301.00999999999993</v>
      </c>
      <c r="AH220" s="83">
        <f t="shared" si="148"/>
        <v>-605.2299999999999</v>
      </c>
      <c r="AI220" s="83">
        <f t="shared" si="148"/>
        <v>-172.67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-10.09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-58656.889999999992</v>
      </c>
      <c r="K222" s="70"/>
      <c r="L222" s="70">
        <v>-247.49</v>
      </c>
      <c r="M222" s="70">
        <v>-7438.48</v>
      </c>
      <c r="N222" s="70"/>
      <c r="O222" s="70">
        <v>-631.25</v>
      </c>
      <c r="P222" s="70">
        <v>-1121.42</v>
      </c>
      <c r="Q222" s="70">
        <v>-20335.05</v>
      </c>
      <c r="R222" s="70"/>
      <c r="S222" s="70">
        <v>340.53</v>
      </c>
      <c r="T222" s="70">
        <v>-6599.34</v>
      </c>
      <c r="U222" s="70">
        <v>-19183.79</v>
      </c>
      <c r="V222" s="70"/>
      <c r="W222" s="70"/>
      <c r="X222" s="70"/>
      <c r="Y222" s="70"/>
      <c r="Z222" s="70"/>
      <c r="AA222" s="70"/>
      <c r="AB222" s="70"/>
      <c r="AC222" s="70"/>
      <c r="AD222" s="70"/>
      <c r="AE222" s="70">
        <v>-1472.1</v>
      </c>
      <c r="AF222" s="70">
        <v>-616.6</v>
      </c>
      <c r="AG222" s="70">
        <v>-391.33</v>
      </c>
      <c r="AH222" s="70">
        <v>-777.81</v>
      </c>
      <c r="AI222" s="70">
        <v>-172.67</v>
      </c>
      <c r="AJ222" s="70"/>
      <c r="AK222" s="70"/>
      <c r="AL222" s="70"/>
      <c r="AM222" s="70">
        <v>-10.09</v>
      </c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4710.4299999999994</v>
      </c>
      <c r="K223" s="70"/>
      <c r="L223" s="70">
        <v>56.47</v>
      </c>
      <c r="M223" s="70">
        <v>1441.71</v>
      </c>
      <c r="N223" s="70"/>
      <c r="O223" s="70">
        <v>321.07</v>
      </c>
      <c r="P223" s="70">
        <v>12.36</v>
      </c>
      <c r="Q223" s="70">
        <v>3518.16</v>
      </c>
      <c r="R223" s="70"/>
      <c r="S223" s="70"/>
      <c r="T223" s="70">
        <v>-260.86</v>
      </c>
      <c r="U223" s="70">
        <v>-874.94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216.18</v>
      </c>
      <c r="AF223" s="70">
        <v>89.01</v>
      </c>
      <c r="AG223" s="70">
        <v>65.28</v>
      </c>
      <c r="AH223" s="70">
        <v>125.99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1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2272.63</v>
      </c>
      <c r="K224" s="70"/>
      <c r="L224" s="70">
        <v>22.77</v>
      </c>
      <c r="M224" s="70">
        <v>570.6</v>
      </c>
      <c r="N224" s="70"/>
      <c r="O224" s="70">
        <v>128.05000000000001</v>
      </c>
      <c r="P224" s="70"/>
      <c r="Q224" s="70">
        <v>1360</v>
      </c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>
        <v>84.97</v>
      </c>
      <c r="AF224" s="70">
        <v>34.61</v>
      </c>
      <c r="AG224" s="70">
        <v>25.04</v>
      </c>
      <c r="AH224" s="70">
        <v>46.59</v>
      </c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1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151899.85999999999</v>
      </c>
      <c r="K226" s="83">
        <f>SUM(K227:K228)</f>
        <v>0</v>
      </c>
      <c r="L226" s="83">
        <f t="shared" ref="L226:BW226" si="150">SUM(L227:L228)</f>
        <v>250.28</v>
      </c>
      <c r="M226" s="83">
        <f t="shared" si="150"/>
        <v>12709.21</v>
      </c>
      <c r="N226" s="83">
        <f t="shared" si="150"/>
        <v>0</v>
      </c>
      <c r="O226" s="83">
        <f t="shared" si="150"/>
        <v>2520.94</v>
      </c>
      <c r="P226" s="83">
        <f t="shared" si="150"/>
        <v>2988.66</v>
      </c>
      <c r="Q226" s="83">
        <f t="shared" si="150"/>
        <v>24870.04</v>
      </c>
      <c r="R226" s="83">
        <f t="shared" si="150"/>
        <v>0</v>
      </c>
      <c r="S226" s="83">
        <f t="shared" si="150"/>
        <v>4029.34</v>
      </c>
      <c r="T226" s="83">
        <f t="shared" si="150"/>
        <v>9990.32</v>
      </c>
      <c r="U226" s="83">
        <f t="shared" si="150"/>
        <v>40069.620000000003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417.88</v>
      </c>
      <c r="Z226" s="83">
        <f t="shared" si="150"/>
        <v>0</v>
      </c>
      <c r="AA226" s="83">
        <f t="shared" si="150"/>
        <v>2.81</v>
      </c>
      <c r="AB226" s="83">
        <f t="shared" si="150"/>
        <v>0</v>
      </c>
      <c r="AC226" s="83">
        <f t="shared" si="150"/>
        <v>8989.3700000000008</v>
      </c>
      <c r="AD226" s="83">
        <f t="shared" si="150"/>
        <v>21166.49</v>
      </c>
      <c r="AE226" s="83">
        <f t="shared" si="150"/>
        <v>1470.22</v>
      </c>
      <c r="AF226" s="83">
        <f t="shared" si="150"/>
        <v>613.62</v>
      </c>
      <c r="AG226" s="83">
        <f t="shared" si="150"/>
        <v>678.54</v>
      </c>
      <c r="AH226" s="83">
        <f t="shared" si="150"/>
        <v>424.93</v>
      </c>
      <c r="AI226" s="83">
        <f t="shared" si="150"/>
        <v>0</v>
      </c>
      <c r="AJ226" s="83">
        <f t="shared" si="150"/>
        <v>0</v>
      </c>
      <c r="AK226" s="83">
        <f t="shared" si="150"/>
        <v>13575.04</v>
      </c>
      <c r="AL226" s="83">
        <f t="shared" si="150"/>
        <v>7132.55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151899.85999999999</v>
      </c>
      <c r="K227" s="89"/>
      <c r="L227" s="89">
        <v>250.28</v>
      </c>
      <c r="M227" s="89">
        <v>12709.21</v>
      </c>
      <c r="N227" s="89"/>
      <c r="O227" s="89">
        <v>2520.94</v>
      </c>
      <c r="P227" s="89">
        <v>2988.66</v>
      </c>
      <c r="Q227" s="89">
        <v>24870.04</v>
      </c>
      <c r="R227" s="89"/>
      <c r="S227" s="89">
        <v>4029.34</v>
      </c>
      <c r="T227" s="89">
        <v>9990.32</v>
      </c>
      <c r="U227" s="89">
        <v>40069.620000000003</v>
      </c>
      <c r="V227" s="89"/>
      <c r="W227" s="89"/>
      <c r="X227" s="89"/>
      <c r="Y227" s="89">
        <v>417.88</v>
      </c>
      <c r="Z227" s="89"/>
      <c r="AA227" s="89">
        <v>2.81</v>
      </c>
      <c r="AB227" s="89"/>
      <c r="AC227" s="89">
        <v>8989.3700000000008</v>
      </c>
      <c r="AD227" s="89">
        <v>21166.49</v>
      </c>
      <c r="AE227" s="89">
        <v>1470.22</v>
      </c>
      <c r="AF227" s="89">
        <v>613.62</v>
      </c>
      <c r="AG227" s="89">
        <v>678.54</v>
      </c>
      <c r="AH227" s="89">
        <v>424.93</v>
      </c>
      <c r="AI227" s="89"/>
      <c r="AJ227" s="89"/>
      <c r="AK227" s="89">
        <v>13575.04</v>
      </c>
      <c r="AL227" s="89">
        <v>7132.55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16.27</v>
      </c>
      <c r="K234" s="60">
        <f>SUM(K235,K256)</f>
        <v>0</v>
      </c>
      <c r="L234" s="60">
        <f t="shared" ref="L234:BW234" si="155">SUM(L235,L256)</f>
        <v>0</v>
      </c>
      <c r="M234" s="60">
        <f t="shared" si="155"/>
        <v>0</v>
      </c>
      <c r="N234" s="60">
        <f t="shared" si="155"/>
        <v>0</v>
      </c>
      <c r="O234" s="60">
        <f t="shared" si="155"/>
        <v>0</v>
      </c>
      <c r="P234" s="60">
        <f t="shared" si="155"/>
        <v>0</v>
      </c>
      <c r="Q234" s="60">
        <f t="shared" si="155"/>
        <v>0</v>
      </c>
      <c r="R234" s="60">
        <f t="shared" si="155"/>
        <v>0</v>
      </c>
      <c r="S234" s="60">
        <f t="shared" si="155"/>
        <v>0</v>
      </c>
      <c r="T234" s="60">
        <f t="shared" si="155"/>
        <v>0</v>
      </c>
      <c r="U234" s="60">
        <f t="shared" si="155"/>
        <v>0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6.21</v>
      </c>
      <c r="AA234" s="60">
        <f t="shared" si="155"/>
        <v>10.06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0</v>
      </c>
      <c r="AF234" s="60">
        <f t="shared" si="155"/>
        <v>0</v>
      </c>
      <c r="AG234" s="60">
        <f t="shared" si="155"/>
        <v>0</v>
      </c>
      <c r="AH234" s="60">
        <f t="shared" si="155"/>
        <v>0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1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0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0</v>
      </c>
      <c r="AA235" s="60">
        <f t="shared" si="158"/>
        <v>0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0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0</v>
      </c>
      <c r="AA245" s="83">
        <f t="shared" si="162"/>
        <v>0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16.27</v>
      </c>
      <c r="K256" s="83">
        <f>SUM(K257,K268)</f>
        <v>0</v>
      </c>
      <c r="L256" s="83">
        <f t="shared" ref="L256:BW256" si="165">SUM(L257,L268)</f>
        <v>0</v>
      </c>
      <c r="M256" s="83">
        <f t="shared" si="165"/>
        <v>0</v>
      </c>
      <c r="N256" s="83">
        <f t="shared" si="165"/>
        <v>0</v>
      </c>
      <c r="O256" s="83">
        <f t="shared" si="165"/>
        <v>0</v>
      </c>
      <c r="P256" s="83">
        <f t="shared" si="165"/>
        <v>0</v>
      </c>
      <c r="Q256" s="83">
        <f t="shared" si="165"/>
        <v>0</v>
      </c>
      <c r="R256" s="83">
        <f t="shared" si="165"/>
        <v>0</v>
      </c>
      <c r="S256" s="83">
        <f t="shared" si="165"/>
        <v>0</v>
      </c>
      <c r="T256" s="83">
        <f t="shared" si="165"/>
        <v>0</v>
      </c>
      <c r="U256" s="83">
        <f t="shared" si="165"/>
        <v>0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6.21</v>
      </c>
      <c r="AA256" s="83">
        <f t="shared" si="165"/>
        <v>10.06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0</v>
      </c>
      <c r="AF256" s="83">
        <f t="shared" si="165"/>
        <v>0</v>
      </c>
      <c r="AG256" s="83">
        <f t="shared" si="165"/>
        <v>0</v>
      </c>
      <c r="AH256" s="83">
        <f t="shared" si="165"/>
        <v>0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1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16.27</v>
      </c>
      <c r="K257" s="83">
        <f>SUM(K258:K267)</f>
        <v>0</v>
      </c>
      <c r="L257" s="83">
        <f t="shared" ref="L257:BW257" si="167">SUM(L258:L267)</f>
        <v>0</v>
      </c>
      <c r="M257" s="83">
        <f t="shared" si="167"/>
        <v>0</v>
      </c>
      <c r="N257" s="83">
        <f t="shared" si="167"/>
        <v>0</v>
      </c>
      <c r="O257" s="83">
        <f t="shared" si="167"/>
        <v>0</v>
      </c>
      <c r="P257" s="83">
        <f t="shared" si="167"/>
        <v>0</v>
      </c>
      <c r="Q257" s="83">
        <f t="shared" si="167"/>
        <v>0</v>
      </c>
      <c r="R257" s="83">
        <f t="shared" si="167"/>
        <v>0</v>
      </c>
      <c r="S257" s="83">
        <f t="shared" si="167"/>
        <v>0</v>
      </c>
      <c r="T257" s="83">
        <f t="shared" si="167"/>
        <v>0</v>
      </c>
      <c r="U257" s="83">
        <f t="shared" si="167"/>
        <v>0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6.21</v>
      </c>
      <c r="AA257" s="83">
        <f t="shared" si="167"/>
        <v>10.06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0</v>
      </c>
      <c r="AF257" s="83">
        <f t="shared" si="167"/>
        <v>0</v>
      </c>
      <c r="AG257" s="83">
        <f t="shared" si="167"/>
        <v>0</v>
      </c>
      <c r="AH257" s="83">
        <f t="shared" si="167"/>
        <v>0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1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16.27</v>
      </c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>
        <v>6.21</v>
      </c>
      <c r="AA258" s="89">
        <v>10.06</v>
      </c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0</v>
      </c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393166.94999999995</v>
      </c>
      <c r="K392" s="60">
        <f>SUM(K393,K411)</f>
        <v>0</v>
      </c>
      <c r="L392" s="60">
        <f t="shared" ref="L392:BW392" si="209">SUM(L393,L411)</f>
        <v>613.9</v>
      </c>
      <c r="M392" s="60">
        <f t="shared" si="209"/>
        <v>18758.29</v>
      </c>
      <c r="N392" s="60">
        <f t="shared" si="209"/>
        <v>0</v>
      </c>
      <c r="O392" s="60">
        <f t="shared" si="209"/>
        <v>6198.13</v>
      </c>
      <c r="P392" s="60">
        <f t="shared" si="209"/>
        <v>276.87</v>
      </c>
      <c r="Q392" s="60">
        <f t="shared" si="209"/>
        <v>93172</v>
      </c>
      <c r="R392" s="60">
        <f t="shared" si="209"/>
        <v>3654.9</v>
      </c>
      <c r="S392" s="60">
        <f t="shared" si="209"/>
        <v>6915.14</v>
      </c>
      <c r="T392" s="60">
        <f t="shared" si="209"/>
        <v>0</v>
      </c>
      <c r="U392" s="60">
        <f t="shared" si="209"/>
        <v>113717.37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2357.6799999999998</v>
      </c>
      <c r="Z392" s="60">
        <f t="shared" si="209"/>
        <v>0</v>
      </c>
      <c r="AA392" s="60">
        <f t="shared" si="209"/>
        <v>28831.46</v>
      </c>
      <c r="AB392" s="60">
        <f t="shared" si="209"/>
        <v>4435.2299999999996</v>
      </c>
      <c r="AC392" s="60">
        <f t="shared" si="209"/>
        <v>0</v>
      </c>
      <c r="AD392" s="60">
        <f t="shared" si="209"/>
        <v>72132.710000000006</v>
      </c>
      <c r="AE392" s="60">
        <f t="shared" si="209"/>
        <v>2526.9399999999996</v>
      </c>
      <c r="AF392" s="60">
        <f t="shared" si="209"/>
        <v>725.74</v>
      </c>
      <c r="AG392" s="60">
        <f t="shared" si="209"/>
        <v>712.31</v>
      </c>
      <c r="AH392" s="60">
        <f t="shared" si="209"/>
        <v>246.24</v>
      </c>
      <c r="AI392" s="60">
        <f t="shared" si="209"/>
        <v>0</v>
      </c>
      <c r="AJ392" s="60">
        <f t="shared" si="209"/>
        <v>1042.6199999999999</v>
      </c>
      <c r="AK392" s="60">
        <f t="shared" si="209"/>
        <v>36849.42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393166.94999999995</v>
      </c>
      <c r="K393" s="116">
        <f>SUM(K394:K396,K400,,K405:K406,K409:K410)</f>
        <v>0</v>
      </c>
      <c r="L393" s="116">
        <f t="shared" ref="L393:BW393" si="211">SUM(L394:L396,L400,,L405:L406,L409:L410)</f>
        <v>613.9</v>
      </c>
      <c r="M393" s="116">
        <f t="shared" si="211"/>
        <v>18758.29</v>
      </c>
      <c r="N393" s="116">
        <f t="shared" si="211"/>
        <v>0</v>
      </c>
      <c r="O393" s="116">
        <f t="shared" si="211"/>
        <v>6198.13</v>
      </c>
      <c r="P393" s="116">
        <f t="shared" si="211"/>
        <v>276.87</v>
      </c>
      <c r="Q393" s="116">
        <f t="shared" si="211"/>
        <v>93172</v>
      </c>
      <c r="R393" s="116">
        <f t="shared" si="211"/>
        <v>3654.9</v>
      </c>
      <c r="S393" s="116">
        <f t="shared" si="211"/>
        <v>6915.14</v>
      </c>
      <c r="T393" s="116">
        <f t="shared" si="211"/>
        <v>0</v>
      </c>
      <c r="U393" s="116">
        <f t="shared" si="211"/>
        <v>113717.37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2357.6799999999998</v>
      </c>
      <c r="Z393" s="116">
        <f t="shared" si="211"/>
        <v>0</v>
      </c>
      <c r="AA393" s="116">
        <f t="shared" si="211"/>
        <v>28831.46</v>
      </c>
      <c r="AB393" s="116">
        <f t="shared" si="211"/>
        <v>4435.2299999999996</v>
      </c>
      <c r="AC393" s="116">
        <f t="shared" si="211"/>
        <v>0</v>
      </c>
      <c r="AD393" s="116">
        <f t="shared" si="211"/>
        <v>72132.710000000006</v>
      </c>
      <c r="AE393" s="116">
        <f t="shared" si="211"/>
        <v>2526.9399999999996</v>
      </c>
      <c r="AF393" s="116">
        <f t="shared" si="211"/>
        <v>725.74</v>
      </c>
      <c r="AG393" s="116">
        <f t="shared" si="211"/>
        <v>712.31</v>
      </c>
      <c r="AH393" s="116">
        <f t="shared" si="211"/>
        <v>246.24</v>
      </c>
      <c r="AI393" s="116">
        <f t="shared" si="211"/>
        <v>0</v>
      </c>
      <c r="AJ393" s="116">
        <f t="shared" si="211"/>
        <v>1042.6199999999999</v>
      </c>
      <c r="AK393" s="116">
        <f t="shared" si="211"/>
        <v>36849.42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347059.54</v>
      </c>
      <c r="K394" s="70"/>
      <c r="L394" s="70"/>
      <c r="M394" s="70">
        <v>564.92999999999995</v>
      </c>
      <c r="N394" s="70"/>
      <c r="O394" s="70">
        <v>3731.44</v>
      </c>
      <c r="P394" s="70"/>
      <c r="Q394" s="70">
        <v>72826.64</v>
      </c>
      <c r="R394" s="70">
        <v>3654.9</v>
      </c>
      <c r="S394" s="70">
        <v>6915.14</v>
      </c>
      <c r="T394" s="70"/>
      <c r="U394" s="70">
        <v>113717.37</v>
      </c>
      <c r="V394" s="70"/>
      <c r="W394" s="70"/>
      <c r="X394" s="70"/>
      <c r="Y394" s="70">
        <v>2357.6799999999998</v>
      </c>
      <c r="Z394" s="70"/>
      <c r="AA394" s="70">
        <v>28831.46</v>
      </c>
      <c r="AB394" s="70">
        <v>4435.2299999999996</v>
      </c>
      <c r="AC394" s="70"/>
      <c r="AD394" s="70">
        <v>72132.710000000006</v>
      </c>
      <c r="AE394" s="70"/>
      <c r="AF394" s="70"/>
      <c r="AG394" s="70"/>
      <c r="AH394" s="70"/>
      <c r="AI394" s="70"/>
      <c r="AJ394" s="70">
        <v>1042.6199999999999</v>
      </c>
      <c r="AK394" s="70">
        <v>36849.42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24750.6</v>
      </c>
      <c r="K400" s="72">
        <f>SUM(K401:K404)</f>
        <v>0</v>
      </c>
      <c r="L400" s="72">
        <f t="shared" ref="L400:BW400" si="217">SUM(L401:L404)</f>
        <v>397.32</v>
      </c>
      <c r="M400" s="72">
        <f t="shared" si="217"/>
        <v>9437.5300000000007</v>
      </c>
      <c r="N400" s="72">
        <f t="shared" si="217"/>
        <v>0</v>
      </c>
      <c r="O400" s="72">
        <f t="shared" si="217"/>
        <v>1387.32</v>
      </c>
      <c r="P400" s="72">
        <f t="shared" si="217"/>
        <v>276.87</v>
      </c>
      <c r="Q400" s="72">
        <f t="shared" si="217"/>
        <v>11017.71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1346.32</v>
      </c>
      <c r="AF400" s="72">
        <f t="shared" si="217"/>
        <v>422</v>
      </c>
      <c r="AG400" s="72">
        <f t="shared" si="217"/>
        <v>335.5</v>
      </c>
      <c r="AH400" s="72">
        <f t="shared" si="217"/>
        <v>130.03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24750.6</v>
      </c>
      <c r="K404" s="70"/>
      <c r="L404" s="70">
        <v>397.32</v>
      </c>
      <c r="M404" s="70">
        <v>9437.5300000000007</v>
      </c>
      <c r="N404" s="70"/>
      <c r="O404" s="70">
        <v>1387.32</v>
      </c>
      <c r="P404" s="70">
        <v>276.87</v>
      </c>
      <c r="Q404" s="70">
        <v>11017.71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1346.32</v>
      </c>
      <c r="AF404" s="70">
        <v>422</v>
      </c>
      <c r="AG404" s="70">
        <v>335.5</v>
      </c>
      <c r="AH404" s="70">
        <v>130.03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21356.81</v>
      </c>
      <c r="K410" s="70"/>
      <c r="L410" s="70">
        <v>216.58</v>
      </c>
      <c r="M410" s="70">
        <v>8755.83</v>
      </c>
      <c r="N410" s="70"/>
      <c r="O410" s="70">
        <v>1079.3699999999999</v>
      </c>
      <c r="P410" s="70"/>
      <c r="Q410" s="70">
        <v>9327.65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1180.6199999999999</v>
      </c>
      <c r="AF410" s="70">
        <v>303.74</v>
      </c>
      <c r="AG410" s="70">
        <v>376.81</v>
      </c>
      <c r="AH410" s="70">
        <v>116.21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0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0</v>
      </c>
      <c r="N411" s="83">
        <f t="shared" si="222"/>
        <v>0</v>
      </c>
      <c r="O411" s="83">
        <f t="shared" si="222"/>
        <v>0</v>
      </c>
      <c r="P411" s="83">
        <f t="shared" si="222"/>
        <v>0</v>
      </c>
      <c r="Q411" s="83">
        <f t="shared" si="222"/>
        <v>0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0</v>
      </c>
      <c r="AF411" s="83">
        <f t="shared" si="222"/>
        <v>0</v>
      </c>
      <c r="AG411" s="83">
        <f t="shared" si="222"/>
        <v>0</v>
      </c>
      <c r="AH411" s="83">
        <f t="shared" si="222"/>
        <v>0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0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0</v>
      </c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0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50144.380000000005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0</v>
      </c>
      <c r="N417" s="60">
        <f t="shared" si="224"/>
        <v>0</v>
      </c>
      <c r="O417" s="60">
        <f t="shared" si="224"/>
        <v>2444.04</v>
      </c>
      <c r="P417" s="60">
        <f t="shared" si="224"/>
        <v>0</v>
      </c>
      <c r="Q417" s="60">
        <f t="shared" si="224"/>
        <v>33817.370000000003</v>
      </c>
      <c r="R417" s="60">
        <f t="shared" si="224"/>
        <v>7297.01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0</v>
      </c>
      <c r="AC417" s="60">
        <f t="shared" si="224"/>
        <v>0</v>
      </c>
      <c r="AD417" s="60">
        <f t="shared" si="224"/>
        <v>0</v>
      </c>
      <c r="AE417" s="60">
        <f t="shared" si="224"/>
        <v>1909.5</v>
      </c>
      <c r="AF417" s="60">
        <f t="shared" si="224"/>
        <v>906.61</v>
      </c>
      <c r="AG417" s="60">
        <f t="shared" si="224"/>
        <v>937.7</v>
      </c>
      <c r="AH417" s="60">
        <f t="shared" si="224"/>
        <v>2832.15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50144.380000000005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0</v>
      </c>
      <c r="N418" s="60">
        <f t="shared" si="226"/>
        <v>0</v>
      </c>
      <c r="O418" s="60">
        <f t="shared" si="226"/>
        <v>2444.04</v>
      </c>
      <c r="P418" s="60">
        <f t="shared" si="226"/>
        <v>0</v>
      </c>
      <c r="Q418" s="60">
        <f t="shared" si="226"/>
        <v>33817.370000000003</v>
      </c>
      <c r="R418" s="60">
        <f t="shared" si="226"/>
        <v>7297.01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0</v>
      </c>
      <c r="AC418" s="60">
        <f t="shared" si="226"/>
        <v>0</v>
      </c>
      <c r="AD418" s="60">
        <f t="shared" si="226"/>
        <v>0</v>
      </c>
      <c r="AE418" s="60">
        <f t="shared" si="226"/>
        <v>1909.5</v>
      </c>
      <c r="AF418" s="60">
        <f t="shared" si="226"/>
        <v>906.61</v>
      </c>
      <c r="AG418" s="60">
        <f t="shared" si="226"/>
        <v>937.7</v>
      </c>
      <c r="AH418" s="60">
        <f t="shared" si="226"/>
        <v>2832.15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50144.380000000005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0</v>
      </c>
      <c r="N419" s="83">
        <f t="shared" si="228"/>
        <v>0</v>
      </c>
      <c r="O419" s="83">
        <f t="shared" si="228"/>
        <v>2444.04</v>
      </c>
      <c r="P419" s="83">
        <f t="shared" si="228"/>
        <v>0</v>
      </c>
      <c r="Q419" s="83">
        <f t="shared" si="228"/>
        <v>33817.370000000003</v>
      </c>
      <c r="R419" s="83">
        <f t="shared" si="228"/>
        <v>7297.01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0</v>
      </c>
      <c r="AC419" s="83">
        <f t="shared" si="228"/>
        <v>0</v>
      </c>
      <c r="AD419" s="83">
        <f t="shared" si="228"/>
        <v>0</v>
      </c>
      <c r="AE419" s="83">
        <f t="shared" si="228"/>
        <v>1909.5</v>
      </c>
      <c r="AF419" s="83">
        <f t="shared" si="228"/>
        <v>906.61</v>
      </c>
      <c r="AG419" s="83">
        <f t="shared" si="228"/>
        <v>937.7</v>
      </c>
      <c r="AH419" s="83">
        <f t="shared" si="228"/>
        <v>2832.15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50144.380000000005</v>
      </c>
      <c r="K421" s="70"/>
      <c r="L421" s="70"/>
      <c r="M421" s="70"/>
      <c r="N421" s="70"/>
      <c r="O421" s="70">
        <v>2444.04</v>
      </c>
      <c r="P421" s="70"/>
      <c r="Q421" s="70">
        <v>33817.370000000003</v>
      </c>
      <c r="R421" s="70">
        <v>7297.01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>
        <v>1909.5</v>
      </c>
      <c r="AF421" s="70">
        <v>906.61</v>
      </c>
      <c r="AG421" s="70">
        <v>937.7</v>
      </c>
      <c r="AH421" s="70">
        <v>2832.15</v>
      </c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0</v>
      </c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0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273710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136855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136855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273710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136855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136855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273710</v>
      </c>
      <c r="K488" s="70"/>
      <c r="L488" s="70"/>
      <c r="M488" s="70">
        <v>136855</v>
      </c>
      <c r="N488" s="70"/>
      <c r="O488" s="70"/>
      <c r="P488" s="70"/>
      <c r="Q488" s="70">
        <v>136855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:ספטמבר-2022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הכשרה -פסגות-אג"ח ממשלת ישראל</v>
      </c>
      <c r="W501" s="153" t="str">
        <f t="shared" si="278"/>
        <v>הכשרה -פסגות-מניות</v>
      </c>
      <c r="X501" s="153" t="str">
        <f t="shared" si="278"/>
        <v xml:space="preserve">הכשרה -פסגות-כללי 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21059495.899769999</v>
      </c>
      <c r="K502" s="161">
        <f t="shared" si="279"/>
        <v>0</v>
      </c>
      <c r="L502" s="161">
        <f t="shared" si="279"/>
        <v>66984.59</v>
      </c>
      <c r="M502" s="161">
        <f t="shared" si="279"/>
        <v>1688928.00963</v>
      </c>
      <c r="N502" s="161">
        <f t="shared" si="279"/>
        <v>0</v>
      </c>
      <c r="O502" s="161">
        <f t="shared" si="279"/>
        <v>500228.97545999999</v>
      </c>
      <c r="P502" s="161">
        <f t="shared" si="279"/>
        <v>306673.90872000001</v>
      </c>
      <c r="Q502" s="161">
        <f t="shared" si="279"/>
        <v>4293299.9986100001</v>
      </c>
      <c r="R502" s="161">
        <f t="shared" si="279"/>
        <v>318850.20387000003</v>
      </c>
      <c r="S502" s="161">
        <f t="shared" si="279"/>
        <v>643278.8264299999</v>
      </c>
      <c r="T502" s="161">
        <f t="shared" si="279"/>
        <v>544831.50788000005</v>
      </c>
      <c r="U502" s="161">
        <f t="shared" si="279"/>
        <v>3421076.0080599999</v>
      </c>
      <c r="V502" s="161">
        <f t="shared" si="279"/>
        <v>0</v>
      </c>
      <c r="W502" s="161">
        <f t="shared" si="279"/>
        <v>0</v>
      </c>
      <c r="X502" s="161">
        <f t="shared" si="279"/>
        <v>0</v>
      </c>
      <c r="Y502" s="161">
        <f t="shared" si="279"/>
        <v>265345.71116000001</v>
      </c>
      <c r="Z502" s="161">
        <f t="shared" ref="Z502:CU507" si="280">VLOOKUP($A502,$A$10:$CO$500,Z$500,0)</f>
        <v>497410.32363999996</v>
      </c>
      <c r="AA502" s="161">
        <f t="shared" si="280"/>
        <v>1575874.1826099998</v>
      </c>
      <c r="AB502" s="161">
        <f t="shared" si="280"/>
        <v>328040.15752000001</v>
      </c>
      <c r="AC502" s="161">
        <f t="shared" si="280"/>
        <v>631405.22849999997</v>
      </c>
      <c r="AD502" s="161">
        <f t="shared" si="280"/>
        <v>3015394.8709299997</v>
      </c>
      <c r="AE502" s="161">
        <f t="shared" si="280"/>
        <v>241601.97485</v>
      </c>
      <c r="AF502" s="161">
        <f t="shared" si="280"/>
        <v>115189.75701</v>
      </c>
      <c r="AG502" s="161">
        <f t="shared" si="280"/>
        <v>93941.516790000009</v>
      </c>
      <c r="AH502" s="161">
        <f t="shared" si="280"/>
        <v>189764.739</v>
      </c>
      <c r="AI502" s="161">
        <f t="shared" si="280"/>
        <v>23527.332739999998</v>
      </c>
      <c r="AJ502" s="161">
        <f t="shared" si="280"/>
        <v>148393.35334</v>
      </c>
      <c r="AK502" s="161">
        <f t="shared" si="280"/>
        <v>1588918.06605</v>
      </c>
      <c r="AL502" s="161">
        <f t="shared" si="280"/>
        <v>340574.12174999999</v>
      </c>
      <c r="AM502" s="161">
        <f t="shared" si="280"/>
        <v>156880.45174000002</v>
      </c>
      <c r="AN502" s="161">
        <f t="shared" si="280"/>
        <v>15351.938019999998</v>
      </c>
      <c r="AO502" s="161">
        <f t="shared" si="280"/>
        <v>47730.14546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1847690.7597699994</v>
      </c>
      <c r="K503" s="161">
        <f t="shared" si="279"/>
        <v>0</v>
      </c>
      <c r="L503" s="161">
        <f t="shared" si="279"/>
        <v>7272.71</v>
      </c>
      <c r="M503" s="161">
        <f t="shared" si="279"/>
        <v>93810.299629999994</v>
      </c>
      <c r="N503" s="161">
        <f t="shared" si="279"/>
        <v>0</v>
      </c>
      <c r="O503" s="161">
        <f t="shared" si="279"/>
        <v>22126.64546000004</v>
      </c>
      <c r="P503" s="161">
        <f t="shared" si="279"/>
        <v>43658.758719999998</v>
      </c>
      <c r="Q503" s="161">
        <f t="shared" si="279"/>
        <v>434412.46860999969</v>
      </c>
      <c r="R503" s="161">
        <f t="shared" si="279"/>
        <v>50751.00387</v>
      </c>
      <c r="S503" s="161">
        <f t="shared" si="279"/>
        <v>16491.886429999799</v>
      </c>
      <c r="T503" s="161">
        <f t="shared" si="279"/>
        <v>94389.647880000048</v>
      </c>
      <c r="U503" s="161">
        <f t="shared" si="279"/>
        <v>304903.66805999959</v>
      </c>
      <c r="V503" s="161">
        <f t="shared" si="279"/>
        <v>0</v>
      </c>
      <c r="W503" s="161">
        <f t="shared" si="279"/>
        <v>0</v>
      </c>
      <c r="X503" s="161">
        <f t="shared" si="279"/>
        <v>0</v>
      </c>
      <c r="Y503" s="161">
        <f t="shared" si="279"/>
        <v>29780.741160000009</v>
      </c>
      <c r="Z503" s="161">
        <f t="shared" si="280"/>
        <v>55781.623640000034</v>
      </c>
      <c r="AA503" s="161">
        <f t="shared" si="280"/>
        <v>90260.762609999772</v>
      </c>
      <c r="AB503" s="161">
        <f t="shared" si="280"/>
        <v>16088.447520000016</v>
      </c>
      <c r="AC503" s="161">
        <f t="shared" si="280"/>
        <v>36963.998499999929</v>
      </c>
      <c r="AD503" s="161">
        <f t="shared" si="280"/>
        <v>143673.02093000017</v>
      </c>
      <c r="AE503" s="161">
        <f t="shared" si="280"/>
        <v>21281.824850000048</v>
      </c>
      <c r="AF503" s="161">
        <f t="shared" si="280"/>
        <v>10767.937009999987</v>
      </c>
      <c r="AG503" s="161">
        <f t="shared" si="280"/>
        <v>13292.576790000021</v>
      </c>
      <c r="AH503" s="161">
        <f t="shared" si="280"/>
        <v>27875.639000000047</v>
      </c>
      <c r="AI503" s="161">
        <f t="shared" si="280"/>
        <v>1101.6527399999991</v>
      </c>
      <c r="AJ503" s="161">
        <f t="shared" si="280"/>
        <v>5517.24334000002</v>
      </c>
      <c r="AK503" s="161">
        <f t="shared" si="280"/>
        <v>259719.36605000007</v>
      </c>
      <c r="AL503" s="161">
        <f t="shared" si="280"/>
        <v>52889.811749999993</v>
      </c>
      <c r="AM503" s="161">
        <f t="shared" si="280"/>
        <v>13634.63174000001</v>
      </c>
      <c r="AN503" s="161">
        <f t="shared" si="280"/>
        <v>589.53801999999905</v>
      </c>
      <c r="AO503" s="161">
        <f t="shared" si="280"/>
        <v>654.85545999999897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18494783.809999995</v>
      </c>
      <c r="K504" s="161">
        <f t="shared" si="279"/>
        <v>0</v>
      </c>
      <c r="L504" s="161">
        <f t="shared" si="279"/>
        <v>59097.979999999996</v>
      </c>
      <c r="M504" s="161">
        <f t="shared" si="279"/>
        <v>1439504.42</v>
      </c>
      <c r="N504" s="161">
        <f t="shared" si="279"/>
        <v>0</v>
      </c>
      <c r="O504" s="161">
        <f t="shared" si="279"/>
        <v>469460.16</v>
      </c>
      <c r="P504" s="161">
        <f t="shared" si="279"/>
        <v>262738.28000000003</v>
      </c>
      <c r="Q504" s="161">
        <f t="shared" si="279"/>
        <v>3595043.16</v>
      </c>
      <c r="R504" s="161">
        <f t="shared" si="279"/>
        <v>257147.29</v>
      </c>
      <c r="S504" s="161">
        <f t="shared" si="279"/>
        <v>619871.80000000005</v>
      </c>
      <c r="T504" s="161">
        <f t="shared" si="279"/>
        <v>450441.86</v>
      </c>
      <c r="U504" s="161">
        <f t="shared" si="279"/>
        <v>3002454.97</v>
      </c>
      <c r="V504" s="161">
        <f t="shared" si="279"/>
        <v>0</v>
      </c>
      <c r="W504" s="161">
        <f t="shared" si="279"/>
        <v>0</v>
      </c>
      <c r="X504" s="161">
        <f t="shared" si="279"/>
        <v>0</v>
      </c>
      <c r="Y504" s="161">
        <f t="shared" si="279"/>
        <v>233207.29</v>
      </c>
      <c r="Z504" s="161">
        <f t="shared" si="280"/>
        <v>441628.69999999995</v>
      </c>
      <c r="AA504" s="161">
        <f t="shared" si="280"/>
        <v>1456781.96</v>
      </c>
      <c r="AB504" s="161">
        <f t="shared" si="280"/>
        <v>307516.48</v>
      </c>
      <c r="AC504" s="161">
        <f t="shared" si="280"/>
        <v>594441.23</v>
      </c>
      <c r="AD504" s="161">
        <f t="shared" si="280"/>
        <v>2799589.1399999997</v>
      </c>
      <c r="AE504" s="161">
        <f t="shared" si="280"/>
        <v>215883.70999999996</v>
      </c>
      <c r="AF504" s="161">
        <f t="shared" si="280"/>
        <v>102789.47</v>
      </c>
      <c r="AG504" s="161">
        <f t="shared" si="280"/>
        <v>78998.929999999993</v>
      </c>
      <c r="AH504" s="161">
        <f t="shared" si="280"/>
        <v>158810.70999999996</v>
      </c>
      <c r="AI504" s="161">
        <f t="shared" si="280"/>
        <v>22425.68</v>
      </c>
      <c r="AJ504" s="161">
        <f t="shared" si="280"/>
        <v>141833.49</v>
      </c>
      <c r="AK504" s="161">
        <f t="shared" si="280"/>
        <v>1292349.28</v>
      </c>
      <c r="AL504" s="161">
        <f t="shared" si="280"/>
        <v>287684.31</v>
      </c>
      <c r="AM504" s="161">
        <f t="shared" si="280"/>
        <v>143245.82</v>
      </c>
      <c r="AN504" s="161">
        <f t="shared" si="280"/>
        <v>14762.4</v>
      </c>
      <c r="AO504" s="161">
        <f t="shared" si="280"/>
        <v>47075.29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6599525.3599999994</v>
      </c>
      <c r="K505" s="161">
        <f t="shared" si="279"/>
        <v>0</v>
      </c>
      <c r="L505" s="161">
        <f t="shared" si="279"/>
        <v>26898.109999999997</v>
      </c>
      <c r="M505" s="161">
        <f t="shared" si="279"/>
        <v>239573.90999999997</v>
      </c>
      <c r="N505" s="161">
        <f t="shared" si="279"/>
        <v>0</v>
      </c>
      <c r="O505" s="161">
        <f t="shared" si="279"/>
        <v>378006.92</v>
      </c>
      <c r="P505" s="161">
        <f t="shared" si="279"/>
        <v>0</v>
      </c>
      <c r="Q505" s="161">
        <f t="shared" si="279"/>
        <v>864533.38000000012</v>
      </c>
      <c r="R505" s="161">
        <f t="shared" si="279"/>
        <v>253250.42</v>
      </c>
      <c r="S505" s="161">
        <f t="shared" si="279"/>
        <v>499229.22000000003</v>
      </c>
      <c r="T505" s="161">
        <f t="shared" si="279"/>
        <v>55325.5</v>
      </c>
      <c r="U505" s="161">
        <f t="shared" si="279"/>
        <v>1190480.1300000001</v>
      </c>
      <c r="V505" s="161">
        <f t="shared" si="279"/>
        <v>0</v>
      </c>
      <c r="W505" s="161">
        <f t="shared" si="279"/>
        <v>0</v>
      </c>
      <c r="X505" s="161">
        <f t="shared" si="279"/>
        <v>0</v>
      </c>
      <c r="Y505" s="161">
        <f t="shared" si="279"/>
        <v>206422.88999999998</v>
      </c>
      <c r="Z505" s="161">
        <f t="shared" si="280"/>
        <v>27384.400000000001</v>
      </c>
      <c r="AA505" s="161">
        <f t="shared" si="280"/>
        <v>551515.71</v>
      </c>
      <c r="AB505" s="161">
        <f t="shared" si="280"/>
        <v>248407.89999999997</v>
      </c>
      <c r="AC505" s="161">
        <f t="shared" si="280"/>
        <v>131814.43</v>
      </c>
      <c r="AD505" s="161">
        <f t="shared" si="280"/>
        <v>972067.53</v>
      </c>
      <c r="AE505" s="161">
        <f t="shared" si="280"/>
        <v>37473.82</v>
      </c>
      <c r="AF505" s="161">
        <f t="shared" si="280"/>
        <v>21259.8</v>
      </c>
      <c r="AG505" s="161">
        <f t="shared" si="280"/>
        <v>25583.429999999997</v>
      </c>
      <c r="AH505" s="161">
        <f t="shared" si="280"/>
        <v>64688.46</v>
      </c>
      <c r="AI505" s="161">
        <f t="shared" si="280"/>
        <v>5681.01</v>
      </c>
      <c r="AJ505" s="161">
        <f t="shared" si="280"/>
        <v>115450.19</v>
      </c>
      <c r="AK505" s="161">
        <f t="shared" si="280"/>
        <v>514186.89</v>
      </c>
      <c r="AL505" s="161">
        <f t="shared" si="280"/>
        <v>120610.02</v>
      </c>
      <c r="AM505" s="161">
        <f t="shared" si="280"/>
        <v>36842.36</v>
      </c>
      <c r="AN505" s="161">
        <f t="shared" si="280"/>
        <v>11415.05</v>
      </c>
      <c r="AO505" s="161">
        <f t="shared" si="280"/>
        <v>1423.8799999999999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0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0</v>
      </c>
      <c r="AC506" s="161">
        <f t="shared" si="280"/>
        <v>0</v>
      </c>
      <c r="AD506" s="161">
        <f t="shared" si="280"/>
        <v>0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0</v>
      </c>
      <c r="AK506" s="161">
        <f t="shared" si="280"/>
        <v>0</v>
      </c>
      <c r="AL506" s="161">
        <f t="shared" si="280"/>
        <v>0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3087650.3100000005</v>
      </c>
      <c r="K507" s="161">
        <f t="shared" si="279"/>
        <v>0</v>
      </c>
      <c r="L507" s="161">
        <f t="shared" si="279"/>
        <v>1671.36</v>
      </c>
      <c r="M507" s="161">
        <f t="shared" si="279"/>
        <v>144919.93000000002</v>
      </c>
      <c r="N507" s="161">
        <f t="shared" si="279"/>
        <v>0</v>
      </c>
      <c r="O507" s="161">
        <f t="shared" si="279"/>
        <v>50040.119999999995</v>
      </c>
      <c r="P507" s="161">
        <f t="shared" si="279"/>
        <v>0</v>
      </c>
      <c r="Q507" s="161">
        <f t="shared" si="279"/>
        <v>394089.01</v>
      </c>
      <c r="R507" s="161">
        <f t="shared" si="279"/>
        <v>3896.87</v>
      </c>
      <c r="S507" s="161">
        <f t="shared" si="279"/>
        <v>116272.71</v>
      </c>
      <c r="T507" s="161">
        <f t="shared" si="279"/>
        <v>0</v>
      </c>
      <c r="U507" s="161">
        <f t="shared" si="279"/>
        <v>652927.19999999995</v>
      </c>
      <c r="V507" s="161">
        <f t="shared" si="279"/>
        <v>0</v>
      </c>
      <c r="W507" s="161">
        <f t="shared" si="279"/>
        <v>0</v>
      </c>
      <c r="X507" s="161">
        <f t="shared" si="279"/>
        <v>0</v>
      </c>
      <c r="Y507" s="161">
        <f t="shared" si="279"/>
        <v>20046.87</v>
      </c>
      <c r="Z507" s="161">
        <f t="shared" ref="Z507:CU516" si="283">VLOOKUP($A507,$A$10:$CO$500,Z$500,0)</f>
        <v>1100.08</v>
      </c>
      <c r="AA507" s="161">
        <f t="shared" si="283"/>
        <v>210239.86</v>
      </c>
      <c r="AB507" s="161">
        <f t="shared" si="283"/>
        <v>58159.810000000005</v>
      </c>
      <c r="AC507" s="161">
        <f t="shared" si="283"/>
        <v>15718.27</v>
      </c>
      <c r="AD507" s="161">
        <f t="shared" si="283"/>
        <v>850341.17000000016</v>
      </c>
      <c r="AE507" s="161">
        <f t="shared" si="283"/>
        <v>20738.200000000004</v>
      </c>
      <c r="AF507" s="161">
        <f t="shared" si="283"/>
        <v>16882.190000000002</v>
      </c>
      <c r="AG507" s="161">
        <f t="shared" si="283"/>
        <v>12878.950000000003</v>
      </c>
      <c r="AH507" s="161">
        <f t="shared" si="283"/>
        <v>19220.21</v>
      </c>
      <c r="AI507" s="161">
        <f t="shared" si="283"/>
        <v>2959.8099999999995</v>
      </c>
      <c r="AJ507" s="161">
        <f t="shared" si="283"/>
        <v>25940.55</v>
      </c>
      <c r="AK507" s="161">
        <f t="shared" si="283"/>
        <v>412810.72</v>
      </c>
      <c r="AL507" s="161">
        <f t="shared" si="283"/>
        <v>24394.61</v>
      </c>
      <c r="AM507" s="161">
        <f t="shared" si="283"/>
        <v>29537.100000000002</v>
      </c>
      <c r="AN507" s="161">
        <f t="shared" si="283"/>
        <v>2647.75</v>
      </c>
      <c r="AO507" s="161">
        <f t="shared" si="283"/>
        <v>216.96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4223796.7799999993</v>
      </c>
      <c r="K508" s="161">
        <f t="shared" si="279"/>
        <v>0</v>
      </c>
      <c r="L508" s="161">
        <f t="shared" si="279"/>
        <v>14814.79</v>
      </c>
      <c r="M508" s="161">
        <f t="shared" si="279"/>
        <v>464937.94999999995</v>
      </c>
      <c r="N508" s="161">
        <f t="shared" si="279"/>
        <v>0</v>
      </c>
      <c r="O508" s="161">
        <f t="shared" si="279"/>
        <v>13643.45</v>
      </c>
      <c r="P508" s="161">
        <f t="shared" si="279"/>
        <v>112823.65</v>
      </c>
      <c r="Q508" s="161">
        <f t="shared" si="279"/>
        <v>870172.29</v>
      </c>
      <c r="R508" s="161">
        <f t="shared" si="279"/>
        <v>0</v>
      </c>
      <c r="S508" s="161">
        <f t="shared" si="279"/>
        <v>0</v>
      </c>
      <c r="T508" s="161">
        <f t="shared" si="279"/>
        <v>217174.83000000002</v>
      </c>
      <c r="U508" s="161">
        <f t="shared" si="279"/>
        <v>650432.78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1544.92</v>
      </c>
      <c r="Z508" s="161">
        <f t="shared" si="283"/>
        <v>191098.31</v>
      </c>
      <c r="AA508" s="161">
        <f t="shared" si="283"/>
        <v>288988.18000000005</v>
      </c>
      <c r="AB508" s="161">
        <f t="shared" si="283"/>
        <v>0</v>
      </c>
      <c r="AC508" s="161">
        <f t="shared" si="283"/>
        <v>258164.13000000003</v>
      </c>
      <c r="AD508" s="161">
        <f t="shared" si="283"/>
        <v>581638.22</v>
      </c>
      <c r="AE508" s="161">
        <f t="shared" si="283"/>
        <v>72051.34</v>
      </c>
      <c r="AF508" s="161">
        <f t="shared" si="283"/>
        <v>26450.039999999997</v>
      </c>
      <c r="AG508" s="161">
        <f t="shared" si="283"/>
        <v>14411.52</v>
      </c>
      <c r="AH508" s="161">
        <f t="shared" si="283"/>
        <v>23317.5</v>
      </c>
      <c r="AI508" s="161">
        <f t="shared" si="283"/>
        <v>3066.16</v>
      </c>
      <c r="AJ508" s="161">
        <f t="shared" si="283"/>
        <v>407.78999999999996</v>
      </c>
      <c r="AK508" s="161">
        <f t="shared" si="283"/>
        <v>296049.77</v>
      </c>
      <c r="AL508" s="161">
        <f t="shared" si="283"/>
        <v>118321.13</v>
      </c>
      <c r="AM508" s="161">
        <f t="shared" si="283"/>
        <v>2528.1800000000003</v>
      </c>
      <c r="AN508" s="161">
        <f t="shared" si="283"/>
        <v>0</v>
      </c>
      <c r="AO508" s="161">
        <f t="shared" si="283"/>
        <v>1759.8499999999997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3001136.9899999998</v>
      </c>
      <c r="K509" s="161">
        <f t="shared" si="279"/>
        <v>0</v>
      </c>
      <c r="L509" s="161">
        <f t="shared" si="279"/>
        <v>6573.3</v>
      </c>
      <c r="M509" s="161">
        <f t="shared" si="279"/>
        <v>130915.1</v>
      </c>
      <c r="N509" s="161">
        <f t="shared" si="279"/>
        <v>0</v>
      </c>
      <c r="O509" s="161">
        <f t="shared" si="279"/>
        <v>5511.13</v>
      </c>
      <c r="P509" s="161">
        <f t="shared" si="279"/>
        <v>134185.51</v>
      </c>
      <c r="Q509" s="161">
        <f t="shared" si="279"/>
        <v>834629.13000000012</v>
      </c>
      <c r="R509" s="161">
        <f t="shared" si="279"/>
        <v>0</v>
      </c>
      <c r="S509" s="161">
        <f t="shared" si="279"/>
        <v>0</v>
      </c>
      <c r="T509" s="161">
        <f t="shared" si="279"/>
        <v>134595.63</v>
      </c>
      <c r="U509" s="161">
        <f t="shared" si="279"/>
        <v>362310.8</v>
      </c>
      <c r="V509" s="161">
        <f t="shared" si="279"/>
        <v>0</v>
      </c>
      <c r="W509" s="161">
        <f t="shared" si="279"/>
        <v>0</v>
      </c>
      <c r="X509" s="161">
        <f t="shared" si="279"/>
        <v>0</v>
      </c>
      <c r="Y509" s="161">
        <f t="shared" si="279"/>
        <v>4774.7299999999996</v>
      </c>
      <c r="Z509" s="161">
        <f t="shared" si="283"/>
        <v>222039.69999999998</v>
      </c>
      <c r="AA509" s="161">
        <f t="shared" si="283"/>
        <v>406025.33999999997</v>
      </c>
      <c r="AB509" s="161">
        <f t="shared" si="283"/>
        <v>0</v>
      </c>
      <c r="AC509" s="161">
        <f t="shared" si="283"/>
        <v>179646.63</v>
      </c>
      <c r="AD509" s="161">
        <f t="shared" si="283"/>
        <v>364421.51</v>
      </c>
      <c r="AE509" s="161">
        <f t="shared" si="283"/>
        <v>26589.050000000003</v>
      </c>
      <c r="AF509" s="161">
        <f t="shared" si="283"/>
        <v>17496.63</v>
      </c>
      <c r="AG509" s="161">
        <f t="shared" si="283"/>
        <v>10821.93</v>
      </c>
      <c r="AH509" s="161">
        <f t="shared" si="283"/>
        <v>30987.03</v>
      </c>
      <c r="AI509" s="161">
        <f t="shared" si="283"/>
        <v>10891.369999999999</v>
      </c>
      <c r="AJ509" s="161">
        <f t="shared" si="283"/>
        <v>0</v>
      </c>
      <c r="AK509" s="161">
        <f t="shared" si="283"/>
        <v>0</v>
      </c>
      <c r="AL509" s="161">
        <f t="shared" si="283"/>
        <v>0</v>
      </c>
      <c r="AM509" s="161">
        <f t="shared" si="283"/>
        <v>74348.27</v>
      </c>
      <c r="AN509" s="161">
        <f t="shared" si="283"/>
        <v>699.6</v>
      </c>
      <c r="AO509" s="161">
        <f t="shared" si="283"/>
        <v>43674.6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269069.53999999998</v>
      </c>
      <c r="K510" s="161">
        <f t="shared" si="279"/>
        <v>0</v>
      </c>
      <c r="L510" s="161">
        <f t="shared" si="279"/>
        <v>583.96</v>
      </c>
      <c r="M510" s="161">
        <f t="shared" si="279"/>
        <v>15257.94</v>
      </c>
      <c r="N510" s="161">
        <f t="shared" si="279"/>
        <v>0</v>
      </c>
      <c r="O510" s="161">
        <f t="shared" si="279"/>
        <v>234.51</v>
      </c>
      <c r="P510" s="161">
        <f t="shared" si="279"/>
        <v>1049.72</v>
      </c>
      <c r="Q510" s="161">
        <f t="shared" si="279"/>
        <v>17682.96</v>
      </c>
      <c r="R510" s="161">
        <f t="shared" si="279"/>
        <v>0</v>
      </c>
      <c r="S510" s="161">
        <f t="shared" si="279"/>
        <v>0</v>
      </c>
      <c r="T510" s="161">
        <f t="shared" si="279"/>
        <v>39924.99</v>
      </c>
      <c r="U510" s="161">
        <f t="shared" si="279"/>
        <v>122052.04999999999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2271.19</v>
      </c>
      <c r="AF510" s="161">
        <f t="shared" si="283"/>
        <v>707.82999999999993</v>
      </c>
      <c r="AG510" s="161">
        <f t="shared" si="283"/>
        <v>261.14999999999998</v>
      </c>
      <c r="AH510" s="161">
        <f t="shared" si="283"/>
        <v>95.2</v>
      </c>
      <c r="AI510" s="161">
        <f t="shared" si="283"/>
        <v>0</v>
      </c>
      <c r="AJ510" s="161">
        <f t="shared" si="283"/>
        <v>0</v>
      </c>
      <c r="AK510" s="161">
        <f t="shared" si="283"/>
        <v>53123.51</v>
      </c>
      <c r="AL510" s="161">
        <f t="shared" si="283"/>
        <v>15824.53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1200904.96</v>
      </c>
      <c r="K511" s="161">
        <f t="shared" si="279"/>
        <v>0</v>
      </c>
      <c r="L511" s="161">
        <f t="shared" si="279"/>
        <v>8474.43</v>
      </c>
      <c r="M511" s="161">
        <f t="shared" si="279"/>
        <v>434699.84</v>
      </c>
      <c r="N511" s="161">
        <f t="shared" si="279"/>
        <v>0</v>
      </c>
      <c r="O511" s="161">
        <f t="shared" si="279"/>
        <v>19685.22</v>
      </c>
      <c r="P511" s="161">
        <f t="shared" si="279"/>
        <v>12344.88</v>
      </c>
      <c r="Q511" s="161">
        <f t="shared" si="279"/>
        <v>600215.71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4239.95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944.38</v>
      </c>
      <c r="AC511" s="161">
        <f t="shared" si="283"/>
        <v>0</v>
      </c>
      <c r="AD511" s="161">
        <f t="shared" si="283"/>
        <v>9548.7800000000007</v>
      </c>
      <c r="AE511" s="161">
        <f t="shared" si="283"/>
        <v>56083.79</v>
      </c>
      <c r="AF511" s="161">
        <f t="shared" si="283"/>
        <v>19724.05</v>
      </c>
      <c r="AG511" s="161">
        <f t="shared" si="283"/>
        <v>14563.69</v>
      </c>
      <c r="AH511" s="161">
        <f t="shared" si="283"/>
        <v>20380.239999999998</v>
      </c>
      <c r="AI511" s="161">
        <f t="shared" si="283"/>
        <v>0</v>
      </c>
      <c r="AJ511" s="161">
        <f t="shared" si="283"/>
        <v>0</v>
      </c>
      <c r="AK511" s="161">
        <f t="shared" si="283"/>
        <v>0</v>
      </c>
      <c r="AL511" s="161">
        <f t="shared" si="283"/>
        <v>0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12457.569999999998</v>
      </c>
      <c r="K512" s="161">
        <f t="shared" si="279"/>
        <v>0</v>
      </c>
      <c r="L512" s="161">
        <f t="shared" si="279"/>
        <v>0</v>
      </c>
      <c r="M512" s="161">
        <f t="shared" si="279"/>
        <v>1916.71</v>
      </c>
      <c r="N512" s="161">
        <f t="shared" si="279"/>
        <v>0</v>
      </c>
      <c r="O512" s="161">
        <f t="shared" si="279"/>
        <v>0</v>
      </c>
      <c r="P512" s="161">
        <f t="shared" si="279"/>
        <v>454.92</v>
      </c>
      <c r="Q512" s="161">
        <f t="shared" si="279"/>
        <v>4307.53</v>
      </c>
      <c r="R512" s="161">
        <f t="shared" si="279"/>
        <v>0</v>
      </c>
      <c r="S512" s="161">
        <f t="shared" si="279"/>
        <v>0</v>
      </c>
      <c r="T512" s="161">
        <f t="shared" si="279"/>
        <v>290.79000000000002</v>
      </c>
      <c r="U512" s="161">
        <f t="shared" si="279"/>
        <v>1.17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4.3899999999999997</v>
      </c>
      <c r="AC512" s="161">
        <f t="shared" si="283"/>
        <v>108.39999999999999</v>
      </c>
      <c r="AD512" s="161">
        <f t="shared" si="283"/>
        <v>405.44000000000005</v>
      </c>
      <c r="AE512" s="161">
        <f t="shared" si="283"/>
        <v>377.04999999999995</v>
      </c>
      <c r="AF512" s="161">
        <f t="shared" si="283"/>
        <v>148.29</v>
      </c>
      <c r="AG512" s="161">
        <f t="shared" si="283"/>
        <v>100.72999999999999</v>
      </c>
      <c r="AH512" s="161">
        <f t="shared" si="283"/>
        <v>302.37</v>
      </c>
      <c r="AI512" s="161">
        <f t="shared" si="283"/>
        <v>0</v>
      </c>
      <c r="AJ512" s="161">
        <f t="shared" si="283"/>
        <v>34.96</v>
      </c>
      <c r="AK512" s="161">
        <f t="shared" si="283"/>
        <v>2603.3499999999995</v>
      </c>
      <c r="AL512" s="161">
        <f t="shared" si="283"/>
        <v>1401.47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100226.03000000001</v>
      </c>
      <c r="K513" s="161">
        <f t="shared" si="279"/>
        <v>0</v>
      </c>
      <c r="L513" s="161">
        <f t="shared" si="279"/>
        <v>82.03</v>
      </c>
      <c r="M513" s="161">
        <f t="shared" si="279"/>
        <v>7283.04</v>
      </c>
      <c r="N513" s="161">
        <f t="shared" si="279"/>
        <v>0</v>
      </c>
      <c r="O513" s="161">
        <f t="shared" si="279"/>
        <v>2338.81</v>
      </c>
      <c r="P513" s="161">
        <f t="shared" si="279"/>
        <v>1879.5999999999997</v>
      </c>
      <c r="Q513" s="161">
        <f t="shared" si="279"/>
        <v>9413.1500000000015</v>
      </c>
      <c r="R513" s="161">
        <f t="shared" si="279"/>
        <v>0</v>
      </c>
      <c r="S513" s="161">
        <f t="shared" si="279"/>
        <v>4369.87</v>
      </c>
      <c r="T513" s="161">
        <f t="shared" si="279"/>
        <v>3130.12</v>
      </c>
      <c r="U513" s="161">
        <f t="shared" si="279"/>
        <v>20010.890000000003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417.88</v>
      </c>
      <c r="Z513" s="161">
        <f t="shared" si="283"/>
        <v>0</v>
      </c>
      <c r="AA513" s="161">
        <f t="shared" si="283"/>
        <v>2.81</v>
      </c>
      <c r="AB513" s="161">
        <f t="shared" si="283"/>
        <v>0</v>
      </c>
      <c r="AC513" s="161">
        <f t="shared" si="283"/>
        <v>8989.3700000000008</v>
      </c>
      <c r="AD513" s="161">
        <f t="shared" si="283"/>
        <v>21166.49</v>
      </c>
      <c r="AE513" s="161">
        <f t="shared" si="283"/>
        <v>299.27000000000021</v>
      </c>
      <c r="AF513" s="161">
        <f t="shared" si="283"/>
        <v>120.63999999999999</v>
      </c>
      <c r="AG513" s="161">
        <f t="shared" si="283"/>
        <v>377.53000000000003</v>
      </c>
      <c r="AH513" s="161">
        <f t="shared" si="283"/>
        <v>-180.2999999999999</v>
      </c>
      <c r="AI513" s="161">
        <f t="shared" si="283"/>
        <v>-172.67</v>
      </c>
      <c r="AJ513" s="161">
        <f t="shared" si="283"/>
        <v>0</v>
      </c>
      <c r="AK513" s="161">
        <f t="shared" si="283"/>
        <v>13575.04</v>
      </c>
      <c r="AL513" s="161">
        <f t="shared" si="283"/>
        <v>7132.55</v>
      </c>
      <c r="AM513" s="161">
        <f t="shared" si="283"/>
        <v>-10.09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16.27</v>
      </c>
      <c r="K514" s="161">
        <f t="shared" si="279"/>
        <v>0</v>
      </c>
      <c r="L514" s="161">
        <f t="shared" si="279"/>
        <v>0</v>
      </c>
      <c r="M514" s="161">
        <f t="shared" si="279"/>
        <v>0</v>
      </c>
      <c r="N514" s="161">
        <f t="shared" si="279"/>
        <v>0</v>
      </c>
      <c r="O514" s="161">
        <f t="shared" si="279"/>
        <v>0</v>
      </c>
      <c r="P514" s="161">
        <f t="shared" si="279"/>
        <v>0</v>
      </c>
      <c r="Q514" s="161">
        <f t="shared" si="279"/>
        <v>0</v>
      </c>
      <c r="R514" s="161">
        <f t="shared" si="279"/>
        <v>0</v>
      </c>
      <c r="S514" s="161">
        <f t="shared" si="279"/>
        <v>0</v>
      </c>
      <c r="T514" s="161">
        <f t="shared" si="279"/>
        <v>0</v>
      </c>
      <c r="U514" s="161">
        <f t="shared" si="279"/>
        <v>0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6.21</v>
      </c>
      <c r="AA514" s="161">
        <f t="shared" si="283"/>
        <v>10.06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0</v>
      </c>
      <c r="AF514" s="161">
        <f t="shared" si="283"/>
        <v>0</v>
      </c>
      <c r="AG514" s="161">
        <f t="shared" si="283"/>
        <v>0</v>
      </c>
      <c r="AH514" s="161">
        <f t="shared" si="283"/>
        <v>0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393166.94999999995</v>
      </c>
      <c r="K516" s="161">
        <f t="shared" si="279"/>
        <v>0</v>
      </c>
      <c r="L516" s="161">
        <f t="shared" si="279"/>
        <v>613.9</v>
      </c>
      <c r="M516" s="161">
        <f t="shared" si="279"/>
        <v>18758.29</v>
      </c>
      <c r="N516" s="161">
        <f t="shared" si="279"/>
        <v>0</v>
      </c>
      <c r="O516" s="161">
        <f t="shared" si="279"/>
        <v>6198.13</v>
      </c>
      <c r="P516" s="161">
        <f t="shared" si="279"/>
        <v>276.87</v>
      </c>
      <c r="Q516" s="161">
        <f t="shared" si="279"/>
        <v>93172</v>
      </c>
      <c r="R516" s="161">
        <f t="shared" si="279"/>
        <v>3654.9</v>
      </c>
      <c r="S516" s="161">
        <f t="shared" si="279"/>
        <v>6915.14</v>
      </c>
      <c r="T516" s="161">
        <f t="shared" si="279"/>
        <v>0</v>
      </c>
      <c r="U516" s="161">
        <f t="shared" si="279"/>
        <v>113717.37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2357.6799999999998</v>
      </c>
      <c r="Z516" s="161">
        <f t="shared" si="283"/>
        <v>0</v>
      </c>
      <c r="AA516" s="161">
        <f t="shared" si="283"/>
        <v>28831.46</v>
      </c>
      <c r="AB516" s="161">
        <f t="shared" si="283"/>
        <v>4435.2299999999996</v>
      </c>
      <c r="AC516" s="161">
        <f t="shared" si="283"/>
        <v>0</v>
      </c>
      <c r="AD516" s="161">
        <f t="shared" si="283"/>
        <v>72132.710000000006</v>
      </c>
      <c r="AE516" s="161">
        <f t="shared" si="283"/>
        <v>2526.9399999999996</v>
      </c>
      <c r="AF516" s="161">
        <f t="shared" si="283"/>
        <v>725.74</v>
      </c>
      <c r="AG516" s="161">
        <f t="shared" si="283"/>
        <v>712.31</v>
      </c>
      <c r="AH516" s="161">
        <f t="shared" si="283"/>
        <v>246.24</v>
      </c>
      <c r="AI516" s="161">
        <f t="shared" si="283"/>
        <v>0</v>
      </c>
      <c r="AJ516" s="161">
        <f t="shared" si="283"/>
        <v>1042.6199999999999</v>
      </c>
      <c r="AK516" s="161">
        <f t="shared" si="283"/>
        <v>36849.42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50144.380000000005</v>
      </c>
      <c r="K517" s="161">
        <f t="shared" si="279"/>
        <v>0</v>
      </c>
      <c r="L517" s="161">
        <f t="shared" si="279"/>
        <v>0</v>
      </c>
      <c r="M517" s="161">
        <f t="shared" si="279"/>
        <v>0</v>
      </c>
      <c r="N517" s="161">
        <f t="shared" si="279"/>
        <v>0</v>
      </c>
      <c r="O517" s="161">
        <f t="shared" si="279"/>
        <v>2444.04</v>
      </c>
      <c r="P517" s="161">
        <f t="shared" si="279"/>
        <v>0</v>
      </c>
      <c r="Q517" s="161">
        <f t="shared" si="279"/>
        <v>33817.370000000003</v>
      </c>
      <c r="R517" s="161">
        <f t="shared" si="279"/>
        <v>7297.01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0</v>
      </c>
      <c r="AC517" s="161">
        <f t="shared" si="288"/>
        <v>0</v>
      </c>
      <c r="AD517" s="161">
        <f t="shared" si="288"/>
        <v>0</v>
      </c>
      <c r="AE517" s="161">
        <f t="shared" si="288"/>
        <v>1909.5</v>
      </c>
      <c r="AF517" s="161">
        <f t="shared" si="288"/>
        <v>906.61</v>
      </c>
      <c r="AG517" s="161">
        <f t="shared" si="288"/>
        <v>937.7</v>
      </c>
      <c r="AH517" s="161">
        <f t="shared" si="288"/>
        <v>2832.15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273710</v>
      </c>
      <c r="K519" s="161">
        <f t="shared" si="289"/>
        <v>0</v>
      </c>
      <c r="L519" s="161">
        <f t="shared" si="289"/>
        <v>0</v>
      </c>
      <c r="M519" s="161">
        <f t="shared" si="289"/>
        <v>136855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136855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0</v>
      </c>
      <c r="K520" s="168">
        <f t="shared" si="289"/>
        <v>0</v>
      </c>
      <c r="L520" s="168">
        <f t="shared" si="289"/>
        <v>0</v>
      </c>
      <c r="M520" s="168">
        <f t="shared" si="289"/>
        <v>0</v>
      </c>
      <c r="N520" s="168">
        <f t="shared" si="289"/>
        <v>0</v>
      </c>
      <c r="O520" s="168">
        <f t="shared" si="289"/>
        <v>0</v>
      </c>
      <c r="P520" s="168">
        <f t="shared" si="289"/>
        <v>0</v>
      </c>
      <c r="Q520" s="168">
        <f t="shared" si="289"/>
        <v>0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0</v>
      </c>
      <c r="AF520" s="168">
        <f t="shared" si="288"/>
        <v>0</v>
      </c>
      <c r="AG520" s="168">
        <f t="shared" si="288"/>
        <v>0</v>
      </c>
      <c r="AH520" s="168">
        <f t="shared" si="288"/>
        <v>0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:ספטמבר-2022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0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8.7736704077051475E-2</v>
      </c>
      <c r="K524" s="170">
        <f t="shared" si="292"/>
        <v>0</v>
      </c>
      <c r="L524" s="170">
        <f t="shared" si="290"/>
        <v>0.10857288221066966</v>
      </c>
      <c r="M524" s="170">
        <f t="shared" si="290"/>
        <v>5.5544285543912192E-2</v>
      </c>
      <c r="N524" s="170">
        <f t="shared" si="290"/>
        <v>0</v>
      </c>
      <c r="O524" s="170">
        <f t="shared" si="290"/>
        <v>4.4233034361219968E-2</v>
      </c>
      <c r="P524" s="170">
        <f t="shared" si="290"/>
        <v>0.14236215562720531</v>
      </c>
      <c r="Q524" s="170">
        <f t="shared" si="290"/>
        <v>0.10118381402432748</v>
      </c>
      <c r="R524" s="170">
        <f t="shared" si="290"/>
        <v>0.15916879855812149</v>
      </c>
      <c r="S524" s="170">
        <f t="shared" si="290"/>
        <v>2.5637228760543401E-2</v>
      </c>
      <c r="T524" s="170">
        <f t="shared" si="290"/>
        <v>0.17324557503526303</v>
      </c>
      <c r="U524" s="170">
        <f t="shared" si="290"/>
        <v>8.9125078583945944E-2</v>
      </c>
      <c r="V524" s="170">
        <f t="shared" si="290"/>
        <v>0</v>
      </c>
      <c r="W524" s="170">
        <f t="shared" si="290"/>
        <v>0</v>
      </c>
      <c r="X524" s="170">
        <f t="shared" si="290"/>
        <v>0</v>
      </c>
      <c r="Y524" s="170">
        <f t="shared" si="290"/>
        <v>0.11223373850592448</v>
      </c>
      <c r="Z524" s="170">
        <f t="shared" si="290"/>
        <v>0.11214408103112052</v>
      </c>
      <c r="AA524" s="170">
        <f t="shared" si="290"/>
        <v>5.727663008001551E-2</v>
      </c>
      <c r="AB524" s="170">
        <f t="shared" si="290"/>
        <v>4.9044140332176051E-2</v>
      </c>
      <c r="AC524" s="170">
        <f t="shared" si="290"/>
        <v>5.8542433340017755E-2</v>
      </c>
      <c r="AD524" s="170">
        <f t="shared" si="290"/>
        <v>4.7646503055067194E-2</v>
      </c>
      <c r="AE524" s="170">
        <f t="shared" si="290"/>
        <v>8.8086303364088778E-2</v>
      </c>
      <c r="AF524" s="170">
        <f t="shared" si="290"/>
        <v>9.3479987192482641E-2</v>
      </c>
      <c r="AG524" s="170">
        <f t="shared" si="290"/>
        <v>0.14149842629978701</v>
      </c>
      <c r="AH524" s="170">
        <f t="shared" si="290"/>
        <v>0.14689577814559135</v>
      </c>
      <c r="AI524" s="170">
        <f t="shared" si="290"/>
        <v>4.6824378784213992E-2</v>
      </c>
      <c r="AJ524" s="170">
        <f t="shared" si="290"/>
        <v>3.7179854864246305E-2</v>
      </c>
      <c r="AK524" s="170">
        <f t="shared" si="290"/>
        <v>0.16345673927394772</v>
      </c>
      <c r="AL524" s="170">
        <f t="shared" si="290"/>
        <v>0.15529603799088412</v>
      </c>
      <c r="AM524" s="170">
        <f t="shared" si="290"/>
        <v>8.6910966846250923E-2</v>
      </c>
      <c r="AN524" s="170">
        <f t="shared" si="290"/>
        <v>3.8401537267279767E-2</v>
      </c>
      <c r="AO524" s="170">
        <f t="shared" si="290"/>
        <v>1.3719955254458573E-2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0.87821588408495499</v>
      </c>
      <c r="K525" s="170">
        <f t="shared" si="292"/>
        <v>0</v>
      </c>
      <c r="L525" s="170">
        <f t="shared" si="290"/>
        <v>0.8822623233194381</v>
      </c>
      <c r="M525" s="170">
        <f t="shared" si="290"/>
        <v>0.85231840066135067</v>
      </c>
      <c r="N525" s="170">
        <f t="shared" si="290"/>
        <v>0</v>
      </c>
      <c r="O525" s="170">
        <f t="shared" si="290"/>
        <v>0.93849053739498867</v>
      </c>
      <c r="P525" s="170">
        <f t="shared" si="290"/>
        <v>0.85673502873661755</v>
      </c>
      <c r="Q525" s="170">
        <f t="shared" si="290"/>
        <v>0.83736127481516132</v>
      </c>
      <c r="R525" s="170">
        <f t="shared" si="290"/>
        <v>0.80648306596298358</v>
      </c>
      <c r="S525" s="170">
        <f t="shared" si="290"/>
        <v>0.96361293817192517</v>
      </c>
      <c r="T525" s="170">
        <f t="shared" si="290"/>
        <v>0.82675442496473694</v>
      </c>
      <c r="U525" s="170">
        <f t="shared" si="290"/>
        <v>0.87763468655074151</v>
      </c>
      <c r="V525" s="170">
        <f t="shared" si="290"/>
        <v>0</v>
      </c>
      <c r="W525" s="170">
        <f t="shared" si="290"/>
        <v>0</v>
      </c>
      <c r="X525" s="170">
        <f t="shared" si="290"/>
        <v>0</v>
      </c>
      <c r="Y525" s="170">
        <f t="shared" si="290"/>
        <v>0.87888094735165723</v>
      </c>
      <c r="Z525" s="170">
        <f t="shared" si="290"/>
        <v>0.8878559189688795</v>
      </c>
      <c r="AA525" s="170">
        <f t="shared" si="290"/>
        <v>0.92442783572178555</v>
      </c>
      <c r="AB525" s="170">
        <f t="shared" si="290"/>
        <v>0.93743547230570778</v>
      </c>
      <c r="AC525" s="170">
        <f t="shared" si="290"/>
        <v>0.94145756665998215</v>
      </c>
      <c r="AD525" s="170">
        <f t="shared" si="290"/>
        <v>0.92843201631385619</v>
      </c>
      <c r="AE525" s="170">
        <f t="shared" si="290"/>
        <v>0.89355109838830016</v>
      </c>
      <c r="AF525" s="170">
        <f t="shared" si="290"/>
        <v>0.89234904793727887</v>
      </c>
      <c r="AG525" s="170">
        <f t="shared" si="290"/>
        <v>0.84093734803746922</v>
      </c>
      <c r="AH525" s="170">
        <f t="shared" si="290"/>
        <v>0.8368820827140071</v>
      </c>
      <c r="AI525" s="170">
        <f t="shared" si="290"/>
        <v>0.95317562121578603</v>
      </c>
      <c r="AJ525" s="170">
        <f t="shared" si="290"/>
        <v>0.95579408920714937</v>
      </c>
      <c r="AK525" s="170">
        <f t="shared" si="290"/>
        <v>0.81335174394028975</v>
      </c>
      <c r="AL525" s="170">
        <f t="shared" si="290"/>
        <v>0.84470396200911591</v>
      </c>
      <c r="AM525" s="170">
        <f t="shared" si="290"/>
        <v>0.91308903315374912</v>
      </c>
      <c r="AN525" s="170">
        <f t="shared" si="290"/>
        <v>0.96159846273272032</v>
      </c>
      <c r="AO525" s="170">
        <f t="shared" si="290"/>
        <v>0.98628004474554143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0.31337527694915412</v>
      </c>
      <c r="K526" s="170">
        <f t="shared" si="292"/>
        <v>0</v>
      </c>
      <c r="L526" s="170">
        <f t="shared" si="290"/>
        <v>0.40155668639608005</v>
      </c>
      <c r="M526" s="170">
        <f t="shared" si="290"/>
        <v>0.14184968727736616</v>
      </c>
      <c r="N526" s="170">
        <f t="shared" si="290"/>
        <v>0</v>
      </c>
      <c r="O526" s="170">
        <f t="shared" si="290"/>
        <v>0.75566778124436473</v>
      </c>
      <c r="P526" s="170">
        <f t="shared" si="290"/>
        <v>0</v>
      </c>
      <c r="Q526" s="170">
        <f t="shared" si="290"/>
        <v>0.20136803397850178</v>
      </c>
      <c r="R526" s="170">
        <f t="shared" si="290"/>
        <v>0.79426143350767298</v>
      </c>
      <c r="S526" s="170">
        <f t="shared" si="290"/>
        <v>0.77606972200619284</v>
      </c>
      <c r="T526" s="170">
        <f t="shared" si="290"/>
        <v>0.10154607286806461</v>
      </c>
      <c r="U526" s="170">
        <f t="shared" si="290"/>
        <v>0.34798412171937954</v>
      </c>
      <c r="V526" s="170">
        <f t="shared" si="290"/>
        <v>0</v>
      </c>
      <c r="W526" s="170">
        <f t="shared" si="290"/>
        <v>0</v>
      </c>
      <c r="X526" s="170">
        <f t="shared" si="290"/>
        <v>0</v>
      </c>
      <c r="Y526" s="170">
        <f t="shared" si="290"/>
        <v>0.77793942512803482</v>
      </c>
      <c r="Z526" s="170">
        <f t="shared" si="290"/>
        <v>5.5053943793533774E-2</v>
      </c>
      <c r="AA526" s="170">
        <f t="shared" si="290"/>
        <v>0.34997445613746059</v>
      </c>
      <c r="AB526" s="170">
        <f t="shared" si="290"/>
        <v>0.75724844750098919</v>
      </c>
      <c r="AC526" s="170">
        <f t="shared" si="290"/>
        <v>0.20876360227986296</v>
      </c>
      <c r="AD526" s="170">
        <f t="shared" si="290"/>
        <v>0.3223682375304292</v>
      </c>
      <c r="AE526" s="170">
        <f t="shared" si="290"/>
        <v>0.15510560302028095</v>
      </c>
      <c r="AF526" s="170">
        <f t="shared" si="290"/>
        <v>0.1845632854156847</v>
      </c>
      <c r="AG526" s="170">
        <f t="shared" si="290"/>
        <v>0.27233358449161565</v>
      </c>
      <c r="AH526" s="170">
        <f t="shared" si="290"/>
        <v>0.34088767144458804</v>
      </c>
      <c r="AI526" s="170">
        <f t="shared" si="290"/>
        <v>0.24146426043192862</v>
      </c>
      <c r="AJ526" s="170">
        <f t="shared" si="290"/>
        <v>0.77800108563811232</v>
      </c>
      <c r="AK526" s="170">
        <f t="shared" si="290"/>
        <v>0.32360818407600611</v>
      </c>
      <c r="AL526" s="170">
        <f t="shared" si="290"/>
        <v>0.35413735894042575</v>
      </c>
      <c r="AM526" s="170">
        <f t="shared" si="290"/>
        <v>0.23484353589865559</v>
      </c>
      <c r="AN526" s="170">
        <f t="shared" si="290"/>
        <v>0.74355758765628477</v>
      </c>
      <c r="AO526" s="170">
        <f t="shared" si="290"/>
        <v>2.9831880591968344E-2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0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0</v>
      </c>
      <c r="AC527" s="170">
        <f t="shared" si="295"/>
        <v>0</v>
      </c>
      <c r="AD527" s="170">
        <f t="shared" si="295"/>
        <v>0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0</v>
      </c>
      <c r="AK527" s="170">
        <f t="shared" si="295"/>
        <v>0</v>
      </c>
      <c r="AL527" s="170">
        <f t="shared" si="295"/>
        <v>0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0.14661558494539853</v>
      </c>
      <c r="K528" s="170">
        <f t="shared" si="292"/>
        <v>0</v>
      </c>
      <c r="L528" s="170">
        <f t="shared" si="292"/>
        <v>2.4951410466198271E-2</v>
      </c>
      <c r="M528" s="170">
        <f t="shared" si="292"/>
        <v>8.5805865717004826E-2</v>
      </c>
      <c r="N528" s="170">
        <f t="shared" si="292"/>
        <v>0</v>
      </c>
      <c r="O528" s="170">
        <f t="shared" si="292"/>
        <v>0.10003442914114313</v>
      </c>
      <c r="P528" s="170">
        <f t="shared" si="292"/>
        <v>0</v>
      </c>
      <c r="Q528" s="170">
        <f t="shared" si="292"/>
        <v>9.1791631175923039E-2</v>
      </c>
      <c r="R528" s="170">
        <f t="shared" si="292"/>
        <v>1.2221632455310619E-2</v>
      </c>
      <c r="S528" s="170">
        <f t="shared" si="292"/>
        <v>0.18075009657208502</v>
      </c>
      <c r="T528" s="170">
        <f t="shared" si="292"/>
        <v>0</v>
      </c>
      <c r="U528" s="170">
        <f t="shared" si="292"/>
        <v>0.19085433894532422</v>
      </c>
      <c r="V528" s="170">
        <f t="shared" si="292"/>
        <v>0</v>
      </c>
      <c r="W528" s="170">
        <f t="shared" si="292"/>
        <v>0</v>
      </c>
      <c r="X528" s="170">
        <f t="shared" si="292"/>
        <v>0</v>
      </c>
      <c r="Y528" s="170">
        <f t="shared" si="292"/>
        <v>7.5550005735393236E-2</v>
      </c>
      <c r="Z528" s="170">
        <f t="shared" si="295"/>
        <v>2.2116147327818259E-3</v>
      </c>
      <c r="AA528" s="170">
        <f t="shared" si="295"/>
        <v>0.13341157709164053</v>
      </c>
      <c r="AB528" s="170">
        <f t="shared" si="295"/>
        <v>0.17729478744215671</v>
      </c>
      <c r="AC528" s="170">
        <f t="shared" si="295"/>
        <v>2.4894108079119275E-2</v>
      </c>
      <c r="AD528" s="170">
        <f t="shared" si="295"/>
        <v>0.28199993911170257</v>
      </c>
      <c r="AE528" s="170">
        <f t="shared" si="295"/>
        <v>8.5836218900426781E-2</v>
      </c>
      <c r="AF528" s="170">
        <f t="shared" si="295"/>
        <v>0.14655981953789871</v>
      </c>
      <c r="AG528" s="170">
        <f t="shared" si="295"/>
        <v>0.13709540190616717</v>
      </c>
      <c r="AH528" s="170">
        <f t="shared" si="295"/>
        <v>0.10128441195811409</v>
      </c>
      <c r="AI528" s="170">
        <f t="shared" si="295"/>
        <v>0.1258030407742684</v>
      </c>
      <c r="AJ528" s="170">
        <f t="shared" si="295"/>
        <v>0.17480937937000998</v>
      </c>
      <c r="AK528" s="170">
        <f t="shared" si="295"/>
        <v>0.25980617177211307</v>
      </c>
      <c r="AL528" s="170">
        <f t="shared" si="295"/>
        <v>7.1627902538957372E-2</v>
      </c>
      <c r="AM528" s="170">
        <f t="shared" si="295"/>
        <v>0.18827775973613473</v>
      </c>
      <c r="AN528" s="170">
        <f t="shared" si="295"/>
        <v>0.17247008140279088</v>
      </c>
      <c r="AO528" s="170">
        <f t="shared" si="295"/>
        <v>4.5455549717907775E-3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0.20056495179669184</v>
      </c>
      <c r="K529" s="170">
        <f t="shared" si="292"/>
        <v>0</v>
      </c>
      <c r="L529" s="170">
        <f t="shared" si="292"/>
        <v>0.22116713709824903</v>
      </c>
      <c r="M529" s="170">
        <f t="shared" si="292"/>
        <v>0.27528583062688133</v>
      </c>
      <c r="N529" s="170">
        <f t="shared" si="292"/>
        <v>0</v>
      </c>
      <c r="O529" s="170">
        <f t="shared" si="292"/>
        <v>2.7274409659004205E-2</v>
      </c>
      <c r="P529" s="170">
        <f t="shared" si="292"/>
        <v>0.36789451854872485</v>
      </c>
      <c r="Q529" s="170">
        <f t="shared" si="292"/>
        <v>0.20268145489058004</v>
      </c>
      <c r="R529" s="170">
        <f t="shared" si="292"/>
        <v>0</v>
      </c>
      <c r="S529" s="170">
        <f t="shared" si="292"/>
        <v>0</v>
      </c>
      <c r="T529" s="170">
        <f t="shared" si="292"/>
        <v>0.39860916055507034</v>
      </c>
      <c r="U529" s="170">
        <f t="shared" si="292"/>
        <v>0.19012520577373637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5.822291203600549E-3</v>
      </c>
      <c r="Z529" s="170">
        <f t="shared" si="295"/>
        <v>0.38418645717194067</v>
      </c>
      <c r="AA529" s="170">
        <f t="shared" si="295"/>
        <v>0.18338277458253111</v>
      </c>
      <c r="AB529" s="170">
        <f t="shared" si="295"/>
        <v>0</v>
      </c>
      <c r="AC529" s="170">
        <f t="shared" si="295"/>
        <v>0.40887233482894741</v>
      </c>
      <c r="AD529" s="170">
        <f t="shared" si="295"/>
        <v>0.19288956998875995</v>
      </c>
      <c r="AE529" s="170">
        <f t="shared" si="295"/>
        <v>0.29822330734147967</v>
      </c>
      <c r="AF529" s="170">
        <f t="shared" si="295"/>
        <v>0.22962145842276394</v>
      </c>
      <c r="AG529" s="170">
        <f t="shared" si="295"/>
        <v>0.15340948807773661</v>
      </c>
      <c r="AH529" s="170">
        <f t="shared" si="295"/>
        <v>0.12287583100462093</v>
      </c>
      <c r="AI529" s="170">
        <f t="shared" si="295"/>
        <v>0.13032331517916043</v>
      </c>
      <c r="AJ529" s="170">
        <f t="shared" si="295"/>
        <v>2.748034132402604E-3</v>
      </c>
      <c r="AK529" s="170">
        <f t="shared" si="295"/>
        <v>0.18632160859997668</v>
      </c>
      <c r="AL529" s="170">
        <f t="shared" si="295"/>
        <v>0.34741667802597809</v>
      </c>
      <c r="AM529" s="170">
        <f t="shared" si="295"/>
        <v>1.6115328404267892E-2</v>
      </c>
      <c r="AN529" s="170">
        <f t="shared" si="295"/>
        <v>0</v>
      </c>
      <c r="AO529" s="170">
        <f t="shared" si="295"/>
        <v>3.6870828342118356E-2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0.14250754169442284</v>
      </c>
      <c r="K530" s="170">
        <f t="shared" si="292"/>
        <v>0</v>
      </c>
      <c r="L530" s="170">
        <f t="shared" si="292"/>
        <v>9.81315254747398E-2</v>
      </c>
      <c r="M530" s="170">
        <f t="shared" si="292"/>
        <v>7.7513724240194273E-2</v>
      </c>
      <c r="N530" s="170">
        <f t="shared" si="292"/>
        <v>0</v>
      </c>
      <c r="O530" s="170">
        <f t="shared" si="292"/>
        <v>1.1017214656412259E-2</v>
      </c>
      <c r="P530" s="170">
        <f t="shared" si="292"/>
        <v>0.4375511127114316</v>
      </c>
      <c r="Q530" s="170">
        <f t="shared" si="292"/>
        <v>0.19440270427648193</v>
      </c>
      <c r="R530" s="170">
        <f t="shared" si="292"/>
        <v>0</v>
      </c>
      <c r="S530" s="170">
        <f t="shared" si="292"/>
        <v>0</v>
      </c>
      <c r="T530" s="170">
        <f t="shared" si="292"/>
        <v>0.24704083382351832</v>
      </c>
      <c r="U530" s="170">
        <f t="shared" si="292"/>
        <v>0.10590551018054015</v>
      </c>
      <c r="V530" s="170">
        <f t="shared" si="292"/>
        <v>0</v>
      </c>
      <c r="W530" s="170">
        <f t="shared" si="292"/>
        <v>0</v>
      </c>
      <c r="X530" s="170">
        <f t="shared" si="292"/>
        <v>0</v>
      </c>
      <c r="Y530" s="170">
        <f t="shared" si="292"/>
        <v>1.7994374128477621E-2</v>
      </c>
      <c r="Z530" s="170">
        <f t="shared" si="295"/>
        <v>0.44639141860815279</v>
      </c>
      <c r="AA530" s="170">
        <f t="shared" si="295"/>
        <v>0.25765086101450768</v>
      </c>
      <c r="AB530" s="170">
        <f t="shared" si="295"/>
        <v>0</v>
      </c>
      <c r="AC530" s="170">
        <f t="shared" si="295"/>
        <v>0.28451875577080371</v>
      </c>
      <c r="AD530" s="170">
        <f t="shared" si="295"/>
        <v>0.12085366116166608</v>
      </c>
      <c r="AE530" s="170">
        <f t="shared" si="295"/>
        <v>0.11005311532121362</v>
      </c>
      <c r="AF530" s="170">
        <f t="shared" si="295"/>
        <v>0.15189397437899849</v>
      </c>
      <c r="AG530" s="170">
        <f t="shared" si="295"/>
        <v>0.11519858705487694</v>
      </c>
      <c r="AH530" s="170">
        <f t="shared" si="295"/>
        <v>0.16329182209135279</v>
      </c>
      <c r="AI530" s="170">
        <f t="shared" si="295"/>
        <v>0.462924128304737</v>
      </c>
      <c r="AJ530" s="170">
        <f t="shared" si="295"/>
        <v>0</v>
      </c>
      <c r="AK530" s="170">
        <f t="shared" si="295"/>
        <v>0</v>
      </c>
      <c r="AL530" s="170">
        <f t="shared" si="295"/>
        <v>0</v>
      </c>
      <c r="AM530" s="170">
        <f t="shared" si="295"/>
        <v>0.47391672560465559</v>
      </c>
      <c r="AN530" s="170">
        <f t="shared" si="295"/>
        <v>4.5570793673644611E-2</v>
      </c>
      <c r="AO530" s="170">
        <f t="shared" si="295"/>
        <v>0.91503178083966386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1.2776637260483458E-2</v>
      </c>
      <c r="K531" s="170">
        <f t="shared" si="292"/>
        <v>0</v>
      </c>
      <c r="L531" s="170">
        <f t="shared" si="292"/>
        <v>8.7178259955013552E-3</v>
      </c>
      <c r="M531" s="170">
        <f t="shared" si="292"/>
        <v>9.0340973167604803E-3</v>
      </c>
      <c r="N531" s="170">
        <f t="shared" si="292"/>
        <v>0</v>
      </c>
      <c r="O531" s="170">
        <f t="shared" si="292"/>
        <v>4.6880531017690362E-4</v>
      </c>
      <c r="P531" s="170">
        <f t="shared" si="292"/>
        <v>3.4229191664244818E-3</v>
      </c>
      <c r="Q531" s="170">
        <f t="shared" si="292"/>
        <v>4.1187338424347325E-3</v>
      </c>
      <c r="R531" s="170">
        <f t="shared" si="292"/>
        <v>0</v>
      </c>
      <c r="S531" s="170">
        <f t="shared" si="292"/>
        <v>0</v>
      </c>
      <c r="T531" s="170">
        <f t="shared" si="292"/>
        <v>7.3279517470185546E-2</v>
      </c>
      <c r="U531" s="170">
        <f t="shared" si="292"/>
        <v>3.5676509294867265E-2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9.4005440204289782E-3</v>
      </c>
      <c r="AF531" s="170">
        <f t="shared" si="295"/>
        <v>6.14490401206898E-3</v>
      </c>
      <c r="AG531" s="170">
        <f t="shared" si="295"/>
        <v>2.7799210500697299E-3</v>
      </c>
      <c r="AH531" s="170">
        <f t="shared" si="295"/>
        <v>5.0167381201414874E-4</v>
      </c>
      <c r="AI531" s="170">
        <f t="shared" si="295"/>
        <v>0</v>
      </c>
      <c r="AJ531" s="170">
        <f t="shared" si="295"/>
        <v>0</v>
      </c>
      <c r="AK531" s="170">
        <f t="shared" si="295"/>
        <v>3.3433762970587505E-2</v>
      </c>
      <c r="AL531" s="170">
        <f t="shared" si="295"/>
        <v>4.6464276025105833E-2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5.7024392498070939E-2</v>
      </c>
      <c r="K532" s="170">
        <f t="shared" si="292"/>
        <v>0</v>
      </c>
      <c r="L532" s="170">
        <f t="shared" si="292"/>
        <v>0.12651312787015642</v>
      </c>
      <c r="M532" s="170">
        <f t="shared" si="292"/>
        <v>0.25738210126270061</v>
      </c>
      <c r="N532" s="170">
        <f t="shared" si="292"/>
        <v>0</v>
      </c>
      <c r="O532" s="170">
        <f t="shared" si="292"/>
        <v>3.9352418523732835E-2</v>
      </c>
      <c r="P532" s="170">
        <f t="shared" si="292"/>
        <v>4.0254092862106329E-2</v>
      </c>
      <c r="Q532" s="170">
        <f t="shared" si="292"/>
        <v>0.13980288127881255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1.2393615312874505E-3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2.8788548546603561E-3</v>
      </c>
      <c r="AC532" s="170">
        <f t="shared" si="295"/>
        <v>0</v>
      </c>
      <c r="AD532" s="170">
        <f t="shared" si="295"/>
        <v>3.1666764747978072E-3</v>
      </c>
      <c r="AE532" s="170">
        <f t="shared" si="295"/>
        <v>0.23213299491786005</v>
      </c>
      <c r="AF532" s="170">
        <f t="shared" si="295"/>
        <v>0.17123093677754428</v>
      </c>
      <c r="AG532" s="170">
        <f t="shared" si="295"/>
        <v>0.1550293256660541</v>
      </c>
      <c r="AH532" s="170">
        <f t="shared" si="295"/>
        <v>0.10739740221179868</v>
      </c>
      <c r="AI532" s="170">
        <f t="shared" si="295"/>
        <v>0</v>
      </c>
      <c r="AJ532" s="170">
        <f t="shared" si="295"/>
        <v>0</v>
      </c>
      <c r="AK532" s="170">
        <f t="shared" si="295"/>
        <v>0</v>
      </c>
      <c r="AL532" s="170">
        <f t="shared" si="295"/>
        <v>0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5.9154169972967178E-4</v>
      </c>
      <c r="K533" s="170">
        <f t="shared" si="292"/>
        <v>0</v>
      </c>
      <c r="L533" s="170">
        <f t="shared" si="292"/>
        <v>0</v>
      </c>
      <c r="M533" s="170">
        <f t="shared" si="292"/>
        <v>1.1348677913275303E-3</v>
      </c>
      <c r="N533" s="170">
        <f t="shared" si="292"/>
        <v>0</v>
      </c>
      <c r="O533" s="170">
        <f t="shared" si="292"/>
        <v>0</v>
      </c>
      <c r="P533" s="170">
        <f t="shared" si="292"/>
        <v>1.4833997515431021E-3</v>
      </c>
      <c r="Q533" s="170">
        <f t="shared" si="292"/>
        <v>1.0033144670520595E-3</v>
      </c>
      <c r="R533" s="170">
        <f t="shared" si="292"/>
        <v>0</v>
      </c>
      <c r="S533" s="170">
        <f t="shared" si="292"/>
        <v>0</v>
      </c>
      <c r="T533" s="170">
        <f t="shared" si="292"/>
        <v>5.3372463925865118E-4</v>
      </c>
      <c r="U533" s="170">
        <f t="shared" si="292"/>
        <v>3.4199766308713948E-7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1.3382507901436883E-5</v>
      </c>
      <c r="AC533" s="170">
        <f t="shared" si="295"/>
        <v>1.7168055490690318E-4</v>
      </c>
      <c r="AD533" s="170">
        <f t="shared" si="295"/>
        <v>1.3445668556004255E-4</v>
      </c>
      <c r="AE533" s="170">
        <f t="shared" si="295"/>
        <v>1.5606246605976365E-3</v>
      </c>
      <c r="AF533" s="170">
        <f t="shared" si="295"/>
        <v>1.2873540482173814E-3</v>
      </c>
      <c r="AG533" s="170">
        <f t="shared" si="295"/>
        <v>1.072262865684564E-3</v>
      </c>
      <c r="AH533" s="170">
        <f t="shared" si="295"/>
        <v>1.5933940182638461E-3</v>
      </c>
      <c r="AI533" s="170">
        <f t="shared" si="295"/>
        <v>0</v>
      </c>
      <c r="AJ533" s="170">
        <f t="shared" si="295"/>
        <v>2.3559006662447594E-4</v>
      </c>
      <c r="AK533" s="170">
        <f t="shared" si="295"/>
        <v>1.6384419408559216E-3</v>
      </c>
      <c r="AL533" s="170">
        <f t="shared" si="295"/>
        <v>4.1150219893358649E-3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4.7591846679053045E-3</v>
      </c>
      <c r="K534" s="170">
        <f t="shared" si="292"/>
        <v>0</v>
      </c>
      <c r="L534" s="170">
        <f t="shared" si="292"/>
        <v>1.2246100185132134E-3</v>
      </c>
      <c r="M534" s="170">
        <f t="shared" si="292"/>
        <v>4.3122264291155449E-3</v>
      </c>
      <c r="N534" s="170">
        <f t="shared" si="292"/>
        <v>0</v>
      </c>
      <c r="O534" s="170">
        <f t="shared" si="292"/>
        <v>4.675478860154552E-3</v>
      </c>
      <c r="P534" s="170">
        <f t="shared" si="292"/>
        <v>6.1289856963870886E-3</v>
      </c>
      <c r="Q534" s="170">
        <f t="shared" si="292"/>
        <v>2.1925209053752603E-3</v>
      </c>
      <c r="R534" s="170">
        <f t="shared" si="292"/>
        <v>0</v>
      </c>
      <c r="S534" s="170">
        <f t="shared" si="292"/>
        <v>6.7931195936471863E-3</v>
      </c>
      <c r="T534" s="170">
        <f t="shared" si="292"/>
        <v>5.7451156086395306E-3</v>
      </c>
      <c r="U534" s="170">
        <f t="shared" si="292"/>
        <v>5.8492971079434275E-3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1.5748511561508669E-3</v>
      </c>
      <c r="Z534" s="170">
        <f t="shared" si="295"/>
        <v>0</v>
      </c>
      <c r="AA534" s="170">
        <f t="shared" si="295"/>
        <v>1.7831372777146537E-6</v>
      </c>
      <c r="AB534" s="170">
        <f t="shared" si="295"/>
        <v>0</v>
      </c>
      <c r="AC534" s="170">
        <f t="shared" si="295"/>
        <v>1.4237085146341959E-2</v>
      </c>
      <c r="AD534" s="170">
        <f t="shared" si="295"/>
        <v>7.0194753609406687E-3</v>
      </c>
      <c r="AE534" s="170">
        <f t="shared" si="295"/>
        <v>1.2386902060126112E-3</v>
      </c>
      <c r="AF534" s="170">
        <f t="shared" si="295"/>
        <v>1.0473153441023998E-3</v>
      </c>
      <c r="AG534" s="170">
        <f t="shared" si="295"/>
        <v>4.0187769252645038E-3</v>
      </c>
      <c r="AH534" s="170">
        <f t="shared" si="295"/>
        <v>-9.5012382674528322E-4</v>
      </c>
      <c r="AI534" s="170">
        <f t="shared" si="295"/>
        <v>-7.3391234743084609E-3</v>
      </c>
      <c r="AJ534" s="170">
        <f t="shared" si="295"/>
        <v>0</v>
      </c>
      <c r="AK534" s="170">
        <f t="shared" si="295"/>
        <v>8.5435745807504859E-3</v>
      </c>
      <c r="AL534" s="170">
        <f t="shared" si="295"/>
        <v>2.0942724489313023E-2</v>
      </c>
      <c r="AM534" s="170">
        <f t="shared" si="295"/>
        <v>-6.4316489964742619E-5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7.725730984936678E-7</v>
      </c>
      <c r="K535" s="170">
        <f t="shared" si="292"/>
        <v>0</v>
      </c>
      <c r="L535" s="170">
        <f t="shared" si="292"/>
        <v>0</v>
      </c>
      <c r="M535" s="170">
        <f t="shared" si="292"/>
        <v>0</v>
      </c>
      <c r="N535" s="170">
        <f t="shared" si="292"/>
        <v>0</v>
      </c>
      <c r="O535" s="170">
        <f t="shared" si="292"/>
        <v>0</v>
      </c>
      <c r="P535" s="170">
        <f t="shared" si="292"/>
        <v>0</v>
      </c>
      <c r="Q535" s="170">
        <f t="shared" si="292"/>
        <v>0</v>
      </c>
      <c r="R535" s="170">
        <f t="shared" si="292"/>
        <v>0</v>
      </c>
      <c r="S535" s="170">
        <f t="shared" si="292"/>
        <v>0</v>
      </c>
      <c r="T535" s="170">
        <f t="shared" si="292"/>
        <v>0</v>
      </c>
      <c r="U535" s="170">
        <f t="shared" si="292"/>
        <v>0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1.2484662470524997E-5</v>
      </c>
      <c r="AA535" s="170">
        <f t="shared" si="295"/>
        <v>6.3837583679037071E-6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0</v>
      </c>
      <c r="AF535" s="170">
        <f t="shared" si="295"/>
        <v>0</v>
      </c>
      <c r="AG535" s="170">
        <f t="shared" si="295"/>
        <v>0</v>
      </c>
      <c r="AH535" s="170">
        <f t="shared" si="295"/>
        <v>0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1.8669342887941299E-2</v>
      </c>
      <c r="K537" s="170">
        <f t="shared" si="292"/>
        <v>0</v>
      </c>
      <c r="L537" s="170">
        <f t="shared" si="292"/>
        <v>9.164794469892254E-3</v>
      </c>
      <c r="M537" s="170">
        <f t="shared" si="292"/>
        <v>1.1106624967460545E-2</v>
      </c>
      <c r="N537" s="170">
        <f t="shared" si="292"/>
        <v>0</v>
      </c>
      <c r="O537" s="170">
        <f t="shared" si="292"/>
        <v>1.2390585719870248E-2</v>
      </c>
      <c r="P537" s="170">
        <f t="shared" si="292"/>
        <v>9.0281563617721514E-4</v>
      </c>
      <c r="Q537" s="170">
        <f t="shared" si="292"/>
        <v>2.1701721293682107E-2</v>
      </c>
      <c r="R537" s="170">
        <f t="shared" si="292"/>
        <v>1.1462749453000687E-2</v>
      </c>
      <c r="S537" s="170">
        <f t="shared" si="292"/>
        <v>1.0749833067531392E-2</v>
      </c>
      <c r="T537" s="170">
        <f t="shared" si="292"/>
        <v>0</v>
      </c>
      <c r="U537" s="170">
        <f t="shared" si="292"/>
        <v>3.3240234865312468E-2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8.8853141424183393E-3</v>
      </c>
      <c r="Z537" s="170">
        <f t="shared" si="298"/>
        <v>0</v>
      </c>
      <c r="AA537" s="170">
        <f t="shared" si="298"/>
        <v>1.8295534198198907E-2</v>
      </c>
      <c r="AB537" s="170">
        <f t="shared" si="298"/>
        <v>1.3520387362116151E-2</v>
      </c>
      <c r="AC537" s="170">
        <f t="shared" si="298"/>
        <v>0</v>
      </c>
      <c r="AD537" s="170">
        <f t="shared" si="298"/>
        <v>2.3921480631076696E-2</v>
      </c>
      <c r="AE537" s="170">
        <f t="shared" si="298"/>
        <v>1.0459103248509724E-2</v>
      </c>
      <c r="AF537" s="170">
        <f t="shared" si="298"/>
        <v>6.3003865867778171E-3</v>
      </c>
      <c r="AG537" s="170">
        <f t="shared" si="298"/>
        <v>7.5824834890873801E-3</v>
      </c>
      <c r="AH537" s="170">
        <f t="shared" si="298"/>
        <v>1.2976067171256722E-3</v>
      </c>
      <c r="AI537" s="170">
        <f t="shared" si="298"/>
        <v>0</v>
      </c>
      <c r="AJ537" s="170">
        <f t="shared" si="298"/>
        <v>7.0260559286044362E-3</v>
      </c>
      <c r="AK537" s="170">
        <f t="shared" si="298"/>
        <v>2.3191516785762586E-2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2.3810816858416662E-3</v>
      </c>
      <c r="K538" s="170">
        <f t="shared" si="292"/>
        <v>0</v>
      </c>
      <c r="L538" s="170">
        <f t="shared" si="292"/>
        <v>0</v>
      </c>
      <c r="M538" s="170">
        <f t="shared" si="292"/>
        <v>0</v>
      </c>
      <c r="N538" s="170">
        <f t="shared" si="292"/>
        <v>0</v>
      </c>
      <c r="O538" s="170">
        <f t="shared" si="292"/>
        <v>4.8858425239211951E-3</v>
      </c>
      <c r="P538" s="170">
        <f t="shared" si="292"/>
        <v>0</v>
      </c>
      <c r="Q538" s="170">
        <f t="shared" si="292"/>
        <v>7.876777772563931E-3</v>
      </c>
      <c r="R538" s="170">
        <f t="shared" si="292"/>
        <v>2.2885386025894152E-2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0</v>
      </c>
      <c r="AC538" s="170">
        <f t="shared" si="298"/>
        <v>0</v>
      </c>
      <c r="AD538" s="170">
        <f t="shared" si="298"/>
        <v>0</v>
      </c>
      <c r="AE538" s="170">
        <f t="shared" si="298"/>
        <v>7.9034949991014115E-3</v>
      </c>
      <c r="AF538" s="170">
        <f t="shared" si="298"/>
        <v>7.8705782834605185E-3</v>
      </c>
      <c r="AG538" s="170">
        <f t="shared" si="298"/>
        <v>9.981742173656466E-3</v>
      </c>
      <c r="AH538" s="170">
        <f t="shared" si="298"/>
        <v>1.492453242327596E-2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1.2996987264210313E-2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8.1030688827276515E-2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3.1876412094265068E-2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300"/>
        <v>0</v>
      </c>
      <c r="M541" s="173">
        <f t="shared" si="300"/>
        <v>0</v>
      </c>
      <c r="N541" s="173">
        <f t="shared" si="300"/>
        <v>0</v>
      </c>
      <c r="O541" s="173">
        <f t="shared" si="300"/>
        <v>0</v>
      </c>
      <c r="P541" s="173">
        <f t="shared" si="300"/>
        <v>0</v>
      </c>
      <c r="Q541" s="173">
        <f t="shared" si="300"/>
        <v>0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0</v>
      </c>
      <c r="AF541" s="173">
        <f t="shared" si="300"/>
        <v>0</v>
      </c>
      <c r="AG541" s="173">
        <f t="shared" si="300"/>
        <v>0</v>
      </c>
      <c r="AH541" s="173">
        <f t="shared" si="300"/>
        <v>0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2101CD-BD4A-47BD-9070-35631F227792}"/>
</file>

<file path=customXml/itemProps2.xml><?xml version="1.0" encoding="utf-8"?>
<ds:datastoreItem xmlns:ds="http://schemas.openxmlformats.org/officeDocument/2006/customXml" ds:itemID="{E3B5C8A8-8A88-411C-9616-C61A0DA00F61}"/>
</file>

<file path=customXml/itemProps3.xml><?xml version="1.0" encoding="utf-8"?>
<ds:datastoreItem xmlns:ds="http://schemas.openxmlformats.org/officeDocument/2006/customXml" ds:itemID="{1A0018B8-C66D-4F99-9BDA-50C88A9B9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30.09.22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2022-10-27T06:40:57Z</dcterms:created>
  <dcterms:modified xsi:type="dcterms:W3CDTF">2022-10-27T06:41:27Z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