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20" i="16" l="1" a="1"/>
  <c r="K20" i="16" s="1"/>
  <c r="C12" i="27" l="1"/>
  <c r="C16" i="27"/>
  <c r="C11" i="27" l="1"/>
  <c r="C43" i="1"/>
  <c r="C42" i="1" l="1"/>
  <c r="D43" i="1" s="1"/>
  <c r="D41" i="1"/>
  <c r="D40" i="1"/>
  <c r="D37" i="1"/>
  <c r="D36" i="1"/>
  <c r="D35" i="1"/>
  <c r="D33" i="1"/>
  <c r="D32" i="1"/>
  <c r="D31" i="1"/>
  <c r="D29" i="1"/>
  <c r="D28" i="1"/>
  <c r="D27" i="1"/>
  <c r="D25" i="1"/>
  <c r="D24" i="1"/>
  <c r="D22" i="1"/>
  <c r="D20" i="1"/>
  <c r="D19" i="1"/>
  <c r="D18" i="1"/>
  <c r="D16" i="1"/>
  <c r="D15" i="1"/>
  <c r="D14" i="1"/>
  <c r="D13" i="1"/>
  <c r="D11" i="1"/>
  <c r="C11" i="1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D42" i="1" l="1"/>
  <c r="D17" i="1"/>
  <c r="D21" i="1"/>
  <c r="D26" i="1"/>
  <c r="D30" i="1"/>
  <c r="D34" i="1"/>
  <c r="D39" i="1"/>
</calcChain>
</file>

<file path=xl/sharedStrings.xml><?xml version="1.0" encoding="utf-8"?>
<sst xmlns="http://schemas.openxmlformats.org/spreadsheetml/2006/main" count="3331" uniqueCount="733">
  <si>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</si>
  <si>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</si>
  <si>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</si>
  <si>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</si>
  <si>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</si>
  <si>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</si>
  <si>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</si>
  <si>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</si>
  <si>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</si>
  <si>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</si>
  <si>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</si>
  <si>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</si>
  <si>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</si>
  <si>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</si>
  <si>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</si>
  <si>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</si>
  <si>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</si>
  <si>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</si>
  <si>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</si>
  <si>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</si>
  <si>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</si>
  <si>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</si>
  <si>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</si>
  <si>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</si>
  <si>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</si>
  <si>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</si>
  <si>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</si>
  <si>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</si>
  <si>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</si>
  <si>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</si>
  <si>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</si>
  <si>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</si>
  <si>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</si>
  <si>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</si>
  <si>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</si>
  <si>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</si>
  <si>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</si>
  <si>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</si>
  <si>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</si>
  <si>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</si>
  <si>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</si>
  <si>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</si>
  <si>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</si>
  <si>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</si>
  <si>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</si>
  <si>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</si>
  <si>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</si>
  <si>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</si>
  <si>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</si>
  <si>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</si>
  <si>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</si>
  <si>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</si>
  <si>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</si>
  <si>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</si>
  <si>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</si>
  <si>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</si>
  <si>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</si>
  <si>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</si>
  <si>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</si>
  <si>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</si>
  <si>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</si>
  <si>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</si>
  <si>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</si>
  <si>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</si>
  <si>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</si>
  <si>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</si>
  <si>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</si>
  <si>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</si>
  <si>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</si>
  <si>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</si>
  <si>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</si>
  <si>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</si>
  <si>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</si>
  <si>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</si>
  <si>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</si>
  <si>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</si>
  <si>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</si>
  <si>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</si>
  <si>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</si>
  <si>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</si>
  <si>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</si>
  <si>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</si>
  <si>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</si>
  <si>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</si>
  <si>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</si>
  <si>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</si>
  <si>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</si>
  <si>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</si>
  <si>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</si>
  <si>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</si>
  <si>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</si>
  <si>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</si>
  <si>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</si>
  <si>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</si>
  <si>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</si>
  <si>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</si>
  <si>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</si>
  <si>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</si>
  <si>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</si>
  <si>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</si>
  <si>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</si>
  <si>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</si>
  <si>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</si>
  <si>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</si>
  <si>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</si>
  <si>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</si>
  <si>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</si>
  <si>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</si>
  <si>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</si>
  <si>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</si>
  <si>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</si>
  <si>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</si>
  <si>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</si>
  <si>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</si>
  <si>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</si>
  <si>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</si>
  <si>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</si>
  <si>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</si>
  <si>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</si>
  <si>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</si>
  <si>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</si>
  <si>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</si>
  <si>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</si>
  <si>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</si>
  <si>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</si>
  <si>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</si>
  <si>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</si>
  <si>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</si>
  <si>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</si>
  <si>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</si>
  <si>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</si>
  <si>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</si>
  <si>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</si>
  <si>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</si>
  <si>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</si>
  <si>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</si>
  <si>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</si>
  <si>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</si>
  <si>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</si>
  <si>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</si>
  <si>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</si>
  <si>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</si>
  <si>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</si>
  <si>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</si>
  <si>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</si>
  <si>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</si>
  <si>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</si>
  <si>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</si>
  <si>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</si>
  <si>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</si>
  <si>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</si>
  <si>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</si>
  <si>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</si>
  <si>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</si>
  <si>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</si>
  <si>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</si>
  <si>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</si>
  <si>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</si>
  <si>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</si>
  <si>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</si>
  <si>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</si>
  <si>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</si>
  <si>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</si>
  <si>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</si>
  <si>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</si>
  <si>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</si>
  <si>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</si>
  <si>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</si>
  <si>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</si>
  <si>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</si>
  <si>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</si>
  <si>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</si>
  <si>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</si>
  <si>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</si>
  <si>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</si>
  <si>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</si>
  <si>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</si>
  <si>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</si>
  <si>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</si>
  <si>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</si>
  <si>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</si>
  <si>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</si>
  <si>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</si>
  <si>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</si>
  <si>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</si>
  <si>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</si>
  <si>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</si>
  <si>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</si>
  <si>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</si>
  <si>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</si>
  <si>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</si>
  <si>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</si>
  <si>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</si>
  <si>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</si>
  <si>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</si>
  <si>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</si>
  <si>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</si>
  <si>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</si>
  <si>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</si>
  <si>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</si>
  <si>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</si>
  <si>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</si>
  <si>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</si>
  <si>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</si>
  <si>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</si>
  <si>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</si>
  <si>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</si>
  <si>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</si>
  <si>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</si>
  <si>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</si>
  <si>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</si>
  <si>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</si>
  <si>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</si>
  <si>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</si>
  <si>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</si>
  <si>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</si>
  <si>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</si>
  <si>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</si>
  <si>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</si>
  <si>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</si>
  <si>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</si>
  <si>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</si>
  <si>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</si>
  <si>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</si>
  <si>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</si>
  <si>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</si>
  <si>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</si>
  <si>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</si>
  <si>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</si>
  <si>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</si>
  <si>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</si>
  <si>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</si>
  <si>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</si>
  <si>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</si>
  <si>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</si>
  <si>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</si>
  <si>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28/03/22</t>
  </si>
  <si>
    <t>ממצמ0922- האוצר - ממשלתית צמודה</t>
  </si>
  <si>
    <t>1124056</t>
  </si>
  <si>
    <t>24/11/21</t>
  </si>
  <si>
    <t>ממצמ0923</t>
  </si>
  <si>
    <t>1128081</t>
  </si>
  <si>
    <t>ממשל צמודה 0529- האוצר - ממשלתית צמודה</t>
  </si>
  <si>
    <t>1157023</t>
  </si>
  <si>
    <t>01/02/22</t>
  </si>
  <si>
    <t>ממשל צמודה 0726- האוצר - ממשלתית צמודה</t>
  </si>
  <si>
    <t>1169564</t>
  </si>
  <si>
    <t>23/11/21</t>
  </si>
  <si>
    <t>ממשל צמודה 1025- האוצר - ממשלתית צמודה</t>
  </si>
  <si>
    <t>1135912</t>
  </si>
  <si>
    <t>31/01/22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</si>
  <si>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</si>
  <si>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</si>
  <si>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</si>
  <si>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</si>
  <si>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</si>
  <si>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</si>
  <si>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</si>
  <si>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 113- בנק ישראל- מק"מ</t>
  </si>
  <si>
    <t>8230112</t>
  </si>
  <si>
    <t>מ.ק.מ.     1212- בנק ישראל- מק"מ</t>
  </si>
  <si>
    <t>8221210</t>
  </si>
  <si>
    <t>סה"כ שחר</t>
  </si>
  <si>
    <t>ממשל שקלית 0347</t>
  </si>
  <si>
    <t>1140193</t>
  </si>
  <si>
    <t>ממשל שקלית 0537- האוצר - ממשלתית שקלית</t>
  </si>
  <si>
    <t>1166180</t>
  </si>
  <si>
    <t>16/11/21</t>
  </si>
  <si>
    <t>ממשל שקלית 1123- האוצר - ממשלתית שקלית</t>
  </si>
  <si>
    <t>1155068</t>
  </si>
  <si>
    <t>ממשלתי 0323</t>
  </si>
  <si>
    <t>1126747</t>
  </si>
  <si>
    <t>21/10/21</t>
  </si>
  <si>
    <t>ממשלתי 0324- האוצר - ממשלתית שקלית</t>
  </si>
  <si>
    <t>1130848</t>
  </si>
  <si>
    <t>ממשלתי שקלי 723</t>
  </si>
  <si>
    <t>1167105</t>
  </si>
  <si>
    <t>21/11/21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</si>
  <si>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</si>
  <si>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</si>
  <si>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</si>
  <si>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</si>
  <si>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</si>
  <si>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09/03/22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</si>
  <si>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</si>
  <si>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</si>
  <si>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</si>
  <si>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</si>
  <si>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</si>
  <si>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</si>
  <si>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</si>
  <si>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</si>
  <si>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</si>
  <si>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</si>
  <si>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</si>
  <si>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</si>
  <si>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</si>
  <si>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</si>
  <si>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</si>
  <si>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</si>
  <si>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</si>
  <si>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30/04/19</t>
  </si>
  <si>
    <t>לאומי אגח 183- לאומי</t>
  </si>
  <si>
    <t>6040547</t>
  </si>
  <si>
    <t>520018078</t>
  </si>
  <si>
    <t>בנקים</t>
  </si>
  <si>
    <t>28/11/21</t>
  </si>
  <si>
    <t>מזרחי הנפקות אג"ח 49- מזרחי טפחות הנפק</t>
  </si>
  <si>
    <t>2310282</t>
  </si>
  <si>
    <t>520032046</t>
  </si>
  <si>
    <t>07/04/20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</si>
  <si>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</si>
  <si>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</si>
  <si>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</si>
  <si>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</si>
  <si>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</si>
  <si>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</si>
  <si>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</si>
  <si>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</si>
  <si>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</si>
  <si>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</si>
  <si>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</si>
  <si>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</si>
  <si>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</si>
  <si>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</si>
  <si>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</si>
  <si>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</si>
  <si>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חשמל אג27</t>
  </si>
  <si>
    <t>6000210</t>
  </si>
  <si>
    <t>520000472</t>
  </si>
  <si>
    <t>אנרגיה</t>
  </si>
  <si>
    <t>ilAA+</t>
  </si>
  <si>
    <t>29/03/20</t>
  </si>
  <si>
    <t>עזריאלי  אגח ז- קבוצת עזריאלי</t>
  </si>
  <si>
    <t>1178672</t>
  </si>
  <si>
    <t>510960719</t>
  </si>
  <si>
    <t>נדלן מניב בישראל</t>
  </si>
  <si>
    <t>21/07/21</t>
  </si>
  <si>
    <t>מבני תעש  אגח כ- מבנה נדל"ן</t>
  </si>
  <si>
    <t>2260495</t>
  </si>
  <si>
    <t>520024126</t>
  </si>
  <si>
    <t>ilAA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</si>
  <si>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</si>
  <si>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</si>
  <si>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</si>
  <si>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</si>
  <si>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</si>
  <si>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</si>
  <si>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</si>
  <si>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</si>
  <si>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אלרוב נדלן אגחו- אלרוב נדל"ן</t>
  </si>
  <si>
    <t>3870185</t>
  </si>
  <si>
    <t>520038894</t>
  </si>
  <si>
    <t>נדלן מניב בחו"ל</t>
  </si>
  <si>
    <t>ilAA-</t>
  </si>
  <si>
    <t>ביג  אגח יח- ביג</t>
  </si>
  <si>
    <t>1174226</t>
  </si>
  <si>
    <t>513623314</t>
  </si>
  <si>
    <t>Aa3.il</t>
  </si>
  <si>
    <t>09/09/21</t>
  </si>
  <si>
    <t>מז טפ הנפ נד 56- מזרחי טפחות הנפק</t>
  </si>
  <si>
    <t>2310415</t>
  </si>
  <si>
    <t>15/06/21</t>
  </si>
  <si>
    <t>גזית גלוב אג11- גזית גלוב</t>
  </si>
  <si>
    <t>1260546</t>
  </si>
  <si>
    <t>520033234</t>
  </si>
  <si>
    <t>ilA+</t>
  </si>
  <si>
    <t>20/10/20</t>
  </si>
  <si>
    <t>גזית גלוב אגחטז- גזית גלוב</t>
  </si>
  <si>
    <t>1260785</t>
  </si>
  <si>
    <t>24/08/21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</si>
  <si>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</si>
  <si>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</si>
  <si>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</si>
  <si>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</si>
  <si>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</si>
  <si>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</si>
  <si>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</si>
  <si>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</si>
  <si>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12/07/21</t>
  </si>
  <si>
    <t>פז נפט    אגח ז- פז חברת הנפט</t>
  </si>
  <si>
    <t>1142595</t>
  </si>
  <si>
    <t>510216054</t>
  </si>
  <si>
    <t>26/03/20</t>
  </si>
  <si>
    <t>אדגר אגח יב- אדגר השקעות</t>
  </si>
  <si>
    <t>1820331</t>
  </si>
  <si>
    <t>520035171</t>
  </si>
  <si>
    <t>A2.il</t>
  </si>
  <si>
    <t>10/01/22</t>
  </si>
  <si>
    <t>אלדן תחבו אגח ז- אלדן תחבורה</t>
  </si>
  <si>
    <t>1184779</t>
  </si>
  <si>
    <t>510454333</t>
  </si>
  <si>
    <t>ilA</t>
  </si>
  <si>
    <t>27/02/22</t>
  </si>
  <si>
    <t>אספן גרופ אגח ט- אספן גרופ</t>
  </si>
  <si>
    <t>3130424</t>
  </si>
  <si>
    <t>520037540</t>
  </si>
  <si>
    <t>19/10/21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</si>
  <si>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</si>
  <si>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</si>
  <si>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</si>
  <si>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</si>
  <si>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</si>
  <si>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</si>
  <si>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</si>
  <si>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</si>
  <si>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</si>
  <si>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</si>
  <si>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</si>
  <si>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</si>
  <si>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</si>
  <si>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</si>
  <si>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</si>
  <si>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</si>
  <si>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</si>
  <si>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</si>
  <si>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</si>
  <si>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</si>
  <si>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</si>
  <si>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</si>
  <si>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</si>
  <si>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</si>
  <si>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</si>
  <si>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</si>
  <si>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</si>
  <si>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</si>
  <si>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דמרי אגח ט</t>
  </si>
  <si>
    <t>1168368</t>
  </si>
  <si>
    <t>511399388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</si>
  <si>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</si>
  <si>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</si>
  <si>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</si>
  <si>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</si>
  <si>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</si>
  <si>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</si>
  <si>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</si>
  <si>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</si>
  <si>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</si>
  <si>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</si>
  <si>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</si>
  <si>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</si>
  <si>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</si>
  <si>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</si>
  <si>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</si>
  <si>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</si>
  <si>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</si>
  <si>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</si>
  <si>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</si>
  <si>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</si>
  <si>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</si>
  <si>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</si>
  <si>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</si>
  <si>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</si>
  <si>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</si>
  <si>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</si>
  <si>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</si>
  <si>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</si>
  <si>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</si>
  <si>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אפי נכסים אגח יב- אפי נכסים</t>
  </si>
  <si>
    <t>1173764</t>
  </si>
  <si>
    <t>510560188</t>
  </si>
  <si>
    <t>09/03/21</t>
  </si>
  <si>
    <t>אשטרום קב אגח ב- אשטרום קבוצה</t>
  </si>
  <si>
    <t>1132331</t>
  </si>
  <si>
    <t>09/03/20</t>
  </si>
  <si>
    <t>בזן  אגח י'- בזן (בתי זיקוק)</t>
  </si>
  <si>
    <t>2590511</t>
  </si>
  <si>
    <t>520036658</t>
  </si>
  <si>
    <t>סאות'רן אג"ח ג- סאותרן פרופרטיס</t>
  </si>
  <si>
    <t>1159474</t>
  </si>
  <si>
    <t>1921080</t>
  </si>
  <si>
    <t>05/01/21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</si>
  <si>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</si>
  <si>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</si>
  <si>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</si>
  <si>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</si>
  <si>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</si>
  <si>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</si>
  <si>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אפקון החזקות אג"ח א- אפקון החזקות</t>
  </si>
  <si>
    <t>5780135</t>
  </si>
  <si>
    <t>520033473</t>
  </si>
  <si>
    <t>19/03/19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</si>
  <si>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</si>
  <si>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</si>
  <si>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</si>
  <si>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</si>
  <si>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</si>
  <si>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</si>
  <si>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</si>
  <si>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</si>
  <si>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</si>
  <si>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</si>
  <si>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</si>
  <si>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</si>
  <si>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</si>
  <si>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</si>
  <si>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</si>
  <si>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</si>
  <si>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</si>
  <si>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</si>
  <si>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</si>
  <si>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16/10/18</t>
  </si>
  <si>
    <t>ישראמקו אג1- ישראמקו יהש</t>
  </si>
  <si>
    <t>2320174</t>
  </si>
  <si>
    <t>550010003</t>
  </si>
  <si>
    <t>חיפושי נפט וגז</t>
  </si>
  <si>
    <t>10/11/20</t>
  </si>
  <si>
    <t>שמוס  אג"ח א- שמוס</t>
  </si>
  <si>
    <t>1155951</t>
  </si>
  <si>
    <t>633896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</si>
  <si>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</si>
  <si>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</si>
  <si>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</si>
  <si>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</si>
  <si>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</si>
  <si>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</si>
  <si>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</si>
  <si>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</si>
  <si>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</si>
  <si>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</si>
  <si>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תמר פטרו  אגח א- תמר פטרוליום</t>
  </si>
  <si>
    <t>1141332</t>
  </si>
  <si>
    <t>515334662</t>
  </si>
  <si>
    <t>20/10/21</t>
  </si>
  <si>
    <t>בזן       אגח ט- בזן (בתי זיקוק)</t>
  </si>
  <si>
    <t>2590461</t>
  </si>
  <si>
    <t>24/04/18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</si>
  <si>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</si>
  <si>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</si>
  <si>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</si>
  <si>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</si>
  <si>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</si>
  <si>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</si>
  <si>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</si>
  <si>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</si>
  <si>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</si>
  <si>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</si>
  <si>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פועלים- פועלים</t>
  </si>
  <si>
    <t>662577</t>
  </si>
  <si>
    <t>טבע- טבע</t>
  </si>
  <si>
    <t>629014</t>
  </si>
  <si>
    <t>520013954</t>
  </si>
  <si>
    <t>פארמה</t>
  </si>
  <si>
    <t>סה"כ תל אביב 90</t>
  </si>
  <si>
    <t>סה"כ מניות היתר</t>
  </si>
  <si>
    <t>צמח המרמן- צמח המרמן</t>
  </si>
  <si>
    <t>1104058</t>
  </si>
  <si>
    <t>צרפתי- צרפתי</t>
  </si>
  <si>
    <t>425017</t>
  </si>
  <si>
    <t>520039090</t>
  </si>
  <si>
    <t>ג'נסל- ג'נסל</t>
  </si>
  <si>
    <t>1169689</t>
  </si>
  <si>
    <t>514579887</t>
  </si>
  <si>
    <t>סה"כ call 001 אופציות</t>
  </si>
  <si>
    <t>סה"כ שמחקות מדדי מניות בישראל</t>
  </si>
  <si>
    <t>MTF סל (4A) ת"א 125- מגדל קרנות נאמנות</t>
  </si>
  <si>
    <t>1150283</t>
  </si>
  <si>
    <t>511303661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</si>
  <si>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</si>
  <si>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</si>
  <si>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</si>
  <si>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</si>
  <si>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</si>
  <si>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</si>
  <si>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SPY - S&amp;P 500</t>
  </si>
  <si>
    <t>US78462F1030</t>
  </si>
  <si>
    <t>NYSE</t>
  </si>
  <si>
    <t>4640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</si>
  <si>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</si>
  <si>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</si>
  <si>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</si>
  <si>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</si>
  <si>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</si>
  <si>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</si>
  <si>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ATONRA SICAV</t>
  </si>
  <si>
    <t>LU2170994714</t>
  </si>
  <si>
    <t>5229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</si>
  <si>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</si>
  <si>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</si>
  <si>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</si>
  <si>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</si>
  <si>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</si>
  <si>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</si>
  <si>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</si>
  <si>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</si>
  <si>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</si>
  <si>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</si>
  <si>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</si>
  <si>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</si>
  <si>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</si>
  <si>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</si>
  <si>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</si>
  <si>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FUT VAL USD - רוו"ה מחוזים</t>
  </si>
  <si>
    <t>415349</t>
  </si>
  <si>
    <t>ULRTA 10 YEAR US - UXYM2 - 21/6/22</t>
  </si>
  <si>
    <t>BBG012J3GTL3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</si>
  <si>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</si>
  <si>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</si>
  <si>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</si>
  <si>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</si>
  <si>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</si>
  <si>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</si>
  <si>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</si>
  <si>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</si>
  <si>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</si>
  <si>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</si>
  <si>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</si>
  <si>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</si>
  <si>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</si>
  <si>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</si>
  <si>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</si>
  <si>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</si>
  <si>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</si>
  <si>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</si>
  <si>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</si>
  <si>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אשראי חוץ בנקאי</t>
  </si>
  <si>
    <t>26/12/16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</si>
  <si>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</si>
  <si>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</si>
  <si>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</si>
  <si>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</si>
  <si>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</si>
  <si>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</si>
  <si>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</si>
  <si>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</si>
  <si>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</si>
  <si>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בראון  הוטלס- מלונות בראון</t>
  </si>
  <si>
    <t>74194</t>
  </si>
  <si>
    <t>513956938</t>
  </si>
  <si>
    <t>מלונאות ותיירות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</si>
  <si>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</si>
  <si>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</si>
  <si>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</si>
  <si>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</si>
  <si>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</si>
  <si>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</si>
  <si>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</si>
  <si>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</si>
  <si>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</si>
  <si>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</si>
  <si>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</si>
  <si>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</si>
  <si>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</si>
  <si>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</si>
  <si>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</si>
  <si>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</si>
  <si>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</si>
  <si>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טוטאל- טוטאל קפיטל</t>
  </si>
  <si>
    <t>02/03/22</t>
  </si>
  <si>
    <t>סה"כ קרנות נדל"ן</t>
  </si>
  <si>
    <t>קרן 2 JTLV  אלעד מגורים- קרן 2 JTLV</t>
  </si>
  <si>
    <t>30/09/21</t>
  </si>
  <si>
    <t>סה"כ קרנות השקעה אחרות</t>
  </si>
  <si>
    <t>קרן להב 3- קרן להב</t>
  </si>
  <si>
    <t>קרן קוגיטו 2- קרן קוגיטו</t>
  </si>
  <si>
    <t>21/03/22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</si>
  <si>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</si>
  <si>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</si>
  <si>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</si>
  <si>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</si>
  <si>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</si>
  <si>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סה"כ קרנות גידור בחו"ל</t>
  </si>
  <si>
    <t>סה"כ קרנות נדל"ן בחו"ל</t>
  </si>
  <si>
    <t>קרן פארו פוינט- Faropoint Frg</t>
  </si>
  <si>
    <t>23/10/19</t>
  </si>
  <si>
    <t>סה"כ קרנות השקעה אחרות בחו"ל</t>
  </si>
  <si>
    <t>קרן COLLER 8- קרן COLLER 8</t>
  </si>
  <si>
    <t>LPA  Nordic Power- LPA  Nordic Power</t>
  </si>
  <si>
    <t>24/11/20</t>
  </si>
  <si>
    <t>קרן REVOLVER- REVOLVER</t>
  </si>
  <si>
    <t>קרן ויולה קרדיט 6- קרן ויולה</t>
  </si>
  <si>
    <t>סה"כ כתבי אופציה בישראל</t>
  </si>
  <si>
    <t>סה"כ מט"ח/מט"ח</t>
  </si>
  <si>
    <t>פורוורד אירו/שקל 3.5557 17/05/22 154025</t>
  </si>
  <si>
    <t>154025</t>
  </si>
  <si>
    <t>18/01/22</t>
  </si>
  <si>
    <t>פורוורד אירו/שקל 3.575 17/05/22 154055</t>
  </si>
  <si>
    <t>154055</t>
  </si>
  <si>
    <t>14/03/22</t>
  </si>
  <si>
    <t>פורוורד דולר/שקל 3.113 17/05/22 154024</t>
  </si>
  <si>
    <t>154024</t>
  </si>
  <si>
    <t>פורוורד דולר/שקל 3.264 17/05/22 154051</t>
  </si>
  <si>
    <t>154051</t>
  </si>
  <si>
    <t>07/03/22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</si>
  <si>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</si>
  <si>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</si>
  <si>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</si>
  <si>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</si>
  <si>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</si>
  <si>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לונג אינפלציה 08.11.2022 2.585%</t>
  </si>
  <si>
    <t>23482</t>
  </si>
  <si>
    <t>08/11/21</t>
  </si>
  <si>
    <t>סה"כ כנגד חסכון עמיתים/מבוטחים</t>
  </si>
  <si>
    <t>הלוואות עמיתים הכשרה אג"ח שיקלי</t>
  </si>
  <si>
    <t>לא</t>
  </si>
  <si>
    <t>1317</t>
  </si>
  <si>
    <t>AA+</t>
  </si>
  <si>
    <t>31/03/22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</si>
  <si>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</si>
  <si>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</si>
  <si>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</si>
  <si>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</si>
  <si>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</si>
  <si>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</si>
  <si>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</si>
  <si>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</si>
  <si>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</si>
  <si>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</si>
  <si>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</si>
  <si>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</si>
  <si>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</si>
  <si>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</si>
  <si>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</si>
  <si>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</si>
  <si>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</si>
  <si>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</si>
  <si>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</si>
  <si>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</si>
  <si>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</si>
  <si>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</si>
  <si>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</si>
  <si>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</si>
  <si>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</si>
  <si>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</si>
  <si>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</si>
  <si>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</si>
  <si>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</si>
  <si>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JTLV2 אלעד מגורים</t>
  </si>
  <si>
    <t>להב 3</t>
  </si>
  <si>
    <t>REVOLVER</t>
  </si>
  <si>
    <t>ויולה קרדיט 6</t>
  </si>
  <si>
    <t>קרן COLLER 8</t>
  </si>
  <si>
    <t>קוגיטו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</si>
</sst>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0" fontId="2" fillId="0" borderId="0" xfId="0" applyFont="1" applyFill="1" applyAlignment="1">
      <alignment horizontal="center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oleObject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74227!R4C10" advise="1"/>
        </mc:Choice>
        <mc:Fallback>
          <oleItem name="!74227!R4C10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5" workbookViewId="0">
      <selection activeCell="D43" sqref="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21824.281038540044</v>
      </c>
      <c r="D11" s="76">
        <f>C11/$C$42</f>
        <v>4.7656896063578529E-2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358321.7024223</v>
      </c>
      <c r="D13" s="78">
        <f t="shared" ref="D13:D22" si="0">C13/$C$42</f>
        <v>0.782454189419035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36523.293523442</v>
      </c>
      <c r="D15" s="78">
        <f t="shared" si="0"/>
        <v>7.9754599946385424E-2</v>
      </c>
    </row>
    <row r="16" spans="1:36">
      <c r="A16" s="10" t="s">
        <v>13</v>
      </c>
      <c r="B16" s="70" t="s">
        <v>19</v>
      </c>
      <c r="C16" s="77">
        <v>2287.1101100000001</v>
      </c>
      <c r="D16" s="78">
        <f t="shared" si="0"/>
        <v>4.9942799309516724E-3</v>
      </c>
    </row>
    <row r="17" spans="1:4">
      <c r="A17" s="10" t="s">
        <v>13</v>
      </c>
      <c r="B17" s="70" t="s">
        <v>195</v>
      </c>
      <c r="C17" s="77">
        <v>2692.9389200000001</v>
      </c>
      <c r="D17" s="78">
        <f t="shared" si="0"/>
        <v>5.8804736792644717E-3</v>
      </c>
    </row>
    <row r="18" spans="1:4">
      <c r="A18" s="10" t="s">
        <v>13</v>
      </c>
      <c r="B18" s="70" t="s">
        <v>20</v>
      </c>
      <c r="C18" s="77">
        <v>818.41990724000004</v>
      </c>
      <c r="D18" s="78">
        <f t="shared" si="0"/>
        <v>1.7871540595918492E-3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65.568520000000007</v>
      </c>
      <c r="D20" s="78">
        <f t="shared" si="0"/>
        <v>1.4317961435542925E-4</v>
      </c>
    </row>
    <row r="21" spans="1:4">
      <c r="A21" s="10" t="s">
        <v>13</v>
      </c>
      <c r="B21" s="70" t="s">
        <v>23</v>
      </c>
      <c r="C21" s="77">
        <v>553.98636276178604</v>
      </c>
      <c r="D21" s="78">
        <f t="shared" si="0"/>
        <v>1.2097200574055879E-3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1540.54297752</v>
      </c>
      <c r="D26" s="78">
        <f t="shared" si="1"/>
        <v>3.3640281863808771E-3</v>
      </c>
    </row>
    <row r="27" spans="1:4">
      <c r="A27" s="10" t="s">
        <v>13</v>
      </c>
      <c r="B27" s="70" t="s">
        <v>28</v>
      </c>
      <c r="C27" s="77">
        <v>11559.602907876002</v>
      </c>
      <c r="D27" s="78">
        <f t="shared" si="1"/>
        <v>2.5242288318412315E-2</v>
      </c>
    </row>
    <row r="28" spans="1:4">
      <c r="A28" s="10" t="s">
        <v>13</v>
      </c>
      <c r="B28" s="70" t="s">
        <v>29</v>
      </c>
      <c r="C28" s="77">
        <v>14950.915473548119</v>
      </c>
      <c r="D28" s="78">
        <f t="shared" si="1"/>
        <v>3.2647775361762617E-2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35.55229292402975</v>
      </c>
      <c r="D31" s="78">
        <f t="shared" si="1"/>
        <v>7.7634260927558445E-5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5583.0636981603648</v>
      </c>
      <c r="D33" s="78">
        <f t="shared" si="1"/>
        <v>1.2191535011380424E-2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1188.9403004799999</v>
      </c>
      <c r="D37" s="78">
        <f t="shared" si="1"/>
        <v>2.5962460905683783E-3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457945.91845479229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7529.436889040001</v>
      </c>
      <c r="D43" s="78">
        <f t="shared" si="2"/>
        <v>1.6441760010539968E-2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106</v>
      </c>
      <c r="D48">
        <v>3.1760000000000002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K22" sqref="K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21824.281038540044</v>
      </c>
      <c r="K11" s="76">
        <f>J11/$J$11</f>
        <v>1</v>
      </c>
      <c r="L11" s="76">
        <f>J11/'סכום נכסי הקרן'!$C$42</f>
        <v>4.7656896063578529E-2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J13+J17+J22+J24+J26+J28+J30</f>
        <v>21824.281038540044</v>
      </c>
      <c r="K12" s="80">
        <f t="shared" ref="K12:K34" si="0">J12/$J$11</f>
        <v>1</v>
      </c>
      <c r="L12" s="80">
        <f>J12/'סכום נכסי הקרן'!$C$42</f>
        <v>4.7656896063578529E-2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10317.450110000043</v>
      </c>
      <c r="K13" s="80">
        <f t="shared" si="0"/>
        <v>0.47275097364170671</v>
      </c>
      <c r="L13" s="80">
        <f>J13/'סכום נכסי הקרן'!$C$42</f>
        <v>2.2529844014798368E-2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1.1639999999999999E-2</v>
      </c>
      <c r="K14" s="78">
        <f t="shared" si="0"/>
        <v>5.3335090303523089E-7</v>
      </c>
      <c r="L14" s="78">
        <f>J14/'סכום נכסי הקרן'!$C$42</f>
        <v>2.5417848551365748E-8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10638.40852-817.213469999959</f>
        <v>9821.1950500000421</v>
      </c>
      <c r="K15" s="78">
        <f t="shared" si="0"/>
        <v>0.45001230659816688</v>
      </c>
      <c r="L15" s="78">
        <f>J15/'סכום נכסי הקרן'!$C$42</f>
        <v>2.1446189722880073E-2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496.24342000000001</v>
      </c>
      <c r="K16" s="78">
        <f t="shared" si="0"/>
        <v>2.2738133692636716E-2</v>
      </c>
      <c r="L16" s="78">
        <f>J16/'סכום נכסי הקרן'!$C$42</f>
        <v>1.083628874069741E-3</v>
      </c>
    </row>
    <row r="17" spans="2:12">
      <c r="B17" s="79" t="s">
        <v>213</v>
      </c>
      <c r="D17" s="16"/>
      <c r="I17" s="80">
        <v>0</v>
      </c>
      <c r="J17" s="81">
        <v>11506.830928539999</v>
      </c>
      <c r="K17" s="80">
        <f t="shared" si="0"/>
        <v>0.52724902635829318</v>
      </c>
      <c r="L17" s="80">
        <f>J17/'סכום נכסי הקרן'!$C$42</f>
        <v>2.5127052048780157E-2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0.33516483200000002</v>
      </c>
      <c r="K18" s="78">
        <f t="shared" si="0"/>
        <v>1.5357428334437413E-5</v>
      </c>
      <c r="L18" s="78">
        <f>J18/'סכום נכסי הקרן'!$C$42</f>
        <v>7.3188736593813965E-7</v>
      </c>
    </row>
    <row r="19" spans="2:12">
      <c r="B19" t="s">
        <v>216</v>
      </c>
      <c r="C19" t="s">
        <v>217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462.01242354800002</v>
      </c>
      <c r="K19" s="78">
        <f t="shared" si="0"/>
        <v>2.1169651487355789E-2</v>
      </c>
      <c r="L19" s="78">
        <f>J19/'סכום נכסי הקרן'!$C$42</f>
        <v>1.0088798806350955E-3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106</v>
      </c>
      <c r="H20" s="78">
        <v>0</v>
      </c>
      <c r="I20" s="78">
        <v>0</v>
      </c>
      <c r="J20" s="77">
        <v>31.9899424</v>
      </c>
      <c r="K20" s="78">
        <f t="shared" si="0"/>
        <v>1.4657959335983696E-3</v>
      </c>
      <c r="L20" s="78">
        <f>J20/'סכום נכסי הקרן'!$C$42</f>
        <v>6.9855284457913551E-5</v>
      </c>
    </row>
    <row r="21" spans="2:12">
      <c r="B21" t="s">
        <v>220</v>
      </c>
      <c r="C21" t="s">
        <v>221</v>
      </c>
      <c r="D21" t="s">
        <v>211</v>
      </c>
      <c r="E21" t="s">
        <v>207</v>
      </c>
      <c r="F21" t="s">
        <v>208</v>
      </c>
      <c r="G21" t="s">
        <v>106</v>
      </c>
      <c r="H21" s="78">
        <v>0</v>
      </c>
      <c r="I21" s="78">
        <v>0</v>
      </c>
      <c r="J21" s="77">
        <v>11012.493397759999</v>
      </c>
      <c r="K21" s="78">
        <f t="shared" si="0"/>
        <v>0.50459822150900469</v>
      </c>
      <c r="L21" s="78">
        <f>J21/'סכום נכסי הקרן'!$C$42</f>
        <v>2.404758499632121E-2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f t="shared" si="0"/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f t="shared" si="0"/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f t="shared" si="0"/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f t="shared" si="0"/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5.26</v>
      </c>
      <c r="I11" s="7"/>
      <c r="J11" s="7"/>
      <c r="K11" s="76">
        <v>-7.0000000000000001E-3</v>
      </c>
      <c r="L11" s="75">
        <v>321613288</v>
      </c>
      <c r="M11" s="7"/>
      <c r="N11" s="75">
        <v>0</v>
      </c>
      <c r="O11" s="75">
        <v>358321.7024223</v>
      </c>
      <c r="P11" s="7"/>
      <c r="Q11" s="76">
        <v>1</v>
      </c>
      <c r="R11" s="76">
        <v>0.78110000000000002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5.26</v>
      </c>
      <c r="K12" s="80">
        <v>-7.0000000000000001E-3</v>
      </c>
      <c r="L12" s="81">
        <v>321613288</v>
      </c>
      <c r="N12" s="81">
        <v>0</v>
      </c>
      <c r="O12" s="81">
        <v>358321.7024223</v>
      </c>
      <c r="Q12" s="80">
        <v>1</v>
      </c>
      <c r="R12" s="80">
        <v>0.78110000000000002</v>
      </c>
    </row>
    <row r="13" spans="2:53">
      <c r="B13" s="79" t="s">
        <v>231</v>
      </c>
      <c r="C13" s="16"/>
      <c r="D13" s="16"/>
      <c r="H13" s="81">
        <v>3.41</v>
      </c>
      <c r="K13" s="80">
        <v>-2.3300000000000001E-2</v>
      </c>
      <c r="L13" s="81">
        <v>151944438</v>
      </c>
      <c r="N13" s="81">
        <v>0</v>
      </c>
      <c r="O13" s="81">
        <v>183660.69222</v>
      </c>
      <c r="Q13" s="80">
        <v>0.51259999999999994</v>
      </c>
      <c r="R13" s="80">
        <v>0.40029999999999999</v>
      </c>
    </row>
    <row r="14" spans="2:53">
      <c r="B14" s="79" t="s">
        <v>232</v>
      </c>
      <c r="C14" s="16"/>
      <c r="D14" s="16"/>
      <c r="H14" s="81">
        <v>3.41</v>
      </c>
      <c r="K14" s="80">
        <v>-2.3300000000000001E-2</v>
      </c>
      <c r="L14" s="81">
        <v>151944438</v>
      </c>
      <c r="N14" s="81">
        <v>0</v>
      </c>
      <c r="O14" s="81">
        <v>183660.69222</v>
      </c>
      <c r="Q14" s="80">
        <v>0.51259999999999994</v>
      </c>
      <c r="R14" s="80">
        <v>0.40029999999999999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26749370</v>
      </c>
      <c r="M15" s="77">
        <v>150.44999999999999</v>
      </c>
      <c r="N15" s="77">
        <v>0</v>
      </c>
      <c r="O15" s="77">
        <v>40244.427165000001</v>
      </c>
      <c r="P15" s="78">
        <v>1.9E-3</v>
      </c>
      <c r="Q15" s="78">
        <v>0.1123</v>
      </c>
      <c r="R15" s="78">
        <v>8.77E-2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0.5</v>
      </c>
      <c r="I16" t="s">
        <v>102</v>
      </c>
      <c r="J16" s="78">
        <v>2.75E-2</v>
      </c>
      <c r="K16" s="78">
        <v>-4.2099999999999999E-2</v>
      </c>
      <c r="L16" s="77">
        <v>27070331</v>
      </c>
      <c r="M16" s="77">
        <v>112.76</v>
      </c>
      <c r="N16" s="77">
        <v>0</v>
      </c>
      <c r="O16" s="77">
        <v>30524.505235600001</v>
      </c>
      <c r="P16" s="78">
        <v>1.6000000000000001E-3</v>
      </c>
      <c r="Q16" s="78">
        <v>8.5199999999999998E-2</v>
      </c>
      <c r="R16" s="78">
        <v>6.6500000000000004E-2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236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24494903</v>
      </c>
      <c r="M17" s="77">
        <v>113.7</v>
      </c>
      <c r="N17" s="77">
        <v>0</v>
      </c>
      <c r="O17" s="77">
        <v>27850.704710999998</v>
      </c>
      <c r="P17" s="78">
        <v>1.2999999999999999E-3</v>
      </c>
      <c r="Q17" s="78">
        <v>7.7700000000000005E-2</v>
      </c>
      <c r="R17" s="78">
        <v>6.0699999999999997E-2</v>
      </c>
    </row>
    <row r="18" spans="2:18">
      <c r="B18" t="s">
        <v>242</v>
      </c>
      <c r="C18" t="s">
        <v>243</v>
      </c>
      <c r="D18" t="s">
        <v>100</v>
      </c>
      <c r="E18" t="s">
        <v>235</v>
      </c>
      <c r="G18" t="s">
        <v>244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21665010</v>
      </c>
      <c r="M18" s="77">
        <v>115.28</v>
      </c>
      <c r="N18" s="77">
        <v>0</v>
      </c>
      <c r="O18" s="77">
        <v>24975.423527999999</v>
      </c>
      <c r="P18" s="78">
        <v>1.1000000000000001E-3</v>
      </c>
      <c r="Q18" s="78">
        <v>6.9699999999999998E-2</v>
      </c>
      <c r="R18" s="78">
        <v>5.4399999999999997E-2</v>
      </c>
    </row>
    <row r="19" spans="2:18">
      <c r="B19" t="s">
        <v>245</v>
      </c>
      <c r="C19" t="s">
        <v>246</v>
      </c>
      <c r="D19" t="s">
        <v>100</v>
      </c>
      <c r="E19" t="s">
        <v>235</v>
      </c>
      <c r="G19" t="s">
        <v>247</v>
      </c>
      <c r="H19" s="77">
        <v>4.33</v>
      </c>
      <c r="I19" t="s">
        <v>102</v>
      </c>
      <c r="J19" s="78">
        <v>1E-3</v>
      </c>
      <c r="K19" s="78">
        <v>-1.6E-2</v>
      </c>
      <c r="L19" s="77">
        <v>9140874</v>
      </c>
      <c r="M19" s="77">
        <v>111.76</v>
      </c>
      <c r="N19" s="77">
        <v>0</v>
      </c>
      <c r="O19" s="77">
        <v>10215.840782400001</v>
      </c>
      <c r="P19" s="78">
        <v>6.9999999999999999E-4</v>
      </c>
      <c r="Q19" s="78">
        <v>2.8500000000000001E-2</v>
      </c>
      <c r="R19" s="78">
        <v>2.23E-2</v>
      </c>
    </row>
    <row r="20" spans="2:18">
      <c r="B20" t="s">
        <v>248</v>
      </c>
      <c r="C20" t="s">
        <v>249</v>
      </c>
      <c r="D20" t="s">
        <v>100</v>
      </c>
      <c r="E20" t="s">
        <v>235</v>
      </c>
      <c r="G20" t="s">
        <v>250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16890764</v>
      </c>
      <c r="M20" s="77">
        <v>114.28</v>
      </c>
      <c r="N20" s="77">
        <v>0</v>
      </c>
      <c r="O20" s="77">
        <v>19302.765099200002</v>
      </c>
      <c r="P20" s="78">
        <v>8.0000000000000004E-4</v>
      </c>
      <c r="Q20" s="78">
        <v>5.3900000000000003E-2</v>
      </c>
      <c r="R20" s="78">
        <v>4.2099999999999999E-2</v>
      </c>
    </row>
    <row r="21" spans="2:18">
      <c r="B21" t="s">
        <v>251</v>
      </c>
      <c r="C21" t="s">
        <v>252</v>
      </c>
      <c r="D21" t="s">
        <v>100</v>
      </c>
      <c r="E21" t="s">
        <v>235</v>
      </c>
      <c r="G21" t="s">
        <v>247</v>
      </c>
      <c r="H21" s="77">
        <v>5.07</v>
      </c>
      <c r="I21" t="s">
        <v>102</v>
      </c>
      <c r="J21" s="78">
        <v>7.4999999999999997E-3</v>
      </c>
      <c r="K21" s="78">
        <v>-2.3199999999999998E-2</v>
      </c>
      <c r="L21" s="77">
        <v>24050208</v>
      </c>
      <c r="M21" s="77">
        <v>117.67</v>
      </c>
      <c r="N21" s="77">
        <v>0</v>
      </c>
      <c r="O21" s="77">
        <v>28299.879753599998</v>
      </c>
      <c r="P21" s="78">
        <v>1.1999999999999999E-3</v>
      </c>
      <c r="Q21" s="78">
        <v>7.9000000000000001E-2</v>
      </c>
      <c r="R21" s="78">
        <v>6.1699999999999998E-2</v>
      </c>
    </row>
    <row r="22" spans="2:18">
      <c r="B22" t="s">
        <v>253</v>
      </c>
      <c r="C22" t="s">
        <v>254</v>
      </c>
      <c r="D22" t="s">
        <v>100</v>
      </c>
      <c r="E22" t="s">
        <v>235</v>
      </c>
      <c r="G22" t="s">
        <v>255</v>
      </c>
      <c r="H22" s="77">
        <v>20.83</v>
      </c>
      <c r="I22" t="s">
        <v>102</v>
      </c>
      <c r="J22" s="78">
        <v>0.01</v>
      </c>
      <c r="K22" s="78">
        <v>4.0000000000000001E-3</v>
      </c>
      <c r="L22" s="77">
        <v>1882978</v>
      </c>
      <c r="M22" s="77">
        <v>119.34</v>
      </c>
      <c r="N22" s="77">
        <v>0</v>
      </c>
      <c r="O22" s="77">
        <v>2247.1459451999999</v>
      </c>
      <c r="P22" s="78">
        <v>1E-4</v>
      </c>
      <c r="Q22" s="78">
        <v>6.3E-3</v>
      </c>
      <c r="R22" s="78">
        <v>4.8999999999999998E-3</v>
      </c>
    </row>
    <row r="23" spans="2:18">
      <c r="B23" s="79" t="s">
        <v>256</v>
      </c>
      <c r="C23" s="16"/>
      <c r="D23" s="16"/>
      <c r="H23" s="81">
        <v>7.22</v>
      </c>
      <c r="K23" s="80">
        <v>1.01E-2</v>
      </c>
      <c r="L23" s="81">
        <v>169668850</v>
      </c>
      <c r="N23" s="81">
        <v>0</v>
      </c>
      <c r="O23" s="81">
        <v>174661.01020230001</v>
      </c>
      <c r="Q23" s="80">
        <v>0.4874</v>
      </c>
      <c r="R23" s="80">
        <v>0.38069999999999998</v>
      </c>
    </row>
    <row r="24" spans="2:18">
      <c r="B24" s="79" t="s">
        <v>257</v>
      </c>
      <c r="C24" s="16"/>
      <c r="D24" s="16"/>
      <c r="H24" s="81">
        <v>0.71</v>
      </c>
      <c r="K24" s="80">
        <v>4.5999999999999999E-3</v>
      </c>
      <c r="L24" s="81">
        <v>35859939</v>
      </c>
      <c r="N24" s="81">
        <v>0</v>
      </c>
      <c r="O24" s="81">
        <v>35742.921219600001</v>
      </c>
      <c r="Q24" s="80">
        <v>9.98E-2</v>
      </c>
      <c r="R24" s="80">
        <v>7.7899999999999997E-2</v>
      </c>
    </row>
    <row r="25" spans="2:18">
      <c r="B25" t="s">
        <v>258</v>
      </c>
      <c r="C25" t="s">
        <v>259</v>
      </c>
      <c r="D25" t="s">
        <v>100</v>
      </c>
      <c r="E25" t="s">
        <v>235</v>
      </c>
      <c r="G25" t="s">
        <v>250</v>
      </c>
      <c r="H25" s="77">
        <v>0.76</v>
      </c>
      <c r="I25" t="s">
        <v>102</v>
      </c>
      <c r="J25" s="78">
        <v>0</v>
      </c>
      <c r="K25" s="78">
        <v>4.7000000000000002E-3</v>
      </c>
      <c r="L25" s="77">
        <v>11703939</v>
      </c>
      <c r="M25" s="77">
        <v>99.64</v>
      </c>
      <c r="N25" s="77">
        <v>0</v>
      </c>
      <c r="O25" s="77">
        <v>11661.8048196</v>
      </c>
      <c r="P25" s="78">
        <v>1E-3</v>
      </c>
      <c r="Q25" s="78">
        <v>3.2500000000000001E-2</v>
      </c>
      <c r="R25" s="78">
        <v>2.5399999999999999E-2</v>
      </c>
    </row>
    <row r="26" spans="2:18">
      <c r="B26" t="s">
        <v>260</v>
      </c>
      <c r="C26" t="s">
        <v>261</v>
      </c>
      <c r="D26" t="s">
        <v>100</v>
      </c>
      <c r="E26" t="s">
        <v>235</v>
      </c>
      <c r="G26" t="s">
        <v>244</v>
      </c>
      <c r="H26" s="77">
        <v>0.69</v>
      </c>
      <c r="I26" t="s">
        <v>102</v>
      </c>
      <c r="J26" s="78">
        <v>0</v>
      </c>
      <c r="K26" s="78">
        <v>4.4999999999999997E-3</v>
      </c>
      <c r="L26" s="77">
        <v>24156000</v>
      </c>
      <c r="M26" s="77">
        <v>99.69</v>
      </c>
      <c r="N26" s="77">
        <v>0</v>
      </c>
      <c r="O26" s="77">
        <v>24081.116399999999</v>
      </c>
      <c r="P26" s="78">
        <v>2E-3</v>
      </c>
      <c r="Q26" s="78">
        <v>6.7199999999999996E-2</v>
      </c>
      <c r="R26" s="78">
        <v>5.2499999999999998E-2</v>
      </c>
    </row>
    <row r="27" spans="2:18">
      <c r="B27" s="79" t="s">
        <v>262</v>
      </c>
      <c r="C27" s="16"/>
      <c r="D27" s="16"/>
      <c r="H27" s="81">
        <v>9.7100000000000009</v>
      </c>
      <c r="K27" s="80">
        <v>2.1399999999999999E-2</v>
      </c>
      <c r="L27" s="81">
        <v>66880513</v>
      </c>
      <c r="N27" s="81">
        <v>0</v>
      </c>
      <c r="O27" s="81">
        <v>72444.497149000003</v>
      </c>
      <c r="Q27" s="80">
        <v>0.20219999999999999</v>
      </c>
      <c r="R27" s="80">
        <v>0.15790000000000001</v>
      </c>
    </row>
    <row r="28" spans="2:18">
      <c r="B28" t="s">
        <v>263</v>
      </c>
      <c r="C28" t="s">
        <v>264</v>
      </c>
      <c r="D28" t="s">
        <v>100</v>
      </c>
      <c r="E28" t="s">
        <v>235</v>
      </c>
      <c r="G28" t="s">
        <v>236</v>
      </c>
      <c r="H28" s="77">
        <v>17.21</v>
      </c>
      <c r="I28" t="s">
        <v>102</v>
      </c>
      <c r="J28" s="78">
        <v>3.7499999999999999E-2</v>
      </c>
      <c r="K28" s="78">
        <v>2.98E-2</v>
      </c>
      <c r="L28" s="77">
        <v>22006294</v>
      </c>
      <c r="M28" s="77">
        <v>113.4</v>
      </c>
      <c r="N28" s="77">
        <v>0</v>
      </c>
      <c r="O28" s="77">
        <v>24955.137395999998</v>
      </c>
      <c r="P28" s="78">
        <v>8.9999999999999998E-4</v>
      </c>
      <c r="Q28" s="78">
        <v>6.9599999999999995E-2</v>
      </c>
      <c r="R28" s="78">
        <v>5.4399999999999997E-2</v>
      </c>
    </row>
    <row r="29" spans="2:18">
      <c r="B29" t="s">
        <v>265</v>
      </c>
      <c r="C29" t="s">
        <v>266</v>
      </c>
      <c r="D29" t="s">
        <v>100</v>
      </c>
      <c r="E29" t="s">
        <v>235</v>
      </c>
      <c r="G29" t="s">
        <v>267</v>
      </c>
      <c r="H29" s="77">
        <v>13.35</v>
      </c>
      <c r="I29" t="s">
        <v>102</v>
      </c>
      <c r="J29" s="78">
        <v>1.4999999999999999E-2</v>
      </c>
      <c r="K29" s="78">
        <v>2.63E-2</v>
      </c>
      <c r="L29" s="77">
        <v>7199427</v>
      </c>
      <c r="M29" s="77">
        <v>87.22</v>
      </c>
      <c r="N29" s="77">
        <v>0</v>
      </c>
      <c r="O29" s="77">
        <v>6279.3402293999998</v>
      </c>
      <c r="P29" s="78">
        <v>4.0000000000000002E-4</v>
      </c>
      <c r="Q29" s="78">
        <v>1.7500000000000002E-2</v>
      </c>
      <c r="R29" s="78">
        <v>1.37E-2</v>
      </c>
    </row>
    <row r="30" spans="2:18">
      <c r="B30" t="s">
        <v>268</v>
      </c>
      <c r="C30" t="s">
        <v>269</v>
      </c>
      <c r="D30" t="s">
        <v>100</v>
      </c>
      <c r="E30" t="s">
        <v>235</v>
      </c>
      <c r="G30" t="s">
        <v>247</v>
      </c>
      <c r="H30" s="77">
        <v>1.65</v>
      </c>
      <c r="I30" t="s">
        <v>102</v>
      </c>
      <c r="J30" s="78">
        <v>1.4999999999999999E-2</v>
      </c>
      <c r="K30" s="78">
        <v>1.1900000000000001E-2</v>
      </c>
      <c r="L30" s="77">
        <v>1430218</v>
      </c>
      <c r="M30" s="77">
        <v>101</v>
      </c>
      <c r="N30" s="77">
        <v>0</v>
      </c>
      <c r="O30" s="77">
        <v>1444.52018</v>
      </c>
      <c r="P30" s="78">
        <v>1E-4</v>
      </c>
      <c r="Q30" s="78">
        <v>4.0000000000000001E-3</v>
      </c>
      <c r="R30" s="78">
        <v>3.0999999999999999E-3</v>
      </c>
    </row>
    <row r="31" spans="2:18">
      <c r="B31" t="s">
        <v>270</v>
      </c>
      <c r="C31" t="s">
        <v>271</v>
      </c>
      <c r="D31" t="s">
        <v>100</v>
      </c>
      <c r="E31" t="s">
        <v>235</v>
      </c>
      <c r="G31" t="s">
        <v>272</v>
      </c>
      <c r="H31" s="77">
        <v>1</v>
      </c>
      <c r="I31" t="s">
        <v>102</v>
      </c>
      <c r="J31" s="78">
        <v>4.2500000000000003E-2</v>
      </c>
      <c r="K31" s="78">
        <v>7.4999999999999997E-3</v>
      </c>
      <c r="L31" s="77">
        <v>1575599</v>
      </c>
      <c r="M31" s="77">
        <v>103.47</v>
      </c>
      <c r="N31" s="77">
        <v>0</v>
      </c>
      <c r="O31" s="77">
        <v>1630.2722853</v>
      </c>
      <c r="P31" s="78">
        <v>1E-4</v>
      </c>
      <c r="Q31" s="78">
        <v>4.4999999999999997E-3</v>
      </c>
      <c r="R31" s="78">
        <v>3.5999999999999999E-3</v>
      </c>
    </row>
    <row r="32" spans="2:18">
      <c r="B32" t="s">
        <v>273</v>
      </c>
      <c r="C32" t="s">
        <v>274</v>
      </c>
      <c r="D32" t="s">
        <v>100</v>
      </c>
      <c r="E32" t="s">
        <v>235</v>
      </c>
      <c r="G32" t="s">
        <v>239</v>
      </c>
      <c r="H32" s="77">
        <v>1.97</v>
      </c>
      <c r="I32" t="s">
        <v>102</v>
      </c>
      <c r="J32" s="78">
        <v>3.7499999999999999E-2</v>
      </c>
      <c r="K32" s="78">
        <v>1.37E-2</v>
      </c>
      <c r="L32" s="77">
        <v>12012998</v>
      </c>
      <c r="M32" s="77">
        <v>104.66</v>
      </c>
      <c r="N32" s="77">
        <v>0</v>
      </c>
      <c r="O32" s="77">
        <v>12572.803706799999</v>
      </c>
      <c r="P32" s="78">
        <v>5.9999999999999995E-4</v>
      </c>
      <c r="Q32" s="78">
        <v>3.5099999999999999E-2</v>
      </c>
      <c r="R32" s="78">
        <v>2.7400000000000001E-2</v>
      </c>
    </row>
    <row r="33" spans="2:18">
      <c r="B33" t="s">
        <v>275</v>
      </c>
      <c r="C33" t="s">
        <v>276</v>
      </c>
      <c r="D33" t="s">
        <v>100</v>
      </c>
      <c r="E33" t="s">
        <v>235</v>
      </c>
      <c r="G33" t="s">
        <v>277</v>
      </c>
      <c r="H33" s="77">
        <v>1.33</v>
      </c>
      <c r="I33" t="s">
        <v>102</v>
      </c>
      <c r="J33" s="78">
        <v>1.5E-3</v>
      </c>
      <c r="K33" s="78">
        <v>1.0200000000000001E-2</v>
      </c>
      <c r="L33" s="77">
        <v>15477132</v>
      </c>
      <c r="M33" s="77">
        <v>98.95</v>
      </c>
      <c r="N33" s="77">
        <v>0</v>
      </c>
      <c r="O33" s="77">
        <v>15314.622114</v>
      </c>
      <c r="P33" s="78">
        <v>8.0000000000000004E-4</v>
      </c>
      <c r="Q33" s="78">
        <v>4.2700000000000002E-2</v>
      </c>
      <c r="R33" s="78">
        <v>3.3399999999999999E-2</v>
      </c>
    </row>
    <row r="34" spans="2:18">
      <c r="B34" t="s">
        <v>278</v>
      </c>
      <c r="C34" t="s">
        <v>279</v>
      </c>
      <c r="D34" t="s">
        <v>100</v>
      </c>
      <c r="E34" t="s">
        <v>235</v>
      </c>
      <c r="G34" t="s">
        <v>277</v>
      </c>
      <c r="H34" s="77">
        <v>13.72</v>
      </c>
      <c r="I34" t="s">
        <v>102</v>
      </c>
      <c r="J34" s="78">
        <v>5.5E-2</v>
      </c>
      <c r="K34" s="78">
        <v>2.7300000000000001E-2</v>
      </c>
      <c r="L34" s="77">
        <v>7178845</v>
      </c>
      <c r="M34" s="77">
        <v>142.75</v>
      </c>
      <c r="N34" s="77">
        <v>0</v>
      </c>
      <c r="O34" s="77">
        <v>10247.8012375</v>
      </c>
      <c r="P34" s="78">
        <v>4.0000000000000002E-4</v>
      </c>
      <c r="Q34" s="78">
        <v>2.86E-2</v>
      </c>
      <c r="R34" s="78">
        <v>2.23E-2</v>
      </c>
    </row>
    <row r="35" spans="2:18">
      <c r="B35" s="79" t="s">
        <v>280</v>
      </c>
      <c r="C35" s="16"/>
      <c r="D35" s="16"/>
      <c r="H35" s="81">
        <v>8.01</v>
      </c>
      <c r="K35" s="80">
        <v>8.0000000000000004E-4</v>
      </c>
      <c r="L35" s="81">
        <v>66928398</v>
      </c>
      <c r="N35" s="81">
        <v>0</v>
      </c>
      <c r="O35" s="81">
        <v>66473.591833700004</v>
      </c>
      <c r="Q35" s="80">
        <v>0.1855</v>
      </c>
      <c r="R35" s="80">
        <v>0.1449</v>
      </c>
    </row>
    <row r="36" spans="2:18">
      <c r="B36" t="s">
        <v>281</v>
      </c>
      <c r="C36" t="s">
        <v>282</v>
      </c>
      <c r="D36" t="s">
        <v>100</v>
      </c>
      <c r="E36" t="s">
        <v>235</v>
      </c>
      <c r="G36" t="s">
        <v>283</v>
      </c>
      <c r="H36" s="77">
        <v>4.17</v>
      </c>
      <c r="I36" t="s">
        <v>102</v>
      </c>
      <c r="J36" s="78">
        <v>0</v>
      </c>
      <c r="K36" s="78">
        <v>5.0000000000000001E-4</v>
      </c>
      <c r="L36" s="77">
        <v>9790847</v>
      </c>
      <c r="M36" s="77">
        <v>99.79</v>
      </c>
      <c r="N36" s="77">
        <v>0</v>
      </c>
      <c r="O36" s="77">
        <v>9770.2862213000008</v>
      </c>
      <c r="P36" s="78">
        <v>5.0000000000000001E-4</v>
      </c>
      <c r="Q36" s="78">
        <v>2.7300000000000001E-2</v>
      </c>
      <c r="R36" s="78">
        <v>2.1299999999999999E-2</v>
      </c>
    </row>
    <row r="37" spans="2:18">
      <c r="B37" t="s">
        <v>284</v>
      </c>
      <c r="C37" t="s">
        <v>285</v>
      </c>
      <c r="D37" t="s">
        <v>100</v>
      </c>
      <c r="E37" t="s">
        <v>235</v>
      </c>
      <c r="G37" t="s">
        <v>283</v>
      </c>
      <c r="H37" s="77">
        <v>8.67</v>
      </c>
      <c r="I37" t="s">
        <v>102</v>
      </c>
      <c r="J37" s="78">
        <v>0</v>
      </c>
      <c r="K37" s="78">
        <v>8.9999999999999998E-4</v>
      </c>
      <c r="L37" s="77">
        <v>57137551</v>
      </c>
      <c r="M37" s="77">
        <v>99.24</v>
      </c>
      <c r="N37" s="77">
        <v>0</v>
      </c>
      <c r="O37" s="77">
        <v>56703.3056124</v>
      </c>
      <c r="P37" s="78">
        <v>3.0000000000000001E-3</v>
      </c>
      <c r="Q37" s="78">
        <v>0.15820000000000001</v>
      </c>
      <c r="R37" s="78">
        <v>0.1236</v>
      </c>
    </row>
    <row r="38" spans="2:18">
      <c r="B38" s="79" t="s">
        <v>286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7">
        <v>0</v>
      </c>
      <c r="I42" t="s">
        <v>223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223</v>
      </c>
      <c r="C44" t="s">
        <v>223</v>
      </c>
      <c r="D44" s="16"/>
      <c r="E44" t="s">
        <v>223</v>
      </c>
      <c r="H44" s="77">
        <v>0</v>
      </c>
      <c r="I44" t="s">
        <v>223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289</v>
      </c>
      <c r="C45" s="16"/>
      <c r="D45" s="16"/>
    </row>
    <row r="46" spans="2:18">
      <c r="B46" t="s">
        <v>290</v>
      </c>
      <c r="C46" s="16"/>
      <c r="D46" s="16"/>
    </row>
    <row r="47" spans="2:18">
      <c r="B47" t="s">
        <v>291</v>
      </c>
      <c r="C47" s="16"/>
      <c r="D47" s="16"/>
    </row>
    <row r="48" spans="2:18">
      <c r="B48" t="s">
        <v>292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4.54</v>
      </c>
      <c r="L11" s="7"/>
      <c r="M11" s="7"/>
      <c r="N11" s="76">
        <v>8.3999999999999995E-3</v>
      </c>
      <c r="O11" s="75">
        <v>34545776.530000001</v>
      </c>
      <c r="P11" s="33"/>
      <c r="Q11" s="75">
        <v>8.5523000000000007</v>
      </c>
      <c r="R11" s="75">
        <v>36523.293523442</v>
      </c>
      <c r="S11" s="7"/>
      <c r="T11" s="76">
        <v>1</v>
      </c>
      <c r="U11" s="76">
        <v>7.9600000000000004E-2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4.51</v>
      </c>
      <c r="N12" s="80">
        <v>7.9000000000000008E-3</v>
      </c>
      <c r="O12" s="81">
        <v>34378776.530000001</v>
      </c>
      <c r="Q12" s="81">
        <v>8.5523000000000007</v>
      </c>
      <c r="R12" s="81">
        <v>36004.294343602</v>
      </c>
      <c r="T12" s="80">
        <v>0.98580000000000001</v>
      </c>
      <c r="U12" s="80">
        <v>7.85E-2</v>
      </c>
    </row>
    <row r="13" spans="2:66">
      <c r="B13" s="79" t="s">
        <v>293</v>
      </c>
      <c r="C13" s="16"/>
      <c r="D13" s="16"/>
      <c r="E13" s="16"/>
      <c r="F13" s="16"/>
      <c r="K13" s="81">
        <v>5.18</v>
      </c>
      <c r="N13" s="80">
        <v>-8.2000000000000007E-3</v>
      </c>
      <c r="O13" s="81">
        <v>21546624.41</v>
      </c>
      <c r="Q13" s="81">
        <v>8.5523000000000007</v>
      </c>
      <c r="R13" s="81">
        <v>23902.453861589001</v>
      </c>
      <c r="T13" s="80">
        <v>0.65439999999999998</v>
      </c>
      <c r="U13" s="80">
        <v>5.21E-2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207</v>
      </c>
      <c r="I14" t="s">
        <v>208</v>
      </c>
      <c r="J14" t="s">
        <v>301</v>
      </c>
      <c r="K14" s="77">
        <v>0.59</v>
      </c>
      <c r="L14" t="s">
        <v>102</v>
      </c>
      <c r="M14" s="78">
        <v>6.1999999999999998E-3</v>
      </c>
      <c r="N14" s="78">
        <v>-9.9699999999999997E-2</v>
      </c>
      <c r="O14" s="77">
        <v>2244002</v>
      </c>
      <c r="P14" s="77">
        <v>107.04</v>
      </c>
      <c r="Q14" s="77">
        <v>0</v>
      </c>
      <c r="R14" s="77">
        <v>2401.9797407999999</v>
      </c>
      <c r="S14" s="78">
        <v>5.0000000000000001E-4</v>
      </c>
      <c r="T14" s="78">
        <v>6.5799999999999997E-2</v>
      </c>
      <c r="U14" s="78">
        <v>5.1999999999999998E-3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304</v>
      </c>
      <c r="G15" t="s">
        <v>305</v>
      </c>
      <c r="H15" t="s">
        <v>207</v>
      </c>
      <c r="I15" t="s">
        <v>208</v>
      </c>
      <c r="J15" t="s">
        <v>306</v>
      </c>
      <c r="K15" s="77">
        <v>7.63</v>
      </c>
      <c r="L15" t="s">
        <v>102</v>
      </c>
      <c r="M15" s="78">
        <v>1E-3</v>
      </c>
      <c r="N15" s="78">
        <v>1E-4</v>
      </c>
      <c r="O15" s="77">
        <v>2000000</v>
      </c>
      <c r="P15" s="77">
        <v>101.83</v>
      </c>
      <c r="Q15" s="77">
        <v>0</v>
      </c>
      <c r="R15" s="77">
        <v>2036.6</v>
      </c>
      <c r="S15" s="78">
        <v>2.7000000000000001E-3</v>
      </c>
      <c r="T15" s="78">
        <v>5.5800000000000002E-2</v>
      </c>
      <c r="U15" s="78">
        <v>4.4000000000000003E-3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305</v>
      </c>
      <c r="H16" t="s">
        <v>207</v>
      </c>
      <c r="I16" t="s">
        <v>208</v>
      </c>
      <c r="J16" t="s">
        <v>310</v>
      </c>
      <c r="K16" s="77">
        <v>4.2</v>
      </c>
      <c r="L16" t="s">
        <v>102</v>
      </c>
      <c r="M16" s="78">
        <v>3.8E-3</v>
      </c>
      <c r="N16" s="78">
        <v>-8.0000000000000002E-3</v>
      </c>
      <c r="O16" s="77">
        <v>1380368</v>
      </c>
      <c r="P16" s="77">
        <v>107.57</v>
      </c>
      <c r="Q16" s="77">
        <v>0</v>
      </c>
      <c r="R16" s="77">
        <v>1484.8618575999999</v>
      </c>
      <c r="S16" s="78">
        <v>5.0000000000000001E-4</v>
      </c>
      <c r="T16" s="78">
        <v>4.07E-2</v>
      </c>
      <c r="U16" s="78">
        <v>3.2000000000000002E-3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313</v>
      </c>
      <c r="G17" t="s">
        <v>314</v>
      </c>
      <c r="H17" t="s">
        <v>207</v>
      </c>
      <c r="I17" t="s">
        <v>208</v>
      </c>
      <c r="J17" t="s">
        <v>315</v>
      </c>
      <c r="K17" s="77">
        <v>14.12</v>
      </c>
      <c r="L17" t="s">
        <v>102</v>
      </c>
      <c r="M17" s="78">
        <v>2.07E-2</v>
      </c>
      <c r="N17" s="78">
        <v>1.0699999999999999E-2</v>
      </c>
      <c r="O17" s="77">
        <v>610535.46</v>
      </c>
      <c r="P17" s="77">
        <v>117.55</v>
      </c>
      <c r="Q17" s="77">
        <v>0</v>
      </c>
      <c r="R17" s="77">
        <v>717.68443322999997</v>
      </c>
      <c r="S17" s="78">
        <v>2.9999999999999997E-4</v>
      </c>
      <c r="T17" s="78">
        <v>1.9699999999999999E-2</v>
      </c>
      <c r="U17" s="78">
        <v>1.6000000000000001E-3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318</v>
      </c>
      <c r="G18" t="s">
        <v>305</v>
      </c>
      <c r="H18" t="s">
        <v>207</v>
      </c>
      <c r="I18" t="s">
        <v>208</v>
      </c>
      <c r="J18" t="s">
        <v>319</v>
      </c>
      <c r="K18" s="77">
        <v>5.23</v>
      </c>
      <c r="L18" t="s">
        <v>102</v>
      </c>
      <c r="M18" s="78">
        <v>1E-3</v>
      </c>
      <c r="N18" s="78">
        <v>-5.4000000000000003E-3</v>
      </c>
      <c r="O18" s="77">
        <v>1379000</v>
      </c>
      <c r="P18" s="77">
        <v>104.55</v>
      </c>
      <c r="Q18" s="77">
        <v>0</v>
      </c>
      <c r="R18" s="77">
        <v>1441.7445</v>
      </c>
      <c r="S18" s="78">
        <v>4.0000000000000002E-4</v>
      </c>
      <c r="T18" s="78">
        <v>3.95E-2</v>
      </c>
      <c r="U18" s="78">
        <v>3.0999999999999999E-3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322</v>
      </c>
      <c r="G19" t="s">
        <v>305</v>
      </c>
      <c r="H19" t="s">
        <v>207</v>
      </c>
      <c r="I19" t="s">
        <v>208</v>
      </c>
      <c r="J19" t="s">
        <v>323</v>
      </c>
      <c r="K19" s="77">
        <v>0.86</v>
      </c>
      <c r="L19" t="s">
        <v>102</v>
      </c>
      <c r="M19" s="78">
        <v>0.05</v>
      </c>
      <c r="N19" s="78">
        <v>-2.8000000000000001E-2</v>
      </c>
      <c r="O19" s="77">
        <v>457420.23</v>
      </c>
      <c r="P19" s="77">
        <v>115.1</v>
      </c>
      <c r="Q19" s="77">
        <v>0</v>
      </c>
      <c r="R19" s="77">
        <v>526.49068473</v>
      </c>
      <c r="S19" s="78">
        <v>2.0000000000000001E-4</v>
      </c>
      <c r="T19" s="78">
        <v>1.44E-2</v>
      </c>
      <c r="U19" s="78">
        <v>1.1000000000000001E-3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322</v>
      </c>
      <c r="G20" t="s">
        <v>305</v>
      </c>
      <c r="H20" t="s">
        <v>207</v>
      </c>
      <c r="I20" t="s">
        <v>208</v>
      </c>
      <c r="J20" t="s">
        <v>326</v>
      </c>
      <c r="K20" s="77">
        <v>4.66</v>
      </c>
      <c r="L20" t="s">
        <v>102</v>
      </c>
      <c r="M20" s="78">
        <v>1.7500000000000002E-2</v>
      </c>
      <c r="N20" s="78">
        <v>-1.2800000000000001E-2</v>
      </c>
      <c r="O20" s="77">
        <v>664818.36</v>
      </c>
      <c r="P20" s="77">
        <v>115.41</v>
      </c>
      <c r="Q20" s="77">
        <v>0</v>
      </c>
      <c r="R20" s="77">
        <v>767.26686927599997</v>
      </c>
      <c r="S20" s="78">
        <v>2.0000000000000001E-4</v>
      </c>
      <c r="T20" s="78">
        <v>2.1000000000000001E-2</v>
      </c>
      <c r="U20" s="78">
        <v>1.6999999999999999E-3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329</v>
      </c>
      <c r="G21" t="s">
        <v>330</v>
      </c>
      <c r="H21" t="s">
        <v>331</v>
      </c>
      <c r="I21" t="s">
        <v>208</v>
      </c>
      <c r="J21" t="s">
        <v>332</v>
      </c>
      <c r="K21" s="77">
        <v>5.55</v>
      </c>
      <c r="L21" t="s">
        <v>102</v>
      </c>
      <c r="M21" s="78">
        <v>3.85E-2</v>
      </c>
      <c r="N21" s="78">
        <v>-1.6000000000000001E-3</v>
      </c>
      <c r="O21" s="77">
        <v>206524.09</v>
      </c>
      <c r="P21" s="77">
        <v>129.63999999999999</v>
      </c>
      <c r="Q21" s="77">
        <v>6.4835000000000003</v>
      </c>
      <c r="R21" s="77">
        <v>274.221330276</v>
      </c>
      <c r="S21" s="78">
        <v>1E-4</v>
      </c>
      <c r="T21" s="78">
        <v>7.4999999999999997E-3</v>
      </c>
      <c r="U21" s="78">
        <v>5.9999999999999995E-4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335</v>
      </c>
      <c r="G22" t="s">
        <v>336</v>
      </c>
      <c r="H22" t="s">
        <v>331</v>
      </c>
      <c r="I22" t="s">
        <v>208</v>
      </c>
      <c r="J22" t="s">
        <v>337</v>
      </c>
      <c r="K22" s="77">
        <v>9.25</v>
      </c>
      <c r="L22" t="s">
        <v>102</v>
      </c>
      <c r="M22" s="78">
        <v>8.9999999999999993E-3</v>
      </c>
      <c r="N22" s="78">
        <v>1.1599999999999999E-2</v>
      </c>
      <c r="O22" s="77">
        <v>646338</v>
      </c>
      <c r="P22" s="77">
        <v>99.91</v>
      </c>
      <c r="Q22" s="77">
        <v>0</v>
      </c>
      <c r="R22" s="77">
        <v>645.75629579999998</v>
      </c>
      <c r="S22" s="78">
        <v>2.9999999999999997E-4</v>
      </c>
      <c r="T22" s="78">
        <v>1.77E-2</v>
      </c>
      <c r="U22" s="78">
        <v>1.4E-3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340</v>
      </c>
      <c r="G23" t="s">
        <v>336</v>
      </c>
      <c r="H23" t="s">
        <v>341</v>
      </c>
      <c r="I23" t="s">
        <v>208</v>
      </c>
      <c r="J23" t="s">
        <v>342</v>
      </c>
      <c r="K23" s="77">
        <v>5.51</v>
      </c>
      <c r="L23" t="s">
        <v>102</v>
      </c>
      <c r="M23" s="78">
        <v>2.81E-2</v>
      </c>
      <c r="N23" s="78">
        <v>3.7000000000000002E-3</v>
      </c>
      <c r="O23" s="77">
        <v>14339.2</v>
      </c>
      <c r="P23" s="77">
        <v>119.63</v>
      </c>
      <c r="Q23" s="77">
        <v>0</v>
      </c>
      <c r="R23" s="77">
        <v>17.153984959999999</v>
      </c>
      <c r="S23" s="78">
        <v>0</v>
      </c>
      <c r="T23" s="78">
        <v>5.0000000000000001E-4</v>
      </c>
      <c r="U23" s="78">
        <v>0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336</v>
      </c>
      <c r="H24" t="s">
        <v>341</v>
      </c>
      <c r="I24" t="s">
        <v>208</v>
      </c>
      <c r="J24" t="s">
        <v>346</v>
      </c>
      <c r="K24" s="77">
        <v>7.1</v>
      </c>
      <c r="L24" t="s">
        <v>102</v>
      </c>
      <c r="M24" s="78">
        <v>2.5000000000000001E-3</v>
      </c>
      <c r="N24" s="78">
        <v>8.2000000000000007E-3</v>
      </c>
      <c r="O24" s="77">
        <v>746760</v>
      </c>
      <c r="P24" s="77">
        <v>97.7</v>
      </c>
      <c r="Q24" s="77">
        <v>0</v>
      </c>
      <c r="R24" s="77">
        <v>729.58452</v>
      </c>
      <c r="S24" s="78">
        <v>6.9999999999999999E-4</v>
      </c>
      <c r="T24" s="78">
        <v>0.02</v>
      </c>
      <c r="U24" s="78">
        <v>1.6000000000000001E-3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322</v>
      </c>
      <c r="G25" t="s">
        <v>305</v>
      </c>
      <c r="H25" t="s">
        <v>341</v>
      </c>
      <c r="I25" t="s">
        <v>208</v>
      </c>
      <c r="J25" t="s">
        <v>349</v>
      </c>
      <c r="K25" s="77">
        <v>1.07</v>
      </c>
      <c r="L25" t="s">
        <v>102</v>
      </c>
      <c r="M25" s="78">
        <v>1.4200000000000001E-2</v>
      </c>
      <c r="N25" s="78">
        <v>-1.6E-2</v>
      </c>
      <c r="O25" s="77">
        <v>7</v>
      </c>
      <c r="P25" s="77">
        <v>5485000</v>
      </c>
      <c r="Q25" s="77">
        <v>0</v>
      </c>
      <c r="R25" s="77">
        <v>383.95</v>
      </c>
      <c r="S25" s="78">
        <v>0</v>
      </c>
      <c r="T25" s="78">
        <v>1.0500000000000001E-2</v>
      </c>
      <c r="U25" s="78">
        <v>8.0000000000000004E-4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353</v>
      </c>
      <c r="H26" t="s">
        <v>354</v>
      </c>
      <c r="I26" t="s">
        <v>208</v>
      </c>
      <c r="J26" t="s">
        <v>306</v>
      </c>
      <c r="K26" s="77">
        <v>4.8899999999999997</v>
      </c>
      <c r="L26" t="s">
        <v>102</v>
      </c>
      <c r="M26" s="78">
        <v>5.0000000000000001E-3</v>
      </c>
      <c r="N26" s="78">
        <v>5.1000000000000004E-3</v>
      </c>
      <c r="O26" s="77">
        <v>1205000</v>
      </c>
      <c r="P26" s="77">
        <v>101.01</v>
      </c>
      <c r="Q26" s="77">
        <v>2.0688</v>
      </c>
      <c r="R26" s="77">
        <v>1219.2393</v>
      </c>
      <c r="S26" s="78">
        <v>2E-3</v>
      </c>
      <c r="T26" s="78">
        <v>3.3399999999999999E-2</v>
      </c>
      <c r="U26" s="78">
        <v>2.7000000000000001E-3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336</v>
      </c>
      <c r="H27" t="s">
        <v>358</v>
      </c>
      <c r="I27" t="s">
        <v>150</v>
      </c>
      <c r="J27" t="s">
        <v>359</v>
      </c>
      <c r="K27" s="77">
        <v>6.4</v>
      </c>
      <c r="L27" t="s">
        <v>102</v>
      </c>
      <c r="M27" s="78">
        <v>1.3299999999999999E-2</v>
      </c>
      <c r="N27" s="78">
        <v>9.7999999999999997E-3</v>
      </c>
      <c r="O27" s="77">
        <v>928000</v>
      </c>
      <c r="P27" s="77">
        <v>105.87</v>
      </c>
      <c r="Q27" s="77">
        <v>0</v>
      </c>
      <c r="R27" s="77">
        <v>982.47360000000003</v>
      </c>
      <c r="S27" s="78">
        <v>6.9999999999999999E-4</v>
      </c>
      <c r="T27" s="78">
        <v>2.69E-2</v>
      </c>
      <c r="U27" s="78">
        <v>2.0999999999999999E-3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309</v>
      </c>
      <c r="G28" t="s">
        <v>305</v>
      </c>
      <c r="H28" t="s">
        <v>358</v>
      </c>
      <c r="I28" t="s">
        <v>150</v>
      </c>
      <c r="J28" t="s">
        <v>362</v>
      </c>
      <c r="K28" s="77">
        <v>0.45</v>
      </c>
      <c r="L28" t="s">
        <v>102</v>
      </c>
      <c r="M28" s="78">
        <v>1.6899999999999998E-2</v>
      </c>
      <c r="N28" s="78">
        <v>-2.81E-2</v>
      </c>
      <c r="O28" s="77">
        <v>20</v>
      </c>
      <c r="P28" s="77">
        <v>5400000</v>
      </c>
      <c r="Q28" s="77">
        <v>0</v>
      </c>
      <c r="R28" s="77">
        <v>1080</v>
      </c>
      <c r="S28" s="78">
        <v>0</v>
      </c>
      <c r="T28" s="78">
        <v>2.9600000000000001E-2</v>
      </c>
      <c r="U28" s="78">
        <v>2.3999999999999998E-3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353</v>
      </c>
      <c r="H29" t="s">
        <v>366</v>
      </c>
      <c r="I29" t="s">
        <v>208</v>
      </c>
      <c r="J29" t="s">
        <v>367</v>
      </c>
      <c r="K29" s="77">
        <v>1.49</v>
      </c>
      <c r="L29" t="s">
        <v>102</v>
      </c>
      <c r="M29" s="78">
        <v>5.3499999999999999E-2</v>
      </c>
      <c r="N29" s="78">
        <v>-5.4000000000000003E-3</v>
      </c>
      <c r="O29" s="77">
        <v>470168</v>
      </c>
      <c r="P29" s="77">
        <v>116.84</v>
      </c>
      <c r="Q29" s="77">
        <v>0</v>
      </c>
      <c r="R29" s="77">
        <v>549.34429120000004</v>
      </c>
      <c r="S29" s="78">
        <v>4.0000000000000002E-4</v>
      </c>
      <c r="T29" s="78">
        <v>1.4999999999999999E-2</v>
      </c>
      <c r="U29" s="78">
        <v>1.1999999999999999E-3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365</v>
      </c>
      <c r="G30" t="s">
        <v>353</v>
      </c>
      <c r="H30" t="s">
        <v>366</v>
      </c>
      <c r="I30" t="s">
        <v>208</v>
      </c>
      <c r="J30" t="s">
        <v>370</v>
      </c>
      <c r="K30" s="77">
        <v>5.48</v>
      </c>
      <c r="L30" t="s">
        <v>102</v>
      </c>
      <c r="M30" s="78">
        <v>1.2500000000000001E-2</v>
      </c>
      <c r="N30" s="78">
        <v>1.38E-2</v>
      </c>
      <c r="O30" s="77">
        <v>1160000</v>
      </c>
      <c r="P30" s="77">
        <v>101</v>
      </c>
      <c r="Q30" s="77">
        <v>0</v>
      </c>
      <c r="R30" s="77">
        <v>1171.5999999999999</v>
      </c>
      <c r="S30" s="78">
        <v>1.1999999999999999E-3</v>
      </c>
      <c r="T30" s="78">
        <v>3.2099999999999997E-2</v>
      </c>
      <c r="U30" s="78">
        <v>2.5999999999999999E-3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373</v>
      </c>
      <c r="G31" t="s">
        <v>336</v>
      </c>
      <c r="H31" t="s">
        <v>374</v>
      </c>
      <c r="I31" t="s">
        <v>150</v>
      </c>
      <c r="J31" t="s">
        <v>375</v>
      </c>
      <c r="K31" s="77">
        <v>8.25</v>
      </c>
      <c r="L31" t="s">
        <v>102</v>
      </c>
      <c r="M31" s="78">
        <v>3.8999999999999998E-3</v>
      </c>
      <c r="N31" s="78">
        <v>1.12E-2</v>
      </c>
      <c r="O31" s="77">
        <v>1383783</v>
      </c>
      <c r="P31" s="77">
        <v>95.3</v>
      </c>
      <c r="Q31" s="77">
        <v>0</v>
      </c>
      <c r="R31" s="77">
        <v>1318.745199</v>
      </c>
      <c r="S31" s="78">
        <v>5.4999999999999997E-3</v>
      </c>
      <c r="T31" s="78">
        <v>3.61E-2</v>
      </c>
      <c r="U31" s="78">
        <v>2.8999999999999998E-3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336</v>
      </c>
      <c r="H32" t="s">
        <v>366</v>
      </c>
      <c r="I32" t="s">
        <v>208</v>
      </c>
      <c r="J32" t="s">
        <v>379</v>
      </c>
      <c r="K32" s="77">
        <v>7.34</v>
      </c>
      <c r="L32" t="s">
        <v>102</v>
      </c>
      <c r="M32" s="78">
        <v>5.0000000000000001E-3</v>
      </c>
      <c r="N32" s="78">
        <v>1.26E-2</v>
      </c>
      <c r="O32" s="77">
        <v>748800</v>
      </c>
      <c r="P32" s="77">
        <v>96.63</v>
      </c>
      <c r="Q32" s="77">
        <v>0</v>
      </c>
      <c r="R32" s="77">
        <v>723.56543999999997</v>
      </c>
      <c r="S32" s="78">
        <v>3.8999999999999998E-3</v>
      </c>
      <c r="T32" s="78">
        <v>1.9800000000000002E-2</v>
      </c>
      <c r="U32" s="78">
        <v>1.6000000000000001E-3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330</v>
      </c>
      <c r="H33" t="s">
        <v>366</v>
      </c>
      <c r="I33" t="s">
        <v>208</v>
      </c>
      <c r="J33" t="s">
        <v>383</v>
      </c>
      <c r="K33" s="77">
        <v>4.6399999999999997</v>
      </c>
      <c r="L33" t="s">
        <v>102</v>
      </c>
      <c r="M33" s="78">
        <v>1.23E-2</v>
      </c>
      <c r="N33" s="78">
        <v>-1.4E-3</v>
      </c>
      <c r="O33" s="77">
        <v>109252.7</v>
      </c>
      <c r="P33" s="77">
        <v>111.36</v>
      </c>
      <c r="Q33" s="77">
        <v>0</v>
      </c>
      <c r="R33" s="77">
        <v>121.66380672</v>
      </c>
      <c r="S33" s="78">
        <v>1E-4</v>
      </c>
      <c r="T33" s="78">
        <v>3.3E-3</v>
      </c>
      <c r="U33" s="78">
        <v>2.9999999999999997E-4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353</v>
      </c>
      <c r="H34" t="s">
        <v>387</v>
      </c>
      <c r="I34" t="s">
        <v>150</v>
      </c>
      <c r="J34" t="s">
        <v>388</v>
      </c>
      <c r="K34" s="77">
        <v>6.57</v>
      </c>
      <c r="L34" t="s">
        <v>102</v>
      </c>
      <c r="M34" s="78">
        <v>4.3E-3</v>
      </c>
      <c r="N34" s="78">
        <v>1.5599999999999999E-2</v>
      </c>
      <c r="O34" s="77">
        <v>1329000</v>
      </c>
      <c r="P34" s="77">
        <v>94.01</v>
      </c>
      <c r="Q34" s="77">
        <v>0</v>
      </c>
      <c r="R34" s="77">
        <v>1249.3929000000001</v>
      </c>
      <c r="S34" s="78">
        <v>5.3E-3</v>
      </c>
      <c r="T34" s="78">
        <v>3.4200000000000001E-2</v>
      </c>
      <c r="U34" s="78">
        <v>2.7000000000000001E-3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314</v>
      </c>
      <c r="H35" t="s">
        <v>392</v>
      </c>
      <c r="I35" t="s">
        <v>208</v>
      </c>
      <c r="J35" t="s">
        <v>393</v>
      </c>
      <c r="K35" s="77">
        <v>3.75</v>
      </c>
      <c r="L35" t="s">
        <v>102</v>
      </c>
      <c r="M35" s="78">
        <v>0.01</v>
      </c>
      <c r="N35" s="78">
        <v>1.8E-3</v>
      </c>
      <c r="O35" s="77">
        <v>631793</v>
      </c>
      <c r="P35" s="77">
        <v>103.91</v>
      </c>
      <c r="Q35" s="77">
        <v>0</v>
      </c>
      <c r="R35" s="77">
        <v>656.49610629999995</v>
      </c>
      <c r="S35" s="78">
        <v>2.8999999999999998E-3</v>
      </c>
      <c r="T35" s="78">
        <v>1.7999999999999999E-2</v>
      </c>
      <c r="U35" s="78">
        <v>1.4E-3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353</v>
      </c>
      <c r="H36" t="s">
        <v>392</v>
      </c>
      <c r="I36" t="s">
        <v>208</v>
      </c>
      <c r="J36" t="s">
        <v>397</v>
      </c>
      <c r="K36" s="77">
        <v>6.21</v>
      </c>
      <c r="L36" t="s">
        <v>102</v>
      </c>
      <c r="M36" s="78">
        <v>7.4000000000000003E-3</v>
      </c>
      <c r="N36" s="78">
        <v>1.32E-2</v>
      </c>
      <c r="O36" s="77">
        <v>1244000</v>
      </c>
      <c r="P36" s="77">
        <v>98.44</v>
      </c>
      <c r="Q36" s="77">
        <v>0</v>
      </c>
      <c r="R36" s="77">
        <v>1224.5935999999999</v>
      </c>
      <c r="S36" s="78">
        <v>4.1000000000000003E-3</v>
      </c>
      <c r="T36" s="78">
        <v>3.3500000000000002E-2</v>
      </c>
      <c r="U36" s="78">
        <v>2.7000000000000001E-3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336</v>
      </c>
      <c r="H37" t="s">
        <v>392</v>
      </c>
      <c r="I37" t="s">
        <v>208</v>
      </c>
      <c r="J37" t="s">
        <v>401</v>
      </c>
      <c r="K37" s="77">
        <v>2.91</v>
      </c>
      <c r="L37" t="s">
        <v>102</v>
      </c>
      <c r="M37" s="78">
        <v>3.0599999999999999E-2</v>
      </c>
      <c r="N37" s="78">
        <v>-5.8999999999999999E-3</v>
      </c>
      <c r="O37" s="77">
        <v>77255.37</v>
      </c>
      <c r="P37" s="77">
        <v>116.81</v>
      </c>
      <c r="Q37" s="77">
        <v>0</v>
      </c>
      <c r="R37" s="77">
        <v>90.241997697000002</v>
      </c>
      <c r="S37" s="78">
        <v>2.0000000000000001E-4</v>
      </c>
      <c r="T37" s="78">
        <v>2.5000000000000001E-3</v>
      </c>
      <c r="U37" s="78">
        <v>2.0000000000000001E-4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405</v>
      </c>
      <c r="H38" t="s">
        <v>392</v>
      </c>
      <c r="I38" t="s">
        <v>208</v>
      </c>
      <c r="J38" t="s">
        <v>406</v>
      </c>
      <c r="K38" s="77">
        <v>5.55</v>
      </c>
      <c r="L38" t="s">
        <v>102</v>
      </c>
      <c r="M38" s="78">
        <v>7.4999999999999997E-3</v>
      </c>
      <c r="N38" s="78">
        <v>8.8000000000000005E-3</v>
      </c>
      <c r="O38" s="77">
        <v>561000</v>
      </c>
      <c r="P38" s="77">
        <v>100.66</v>
      </c>
      <c r="Q38" s="77">
        <v>0</v>
      </c>
      <c r="R38" s="77">
        <v>564.70259999999996</v>
      </c>
      <c r="S38" s="78">
        <v>1.9E-3</v>
      </c>
      <c r="T38" s="78">
        <v>1.55E-2</v>
      </c>
      <c r="U38" s="78">
        <v>1.1999999999999999E-3</v>
      </c>
    </row>
    <row r="39" spans="2:21">
      <c r="B39" t="s">
        <v>407</v>
      </c>
      <c r="C39" t="s">
        <v>408</v>
      </c>
      <c r="D39" t="s">
        <v>100</v>
      </c>
      <c r="E39" t="s">
        <v>123</v>
      </c>
      <c r="F39" t="s">
        <v>409</v>
      </c>
      <c r="G39" t="s">
        <v>330</v>
      </c>
      <c r="H39" t="s">
        <v>410</v>
      </c>
      <c r="I39" t="s">
        <v>150</v>
      </c>
      <c r="J39" t="s">
        <v>411</v>
      </c>
      <c r="K39" s="77">
        <v>5.28</v>
      </c>
      <c r="L39" t="s">
        <v>102</v>
      </c>
      <c r="M39" s="78">
        <v>1.7999999999999999E-2</v>
      </c>
      <c r="N39" s="78">
        <v>3.7000000000000002E-3</v>
      </c>
      <c r="O39" s="77">
        <v>844440</v>
      </c>
      <c r="P39" s="77">
        <v>111.91</v>
      </c>
      <c r="Q39" s="77">
        <v>0</v>
      </c>
      <c r="R39" s="77">
        <v>945.01280399999996</v>
      </c>
      <c r="S39" s="78">
        <v>8.0000000000000004E-4</v>
      </c>
      <c r="T39" s="78">
        <v>2.5899999999999999E-2</v>
      </c>
      <c r="U39" s="78">
        <v>2.0999999999999999E-3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336</v>
      </c>
      <c r="H40" t="s">
        <v>415</v>
      </c>
      <c r="I40" t="s">
        <v>208</v>
      </c>
      <c r="J40" t="s">
        <v>416</v>
      </c>
      <c r="K40" s="77">
        <v>4.2</v>
      </c>
      <c r="L40" t="s">
        <v>102</v>
      </c>
      <c r="M40" s="78">
        <v>3.3000000000000002E-2</v>
      </c>
      <c r="N40" s="78">
        <v>9.7999999999999997E-3</v>
      </c>
      <c r="O40" s="77">
        <v>504000</v>
      </c>
      <c r="P40" s="77">
        <v>114.7</v>
      </c>
      <c r="Q40" s="77">
        <v>0</v>
      </c>
      <c r="R40" s="77">
        <v>578.08799999999997</v>
      </c>
      <c r="S40" s="78">
        <v>1E-3</v>
      </c>
      <c r="T40" s="78">
        <v>1.5800000000000002E-2</v>
      </c>
      <c r="U40" s="78">
        <v>1.2999999999999999E-3</v>
      </c>
    </row>
    <row r="41" spans="2:21">
      <c r="B41" s="79" t="s">
        <v>256</v>
      </c>
      <c r="C41" s="16"/>
      <c r="D41" s="16"/>
      <c r="E41" s="16"/>
      <c r="F41" s="16"/>
      <c r="K41" s="81">
        <v>3.31</v>
      </c>
      <c r="N41" s="80">
        <v>3.4599999999999999E-2</v>
      </c>
      <c r="O41" s="81">
        <v>7134760.6500000004</v>
      </c>
      <c r="Q41" s="81">
        <v>0</v>
      </c>
      <c r="R41" s="81">
        <v>7048.7580256649999</v>
      </c>
      <c r="T41" s="80">
        <v>0.193</v>
      </c>
      <c r="U41" s="80">
        <v>1.54E-2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420</v>
      </c>
      <c r="H42" t="s">
        <v>421</v>
      </c>
      <c r="I42" t="s">
        <v>150</v>
      </c>
      <c r="J42" t="s">
        <v>422</v>
      </c>
      <c r="K42" s="77">
        <v>1.1499999999999999</v>
      </c>
      <c r="L42" t="s">
        <v>102</v>
      </c>
      <c r="M42" s="78">
        <v>1.49E-2</v>
      </c>
      <c r="N42" s="78">
        <v>1.77E-2</v>
      </c>
      <c r="O42" s="77">
        <v>6176.04</v>
      </c>
      <c r="P42" s="77">
        <v>100.18</v>
      </c>
      <c r="Q42" s="77">
        <v>0</v>
      </c>
      <c r="R42" s="77">
        <v>6.1871568720000001</v>
      </c>
      <c r="S42" s="78">
        <v>0</v>
      </c>
      <c r="T42" s="78">
        <v>2.0000000000000001E-4</v>
      </c>
      <c r="U42" s="78">
        <v>0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353</v>
      </c>
      <c r="H43" t="s">
        <v>421</v>
      </c>
      <c r="I43" t="s">
        <v>150</v>
      </c>
      <c r="J43" t="s">
        <v>401</v>
      </c>
      <c r="K43" s="77">
        <v>5.76</v>
      </c>
      <c r="L43" t="s">
        <v>102</v>
      </c>
      <c r="M43" s="78">
        <v>3.6900000000000002E-2</v>
      </c>
      <c r="N43" s="78">
        <v>3.4700000000000002E-2</v>
      </c>
      <c r="O43" s="77">
        <v>207517.72</v>
      </c>
      <c r="P43" s="77">
        <v>101.98</v>
      </c>
      <c r="Q43" s="77">
        <v>0</v>
      </c>
      <c r="R43" s="77">
        <v>211.626570856</v>
      </c>
      <c r="S43" s="78">
        <v>6.9999999999999999E-4</v>
      </c>
      <c r="T43" s="78">
        <v>5.7999999999999996E-3</v>
      </c>
      <c r="U43" s="78">
        <v>5.0000000000000001E-4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405</v>
      </c>
      <c r="H44" t="s">
        <v>374</v>
      </c>
      <c r="I44" t="s">
        <v>150</v>
      </c>
      <c r="J44" t="s">
        <v>429</v>
      </c>
      <c r="K44" s="77">
        <v>4.09</v>
      </c>
      <c r="L44" t="s">
        <v>102</v>
      </c>
      <c r="M44" s="78">
        <v>2.58E-2</v>
      </c>
      <c r="N44" s="78">
        <v>3.1699999999999999E-2</v>
      </c>
      <c r="O44" s="77">
        <v>460547.4</v>
      </c>
      <c r="P44" s="77">
        <v>98.35</v>
      </c>
      <c r="Q44" s="77">
        <v>0</v>
      </c>
      <c r="R44" s="77">
        <v>452.94836789999999</v>
      </c>
      <c r="S44" s="78">
        <v>1.5E-3</v>
      </c>
      <c r="T44" s="78">
        <v>1.24E-2</v>
      </c>
      <c r="U44" s="78">
        <v>1E-3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353</v>
      </c>
      <c r="H45" t="s">
        <v>366</v>
      </c>
      <c r="I45" t="s">
        <v>208</v>
      </c>
      <c r="J45" t="s">
        <v>433</v>
      </c>
      <c r="K45" s="77">
        <v>3.37</v>
      </c>
      <c r="L45" t="s">
        <v>102</v>
      </c>
      <c r="M45" s="78">
        <v>5.7000000000000002E-2</v>
      </c>
      <c r="N45" s="78">
        <v>5.0999999999999997E-2</v>
      </c>
      <c r="O45" s="77">
        <v>874000</v>
      </c>
      <c r="P45" s="77">
        <v>103.1</v>
      </c>
      <c r="Q45" s="77">
        <v>0</v>
      </c>
      <c r="R45" s="77">
        <v>901.09400000000005</v>
      </c>
      <c r="S45" s="78">
        <v>4.1999999999999997E-3</v>
      </c>
      <c r="T45" s="78">
        <v>2.47E-2</v>
      </c>
      <c r="U45" s="78">
        <v>2E-3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132</v>
      </c>
      <c r="H46" t="s">
        <v>366</v>
      </c>
      <c r="I46" t="s">
        <v>208</v>
      </c>
      <c r="J46" t="s">
        <v>401</v>
      </c>
      <c r="K46" s="77">
        <v>1.22</v>
      </c>
      <c r="L46" t="s">
        <v>102</v>
      </c>
      <c r="M46" s="78">
        <v>2.1600000000000001E-2</v>
      </c>
      <c r="N46" s="78">
        <v>1.9E-2</v>
      </c>
      <c r="O46" s="77">
        <v>48899.83</v>
      </c>
      <c r="P46" s="77">
        <v>100.89</v>
      </c>
      <c r="Q46" s="77">
        <v>0</v>
      </c>
      <c r="R46" s="77">
        <v>49.335038486999998</v>
      </c>
      <c r="S46" s="78">
        <v>1E-4</v>
      </c>
      <c r="T46" s="78">
        <v>1.4E-3</v>
      </c>
      <c r="U46" s="78">
        <v>1E-4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440</v>
      </c>
      <c r="H47" t="s">
        <v>366</v>
      </c>
      <c r="I47" t="s">
        <v>208</v>
      </c>
      <c r="J47" t="s">
        <v>441</v>
      </c>
      <c r="K47" s="77">
        <v>6.98</v>
      </c>
      <c r="L47" t="s">
        <v>102</v>
      </c>
      <c r="M47" s="78">
        <v>2.3400000000000001E-2</v>
      </c>
      <c r="N47" s="78">
        <v>3.5499999999999997E-2</v>
      </c>
      <c r="O47" s="77">
        <v>99516</v>
      </c>
      <c r="P47" s="77">
        <v>92.77</v>
      </c>
      <c r="Q47" s="77">
        <v>0</v>
      </c>
      <c r="R47" s="77">
        <v>92.320993200000004</v>
      </c>
      <c r="S47" s="78">
        <v>2.9999999999999997E-4</v>
      </c>
      <c r="T47" s="78">
        <v>2.5000000000000001E-3</v>
      </c>
      <c r="U47" s="78">
        <v>2.0000000000000001E-4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405</v>
      </c>
      <c r="H48" t="s">
        <v>387</v>
      </c>
      <c r="I48" t="s">
        <v>150</v>
      </c>
      <c r="J48" t="s">
        <v>445</v>
      </c>
      <c r="K48" s="77">
        <v>2.83</v>
      </c>
      <c r="L48" t="s">
        <v>102</v>
      </c>
      <c r="M48" s="78">
        <v>2.9499999999999998E-2</v>
      </c>
      <c r="N48" s="78">
        <v>2.8500000000000001E-2</v>
      </c>
      <c r="O48" s="77">
        <v>138474.9</v>
      </c>
      <c r="P48" s="77">
        <v>101.06</v>
      </c>
      <c r="Q48" s="77">
        <v>0</v>
      </c>
      <c r="R48" s="77">
        <v>139.94273394000001</v>
      </c>
      <c r="S48" s="78">
        <v>5.0000000000000001E-4</v>
      </c>
      <c r="T48" s="78">
        <v>3.8E-3</v>
      </c>
      <c r="U48" s="78">
        <v>2.9999999999999997E-4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391</v>
      </c>
      <c r="G49" t="s">
        <v>314</v>
      </c>
      <c r="H49" t="s">
        <v>392</v>
      </c>
      <c r="I49" t="s">
        <v>208</v>
      </c>
      <c r="J49" t="s">
        <v>448</v>
      </c>
      <c r="K49" s="77">
        <v>0.57999999999999996</v>
      </c>
      <c r="L49" t="s">
        <v>102</v>
      </c>
      <c r="M49" s="78">
        <v>3.6999999999999998E-2</v>
      </c>
      <c r="N49" s="78">
        <v>1.7299999999999999E-2</v>
      </c>
      <c r="O49" s="77">
        <v>355806</v>
      </c>
      <c r="P49" s="77">
        <v>102.68</v>
      </c>
      <c r="Q49" s="77">
        <v>0</v>
      </c>
      <c r="R49" s="77">
        <v>365.34160079999998</v>
      </c>
      <c r="S49" s="78">
        <v>5.4000000000000003E-3</v>
      </c>
      <c r="T49" s="78">
        <v>0.01</v>
      </c>
      <c r="U49" s="78">
        <v>8.0000000000000004E-4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452</v>
      </c>
      <c r="H50" t="s">
        <v>392</v>
      </c>
      <c r="I50" t="s">
        <v>208</v>
      </c>
      <c r="J50" t="s">
        <v>453</v>
      </c>
      <c r="K50" s="77">
        <v>3.13</v>
      </c>
      <c r="L50" t="s">
        <v>102</v>
      </c>
      <c r="M50" s="78">
        <v>3.9E-2</v>
      </c>
      <c r="N50" s="78">
        <v>0.03</v>
      </c>
      <c r="O50" s="77">
        <v>176393.25</v>
      </c>
      <c r="P50" s="77">
        <v>102.87</v>
      </c>
      <c r="Q50" s="77">
        <v>0</v>
      </c>
      <c r="R50" s="77">
        <v>181.45573627499999</v>
      </c>
      <c r="S50" s="78">
        <v>2.0000000000000001E-4</v>
      </c>
      <c r="T50" s="78">
        <v>5.0000000000000001E-3</v>
      </c>
      <c r="U50" s="78">
        <v>4.0000000000000002E-4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457</v>
      </c>
      <c r="H51" t="s">
        <v>387</v>
      </c>
      <c r="I51" t="s">
        <v>150</v>
      </c>
      <c r="J51" t="s">
        <v>433</v>
      </c>
      <c r="K51" s="77">
        <v>6.09</v>
      </c>
      <c r="L51" t="s">
        <v>123</v>
      </c>
      <c r="M51" s="78">
        <v>1.4999999999999999E-2</v>
      </c>
      <c r="N51" s="78">
        <v>3.9E-2</v>
      </c>
      <c r="O51" s="77">
        <v>549000</v>
      </c>
      <c r="P51" s="77">
        <v>86.81</v>
      </c>
      <c r="Q51" s="77">
        <v>0</v>
      </c>
      <c r="R51" s="77">
        <v>476.58690000000001</v>
      </c>
      <c r="S51" s="78">
        <v>1.4E-3</v>
      </c>
      <c r="T51" s="78">
        <v>1.2999999999999999E-2</v>
      </c>
      <c r="U51" s="78">
        <v>1E-3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353</v>
      </c>
      <c r="H52" t="s">
        <v>387</v>
      </c>
      <c r="I52" t="s">
        <v>150</v>
      </c>
      <c r="J52" t="s">
        <v>461</v>
      </c>
      <c r="K52" s="77">
        <v>4.6100000000000003</v>
      </c>
      <c r="L52" t="s">
        <v>102</v>
      </c>
      <c r="M52" s="78">
        <v>2.3E-2</v>
      </c>
      <c r="N52" s="78">
        <v>3.2899999999999999E-2</v>
      </c>
      <c r="O52" s="77">
        <v>812860</v>
      </c>
      <c r="P52" s="77">
        <v>95.8</v>
      </c>
      <c r="Q52" s="77">
        <v>0</v>
      </c>
      <c r="R52" s="77">
        <v>778.71987999999999</v>
      </c>
      <c r="S52" s="78">
        <v>1.4E-3</v>
      </c>
      <c r="T52" s="78">
        <v>2.1299999999999999E-2</v>
      </c>
      <c r="U52" s="78">
        <v>1.6999999999999999E-3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404</v>
      </c>
      <c r="G53" t="s">
        <v>405</v>
      </c>
      <c r="H53" t="s">
        <v>392</v>
      </c>
      <c r="I53" t="s">
        <v>208</v>
      </c>
      <c r="J53" t="s">
        <v>464</v>
      </c>
      <c r="K53" s="77">
        <v>1.55</v>
      </c>
      <c r="L53" t="s">
        <v>102</v>
      </c>
      <c r="M53" s="78">
        <v>4.2000000000000003E-2</v>
      </c>
      <c r="N53" s="78">
        <v>2.5399999999999999E-2</v>
      </c>
      <c r="O53" s="77">
        <v>39341.339999999997</v>
      </c>
      <c r="P53" s="77">
        <v>104.23</v>
      </c>
      <c r="Q53" s="77">
        <v>0</v>
      </c>
      <c r="R53" s="77">
        <v>41.005478682000003</v>
      </c>
      <c r="S53" s="78">
        <v>1E-4</v>
      </c>
      <c r="T53" s="78">
        <v>1.1000000000000001E-3</v>
      </c>
      <c r="U53" s="78">
        <v>1E-4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467</v>
      </c>
      <c r="G54" t="s">
        <v>330</v>
      </c>
      <c r="H54" t="s">
        <v>392</v>
      </c>
      <c r="I54" t="s">
        <v>208</v>
      </c>
      <c r="J54" t="s">
        <v>464</v>
      </c>
      <c r="K54" s="77">
        <v>4.18</v>
      </c>
      <c r="L54" t="s">
        <v>102</v>
      </c>
      <c r="M54" s="78">
        <v>2.7E-2</v>
      </c>
      <c r="N54" s="78">
        <v>4.24E-2</v>
      </c>
      <c r="O54" s="77">
        <v>388444.5</v>
      </c>
      <c r="P54" s="77">
        <v>94</v>
      </c>
      <c r="Q54" s="77">
        <v>0</v>
      </c>
      <c r="R54" s="77">
        <v>365.13783000000001</v>
      </c>
      <c r="S54" s="78">
        <v>5.0000000000000001E-4</v>
      </c>
      <c r="T54" s="78">
        <v>0.01</v>
      </c>
      <c r="U54" s="78">
        <v>8.0000000000000004E-4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470</v>
      </c>
      <c r="G55" t="s">
        <v>353</v>
      </c>
      <c r="H55" t="s">
        <v>392</v>
      </c>
      <c r="I55" t="s">
        <v>208</v>
      </c>
      <c r="J55" t="s">
        <v>471</v>
      </c>
      <c r="K55" s="77">
        <v>0.83</v>
      </c>
      <c r="L55" t="s">
        <v>102</v>
      </c>
      <c r="M55" s="78">
        <v>4.65E-2</v>
      </c>
      <c r="N55" s="78">
        <v>3.2800000000000003E-2</v>
      </c>
      <c r="O55" s="77">
        <v>579361.93000000005</v>
      </c>
      <c r="P55" s="77">
        <v>101.89</v>
      </c>
      <c r="Q55" s="77">
        <v>0</v>
      </c>
      <c r="R55" s="77">
        <v>590.31187047699996</v>
      </c>
      <c r="S55" s="78">
        <v>2.5000000000000001E-3</v>
      </c>
      <c r="T55" s="78">
        <v>1.6199999999999999E-2</v>
      </c>
      <c r="U55" s="78">
        <v>1.2999999999999999E-3</v>
      </c>
    </row>
    <row r="56" spans="2:21">
      <c r="B56" t="s">
        <v>472</v>
      </c>
      <c r="C56" t="s">
        <v>473</v>
      </c>
      <c r="D56" t="s">
        <v>100</v>
      </c>
      <c r="E56" t="s">
        <v>123</v>
      </c>
      <c r="F56" t="s">
        <v>474</v>
      </c>
      <c r="G56" t="s">
        <v>330</v>
      </c>
      <c r="H56" t="s">
        <v>415</v>
      </c>
      <c r="I56" t="s">
        <v>208</v>
      </c>
      <c r="J56" t="s">
        <v>359</v>
      </c>
      <c r="K56" s="77">
        <v>5.2</v>
      </c>
      <c r="L56" t="s">
        <v>102</v>
      </c>
      <c r="M56" s="78">
        <v>2.5000000000000001E-2</v>
      </c>
      <c r="N56" s="78">
        <v>3.6900000000000002E-2</v>
      </c>
      <c r="O56" s="77">
        <v>895108</v>
      </c>
      <c r="P56" s="77">
        <v>94.4</v>
      </c>
      <c r="Q56" s="77">
        <v>0</v>
      </c>
      <c r="R56" s="77">
        <v>844.98195199999998</v>
      </c>
      <c r="S56" s="78">
        <v>1.1000000000000001E-3</v>
      </c>
      <c r="T56" s="78">
        <v>2.3099999999999999E-2</v>
      </c>
      <c r="U56" s="78">
        <v>1.8E-3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451</v>
      </c>
      <c r="G57" t="s">
        <v>452</v>
      </c>
      <c r="H57" t="s">
        <v>410</v>
      </c>
      <c r="I57" t="s">
        <v>150</v>
      </c>
      <c r="J57" t="s">
        <v>477</v>
      </c>
      <c r="K57" s="77">
        <v>1.1200000000000001</v>
      </c>
      <c r="L57" t="s">
        <v>102</v>
      </c>
      <c r="M57" s="78">
        <v>4.5999999999999999E-2</v>
      </c>
      <c r="N57" s="78">
        <v>2.3400000000000001E-2</v>
      </c>
      <c r="O57" s="77">
        <v>714064.14</v>
      </c>
      <c r="P57" s="77">
        <v>103.69</v>
      </c>
      <c r="Q57" s="77">
        <v>0</v>
      </c>
      <c r="R57" s="77">
        <v>740.41310676600006</v>
      </c>
      <c r="S57" s="78">
        <v>1E-3</v>
      </c>
      <c r="T57" s="78">
        <v>2.0299999999999999E-2</v>
      </c>
      <c r="U57" s="78">
        <v>1.6000000000000001E-3</v>
      </c>
    </row>
    <row r="58" spans="2:21">
      <c r="B58" t="s">
        <v>478</v>
      </c>
      <c r="C58" t="s">
        <v>479</v>
      </c>
      <c r="D58" t="s">
        <v>100</v>
      </c>
      <c r="E58" t="s">
        <v>123</v>
      </c>
      <c r="F58" t="s">
        <v>480</v>
      </c>
      <c r="G58" t="s">
        <v>452</v>
      </c>
      <c r="H58" t="s">
        <v>410</v>
      </c>
      <c r="I58" t="s">
        <v>150</v>
      </c>
      <c r="J58" t="s">
        <v>481</v>
      </c>
      <c r="K58" s="77">
        <v>1.72</v>
      </c>
      <c r="L58" t="s">
        <v>102</v>
      </c>
      <c r="M58" s="78">
        <v>2.4500000000000001E-2</v>
      </c>
      <c r="N58" s="78">
        <v>-3.7000000000000002E-3</v>
      </c>
      <c r="O58" s="77">
        <v>4.5</v>
      </c>
      <c r="P58" s="77">
        <v>105.5</v>
      </c>
      <c r="Q58" s="77">
        <v>0</v>
      </c>
      <c r="R58" s="77">
        <v>4.7475E-3</v>
      </c>
      <c r="S58" s="78">
        <v>0</v>
      </c>
      <c r="T58" s="78">
        <v>0</v>
      </c>
      <c r="U58" s="78">
        <v>0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330</v>
      </c>
      <c r="H59" t="s">
        <v>410</v>
      </c>
      <c r="I59" t="s">
        <v>150</v>
      </c>
      <c r="J59" t="s">
        <v>401</v>
      </c>
      <c r="K59" s="77">
        <v>0.74</v>
      </c>
      <c r="L59" t="s">
        <v>102</v>
      </c>
      <c r="M59" s="78">
        <v>4.5499999999999999E-2</v>
      </c>
      <c r="N59" s="78">
        <v>1.6199999999999999E-2</v>
      </c>
      <c r="O59" s="77">
        <v>6531.6</v>
      </c>
      <c r="P59" s="77">
        <v>103.31</v>
      </c>
      <c r="Q59" s="77">
        <v>0</v>
      </c>
      <c r="R59" s="77">
        <v>6.7477959600000004</v>
      </c>
      <c r="S59" s="78">
        <v>1E-4</v>
      </c>
      <c r="T59" s="78">
        <v>2.0000000000000001E-4</v>
      </c>
      <c r="U59" s="78">
        <v>0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487</v>
      </c>
      <c r="G60" t="s">
        <v>405</v>
      </c>
      <c r="H60" t="s">
        <v>488</v>
      </c>
      <c r="I60" t="s">
        <v>150</v>
      </c>
      <c r="J60" t="s">
        <v>489</v>
      </c>
      <c r="K60" s="77">
        <v>0.5</v>
      </c>
      <c r="L60" t="s">
        <v>102</v>
      </c>
      <c r="M60" s="78">
        <v>6.3E-2</v>
      </c>
      <c r="N60" s="78">
        <v>2.0400000000000001E-2</v>
      </c>
      <c r="O60" s="77">
        <v>15348.5</v>
      </c>
      <c r="P60" s="77">
        <v>103.67</v>
      </c>
      <c r="Q60" s="77">
        <v>0</v>
      </c>
      <c r="R60" s="77">
        <v>15.911789949999999</v>
      </c>
      <c r="S60" s="78">
        <v>2.9999999999999997E-4</v>
      </c>
      <c r="T60" s="78">
        <v>4.0000000000000002E-4</v>
      </c>
      <c r="U60" s="78">
        <v>0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405</v>
      </c>
      <c r="H61" t="s">
        <v>488</v>
      </c>
      <c r="I61" t="s">
        <v>150</v>
      </c>
      <c r="J61" t="s">
        <v>493</v>
      </c>
      <c r="K61" s="77">
        <v>1.95</v>
      </c>
      <c r="L61" t="s">
        <v>102</v>
      </c>
      <c r="M61" s="78">
        <v>4.3999999999999997E-2</v>
      </c>
      <c r="N61" s="78">
        <v>3.3799999999999997E-2</v>
      </c>
      <c r="O61" s="77">
        <v>351125</v>
      </c>
      <c r="P61" s="77">
        <v>103.12</v>
      </c>
      <c r="Q61" s="77">
        <v>0</v>
      </c>
      <c r="R61" s="77">
        <v>362.08010000000002</v>
      </c>
      <c r="S61" s="78">
        <v>1.6000000000000001E-3</v>
      </c>
      <c r="T61" s="78">
        <v>9.9000000000000008E-3</v>
      </c>
      <c r="U61" s="78">
        <v>8.0000000000000004E-4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405</v>
      </c>
      <c r="H62" t="s">
        <v>497</v>
      </c>
      <c r="I62" t="s">
        <v>208</v>
      </c>
      <c r="J62" t="s">
        <v>498</v>
      </c>
      <c r="K62" s="77">
        <v>1.92</v>
      </c>
      <c r="L62" t="s">
        <v>102</v>
      </c>
      <c r="M62" s="78">
        <v>4.8000000000000001E-2</v>
      </c>
      <c r="N62" s="78">
        <v>3.5200000000000002E-2</v>
      </c>
      <c r="O62" s="77">
        <v>416240</v>
      </c>
      <c r="P62" s="77">
        <v>102.49</v>
      </c>
      <c r="Q62" s="77">
        <v>0</v>
      </c>
      <c r="R62" s="77">
        <v>426.604376</v>
      </c>
      <c r="S62" s="78">
        <v>2.3999999999999998E-3</v>
      </c>
      <c r="T62" s="78">
        <v>1.17E-2</v>
      </c>
      <c r="U62" s="78">
        <v>8.9999999999999998E-4</v>
      </c>
    </row>
    <row r="63" spans="2:21">
      <c r="B63" s="79" t="s">
        <v>294</v>
      </c>
      <c r="C63" s="16"/>
      <c r="D63" s="16"/>
      <c r="E63" s="16"/>
      <c r="F63" s="16"/>
      <c r="K63" s="81">
        <v>3.02</v>
      </c>
      <c r="N63" s="80">
        <v>4.6699999999999998E-2</v>
      </c>
      <c r="O63" s="81">
        <v>5697391.4699999997</v>
      </c>
      <c r="Q63" s="81">
        <v>0</v>
      </c>
      <c r="R63" s="81">
        <v>5053.0824563480001</v>
      </c>
      <c r="T63" s="80">
        <v>0.1384</v>
      </c>
      <c r="U63" s="80">
        <v>1.0999999999999999E-2</v>
      </c>
    </row>
    <row r="64" spans="2:21">
      <c r="B64" t="s">
        <v>499</v>
      </c>
      <c r="C64" t="s">
        <v>500</v>
      </c>
      <c r="D64" t="s">
        <v>100</v>
      </c>
      <c r="E64" t="s">
        <v>123</v>
      </c>
      <c r="F64" t="s">
        <v>299</v>
      </c>
      <c r="G64" t="s">
        <v>300</v>
      </c>
      <c r="H64" t="s">
        <v>207</v>
      </c>
      <c r="I64" t="s">
        <v>208</v>
      </c>
      <c r="J64" t="s">
        <v>501</v>
      </c>
      <c r="K64" s="77">
        <v>1.36</v>
      </c>
      <c r="L64" t="s">
        <v>102</v>
      </c>
      <c r="M64" s="78">
        <v>2.9000000000000001E-2</v>
      </c>
      <c r="N64" s="78">
        <v>3.2000000000000001E-2</v>
      </c>
      <c r="O64" s="77">
        <v>1227246</v>
      </c>
      <c r="P64" s="77">
        <v>88.8</v>
      </c>
      <c r="Q64" s="77">
        <v>0</v>
      </c>
      <c r="R64" s="77">
        <v>1089.7944480000001</v>
      </c>
      <c r="S64" s="78">
        <v>1.4E-3</v>
      </c>
      <c r="T64" s="78">
        <v>2.98E-2</v>
      </c>
      <c r="U64" s="78">
        <v>2.3999999999999998E-3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505</v>
      </c>
      <c r="H65" t="s">
        <v>341</v>
      </c>
      <c r="I65" t="s">
        <v>208</v>
      </c>
      <c r="J65" t="s">
        <v>506</v>
      </c>
      <c r="K65" s="77">
        <v>1.69</v>
      </c>
      <c r="L65" t="s">
        <v>102</v>
      </c>
      <c r="M65" s="78">
        <v>3.49E-2</v>
      </c>
      <c r="N65" s="78">
        <v>3.8899999999999997E-2</v>
      </c>
      <c r="O65" s="77">
        <v>218292</v>
      </c>
      <c r="P65" s="77">
        <v>88.88</v>
      </c>
      <c r="Q65" s="77">
        <v>0</v>
      </c>
      <c r="R65" s="77">
        <v>194.0179296</v>
      </c>
      <c r="S65" s="78">
        <v>2.0000000000000001E-4</v>
      </c>
      <c r="T65" s="78">
        <v>5.3E-3</v>
      </c>
      <c r="U65" s="78">
        <v>4.0000000000000002E-4</v>
      </c>
    </row>
    <row r="66" spans="2:21">
      <c r="B66" t="s">
        <v>507</v>
      </c>
      <c r="C66" t="s">
        <v>508</v>
      </c>
      <c r="D66" t="s">
        <v>100</v>
      </c>
      <c r="E66" t="s">
        <v>123</v>
      </c>
      <c r="F66" t="s">
        <v>509</v>
      </c>
      <c r="G66" t="s">
        <v>353</v>
      </c>
      <c r="H66" t="s">
        <v>358</v>
      </c>
      <c r="I66" t="s">
        <v>150</v>
      </c>
      <c r="J66" t="s">
        <v>510</v>
      </c>
      <c r="K66" s="77">
        <v>4.34</v>
      </c>
      <c r="L66" t="s">
        <v>102</v>
      </c>
      <c r="M66" s="78">
        <v>4.2999999999999997E-2</v>
      </c>
      <c r="N66" s="78">
        <v>7.2599999999999998E-2</v>
      </c>
      <c r="O66" s="77">
        <v>795045.05</v>
      </c>
      <c r="P66" s="77">
        <v>89.48</v>
      </c>
      <c r="Q66" s="77">
        <v>0</v>
      </c>
      <c r="R66" s="77">
        <v>711.40631073999998</v>
      </c>
      <c r="S66" s="78">
        <v>5.9999999999999995E-4</v>
      </c>
      <c r="T66" s="78">
        <v>1.95E-2</v>
      </c>
      <c r="U66" s="78">
        <v>1.6000000000000001E-3</v>
      </c>
    </row>
    <row r="67" spans="2:21">
      <c r="B67" t="s">
        <v>511</v>
      </c>
      <c r="C67" t="s">
        <v>512</v>
      </c>
      <c r="D67" t="s">
        <v>100</v>
      </c>
      <c r="E67" t="s">
        <v>123</v>
      </c>
      <c r="F67" t="s">
        <v>513</v>
      </c>
      <c r="G67" t="s">
        <v>514</v>
      </c>
      <c r="H67" t="s">
        <v>366</v>
      </c>
      <c r="I67" t="s">
        <v>208</v>
      </c>
      <c r="J67" t="s">
        <v>515</v>
      </c>
      <c r="K67" s="77">
        <v>2.14</v>
      </c>
      <c r="L67" t="s">
        <v>102</v>
      </c>
      <c r="M67" s="78">
        <v>3.9E-2</v>
      </c>
      <c r="N67" s="78">
        <v>3.9399999999999998E-2</v>
      </c>
      <c r="O67" s="77">
        <v>597115.19999999995</v>
      </c>
      <c r="P67" s="77">
        <v>87.7</v>
      </c>
      <c r="Q67" s="77">
        <v>0</v>
      </c>
      <c r="R67" s="77">
        <v>523.67003039999997</v>
      </c>
      <c r="S67" s="78">
        <v>3.8E-3</v>
      </c>
      <c r="T67" s="78">
        <v>1.43E-2</v>
      </c>
      <c r="U67" s="78">
        <v>1.1000000000000001E-3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101</v>
      </c>
      <c r="H68" t="s">
        <v>374</v>
      </c>
      <c r="I68" t="s">
        <v>150</v>
      </c>
      <c r="J68" t="s">
        <v>519</v>
      </c>
      <c r="K68" s="77">
        <v>2.59</v>
      </c>
      <c r="L68" t="s">
        <v>102</v>
      </c>
      <c r="M68" s="78">
        <v>3.85E-2</v>
      </c>
      <c r="N68" s="78">
        <v>3.5299999999999998E-2</v>
      </c>
      <c r="O68" s="77">
        <v>442012.33</v>
      </c>
      <c r="P68" s="77">
        <v>89.4</v>
      </c>
      <c r="Q68" s="77">
        <v>0</v>
      </c>
      <c r="R68" s="77">
        <v>395.15902302000001</v>
      </c>
      <c r="S68" s="78">
        <v>1.6000000000000001E-3</v>
      </c>
      <c r="T68" s="78">
        <v>1.0800000000000001E-2</v>
      </c>
      <c r="U68" s="78">
        <v>8.9999999999999998E-4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522</v>
      </c>
      <c r="G69" t="s">
        <v>505</v>
      </c>
      <c r="H69" t="s">
        <v>374</v>
      </c>
      <c r="I69" t="s">
        <v>150</v>
      </c>
      <c r="J69" t="s">
        <v>523</v>
      </c>
      <c r="K69" s="77">
        <v>4.42</v>
      </c>
      <c r="L69" t="s">
        <v>102</v>
      </c>
      <c r="M69" s="78">
        <v>4.6899999999999997E-2</v>
      </c>
      <c r="N69" s="78">
        <v>5.1299999999999998E-2</v>
      </c>
      <c r="O69" s="77">
        <v>1715551.42</v>
      </c>
      <c r="P69" s="77">
        <v>89.07</v>
      </c>
      <c r="Q69" s="77">
        <v>0</v>
      </c>
      <c r="R69" s="77">
        <v>1528.041649794</v>
      </c>
      <c r="S69" s="78">
        <v>1.1000000000000001E-3</v>
      </c>
      <c r="T69" s="78">
        <v>4.1799999999999997E-2</v>
      </c>
      <c r="U69" s="78">
        <v>3.3E-3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467</v>
      </c>
      <c r="G70" t="s">
        <v>330</v>
      </c>
      <c r="H70" t="s">
        <v>392</v>
      </c>
      <c r="I70" t="s">
        <v>208</v>
      </c>
      <c r="J70" t="s">
        <v>526</v>
      </c>
      <c r="K70" s="77">
        <v>2.4300000000000002</v>
      </c>
      <c r="L70" t="s">
        <v>102</v>
      </c>
      <c r="M70" s="78">
        <v>4.7E-2</v>
      </c>
      <c r="N70" s="78">
        <v>4.7600000000000003E-2</v>
      </c>
      <c r="O70" s="77">
        <v>702129.47</v>
      </c>
      <c r="P70" s="77">
        <v>87.02</v>
      </c>
      <c r="Q70" s="77">
        <v>0</v>
      </c>
      <c r="R70" s="77">
        <v>610.99306479400002</v>
      </c>
      <c r="S70" s="78">
        <v>1.2999999999999999E-3</v>
      </c>
      <c r="T70" s="78">
        <v>1.67E-2</v>
      </c>
      <c r="U70" s="78">
        <v>1.2999999999999999E-3</v>
      </c>
    </row>
    <row r="71" spans="2:21">
      <c r="B71" s="79" t="s">
        <v>527</v>
      </c>
      <c r="C71" s="16"/>
      <c r="D71" s="16"/>
      <c r="E71" s="16"/>
      <c r="F71" s="16"/>
      <c r="K71" s="81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t="s">
        <v>223</v>
      </c>
      <c r="C72" t="s">
        <v>223</v>
      </c>
      <c r="D72" s="16"/>
      <c r="E72" s="16"/>
      <c r="F72" s="16"/>
      <c r="G72" t="s">
        <v>223</v>
      </c>
      <c r="H72" t="s">
        <v>223</v>
      </c>
      <c r="K72" s="77">
        <v>0</v>
      </c>
      <c r="L72" t="s">
        <v>223</v>
      </c>
      <c r="M72" s="78">
        <v>0</v>
      </c>
      <c r="N72" s="78">
        <v>0</v>
      </c>
      <c r="O72" s="77">
        <v>0</v>
      </c>
      <c r="P72" s="77">
        <v>0</v>
      </c>
      <c r="R72" s="77">
        <v>0</v>
      </c>
      <c r="S72" s="78">
        <v>0</v>
      </c>
      <c r="T72" s="78">
        <v>0</v>
      </c>
      <c r="U72" s="78">
        <v>0</v>
      </c>
    </row>
    <row r="73" spans="2:21">
      <c r="B73" s="79" t="s">
        <v>228</v>
      </c>
      <c r="C73" s="16"/>
      <c r="D73" s="16"/>
      <c r="E73" s="16"/>
      <c r="F73" s="16"/>
      <c r="K73" s="81">
        <v>6.14</v>
      </c>
      <c r="N73" s="80">
        <v>4.53E-2</v>
      </c>
      <c r="O73" s="81">
        <v>167000</v>
      </c>
      <c r="Q73" s="81">
        <v>0</v>
      </c>
      <c r="R73" s="81">
        <v>518.99917984000001</v>
      </c>
      <c r="T73" s="80">
        <v>1.4200000000000001E-2</v>
      </c>
      <c r="U73" s="80">
        <v>1.1000000000000001E-3</v>
      </c>
    </row>
    <row r="74" spans="2:21">
      <c r="B74" s="79" t="s">
        <v>295</v>
      </c>
      <c r="C74" s="16"/>
      <c r="D74" s="16"/>
      <c r="E74" s="16"/>
      <c r="F74" s="16"/>
      <c r="K74" s="81">
        <v>0</v>
      </c>
      <c r="N74" s="80">
        <v>0</v>
      </c>
      <c r="O74" s="81">
        <v>0</v>
      </c>
      <c r="Q74" s="81">
        <v>0</v>
      </c>
      <c r="R74" s="81">
        <v>0</v>
      </c>
      <c r="T74" s="80">
        <v>0</v>
      </c>
      <c r="U74" s="80">
        <v>0</v>
      </c>
    </row>
    <row r="75" spans="2:21">
      <c r="B75" t="s">
        <v>223</v>
      </c>
      <c r="C75" t="s">
        <v>223</v>
      </c>
      <c r="D75" s="16"/>
      <c r="E75" s="16"/>
      <c r="F75" s="16"/>
      <c r="G75" t="s">
        <v>223</v>
      </c>
      <c r="H75" t="s">
        <v>223</v>
      </c>
      <c r="K75" s="77">
        <v>0</v>
      </c>
      <c r="L75" t="s">
        <v>223</v>
      </c>
      <c r="M75" s="78">
        <v>0</v>
      </c>
      <c r="N75" s="78">
        <v>0</v>
      </c>
      <c r="O75" s="77">
        <v>0</v>
      </c>
      <c r="P75" s="77">
        <v>0</v>
      </c>
      <c r="R75" s="77">
        <v>0</v>
      </c>
      <c r="S75" s="78">
        <v>0</v>
      </c>
      <c r="T75" s="78">
        <v>0</v>
      </c>
      <c r="U75" s="78">
        <v>0</v>
      </c>
    </row>
    <row r="76" spans="2:21">
      <c r="B76" s="79" t="s">
        <v>296</v>
      </c>
      <c r="C76" s="16"/>
      <c r="D76" s="16"/>
      <c r="E76" s="16"/>
      <c r="F76" s="16"/>
      <c r="K76" s="81">
        <v>6.14</v>
      </c>
      <c r="N76" s="80">
        <v>4.53E-2</v>
      </c>
      <c r="O76" s="81">
        <v>167000</v>
      </c>
      <c r="Q76" s="81">
        <v>0</v>
      </c>
      <c r="R76" s="81">
        <v>518.99917984000001</v>
      </c>
      <c r="T76" s="80">
        <v>1.4200000000000001E-2</v>
      </c>
      <c r="U76" s="80">
        <v>1.1000000000000001E-3</v>
      </c>
    </row>
    <row r="77" spans="2:21">
      <c r="B77" t="s">
        <v>528</v>
      </c>
      <c r="C77" t="s">
        <v>529</v>
      </c>
      <c r="D77" t="s">
        <v>123</v>
      </c>
      <c r="E77" t="s">
        <v>530</v>
      </c>
      <c r="F77" t="s">
        <v>531</v>
      </c>
      <c r="G77" t="s">
        <v>532</v>
      </c>
      <c r="H77" t="s">
        <v>533</v>
      </c>
      <c r="I77" t="s">
        <v>534</v>
      </c>
      <c r="J77" t="s">
        <v>535</v>
      </c>
      <c r="K77" s="77">
        <v>6.14</v>
      </c>
      <c r="L77" t="s">
        <v>106</v>
      </c>
      <c r="M77" s="78">
        <v>4.1300000000000003E-2</v>
      </c>
      <c r="N77" s="78">
        <v>4.53E-2</v>
      </c>
      <c r="O77" s="77">
        <v>167000</v>
      </c>
      <c r="P77" s="77">
        <v>97.852000000000004</v>
      </c>
      <c r="Q77" s="77">
        <v>0</v>
      </c>
      <c r="R77" s="77">
        <v>518.99917984000001</v>
      </c>
      <c r="S77" s="78">
        <v>2.9999999999999997E-4</v>
      </c>
      <c r="T77" s="78">
        <v>1.4200000000000001E-2</v>
      </c>
      <c r="U77" s="78">
        <v>1.1000000000000001E-3</v>
      </c>
    </row>
    <row r="78" spans="2:21">
      <c r="B78" t="s">
        <v>230</v>
      </c>
      <c r="C78" s="16"/>
      <c r="D78" s="16"/>
      <c r="E78" s="16"/>
      <c r="F78" s="16"/>
    </row>
    <row r="79" spans="2:21">
      <c r="B79" t="s">
        <v>289</v>
      </c>
      <c r="C79" s="16"/>
      <c r="D79" s="16"/>
      <c r="E79" s="16"/>
      <c r="F79" s="16"/>
    </row>
    <row r="80" spans="2:21">
      <c r="B80" t="s">
        <v>290</v>
      </c>
      <c r="C80" s="16"/>
      <c r="D80" s="16"/>
      <c r="E80" s="16"/>
      <c r="F80" s="16"/>
    </row>
    <row r="81" spans="2:6">
      <c r="B81" t="s">
        <v>291</v>
      </c>
      <c r="C81" s="16"/>
      <c r="D81" s="16"/>
      <c r="E81" s="16"/>
      <c r="F81" s="16"/>
    </row>
    <row r="82" spans="2:6">
      <c r="B82" t="s">
        <v>292</v>
      </c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126333</v>
      </c>
      <c r="J11" s="7"/>
      <c r="K11" s="75">
        <v>0</v>
      </c>
      <c r="L11" s="75">
        <v>2287.1101100000001</v>
      </c>
      <c r="M11" s="7"/>
      <c r="N11" s="76">
        <v>1</v>
      </c>
      <c r="O11" s="76">
        <v>5.0000000000000001E-3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126333</v>
      </c>
      <c r="K12" s="81">
        <v>0</v>
      </c>
      <c r="L12" s="81">
        <v>2287.1101100000001</v>
      </c>
      <c r="N12" s="80">
        <v>1</v>
      </c>
      <c r="O12" s="80">
        <v>5.0000000000000001E-3</v>
      </c>
    </row>
    <row r="13" spans="2:62">
      <c r="B13" s="79" t="s">
        <v>536</v>
      </c>
      <c r="E13" s="16"/>
      <c r="F13" s="16"/>
      <c r="G13" s="16"/>
      <c r="I13" s="81">
        <v>31174</v>
      </c>
      <c r="K13" s="81">
        <v>0</v>
      </c>
      <c r="L13" s="81">
        <v>970.90531999999996</v>
      </c>
      <c r="N13" s="80">
        <v>0.42449999999999999</v>
      </c>
      <c r="O13" s="80">
        <v>2.0999999999999999E-3</v>
      </c>
    </row>
    <row r="14" spans="2:62">
      <c r="B14" t="s">
        <v>537</v>
      </c>
      <c r="C14" t="s">
        <v>538</v>
      </c>
      <c r="D14" t="s">
        <v>100</v>
      </c>
      <c r="E14" t="s">
        <v>123</v>
      </c>
      <c r="F14" t="s">
        <v>318</v>
      </c>
      <c r="G14" t="s">
        <v>305</v>
      </c>
      <c r="H14" t="s">
        <v>102</v>
      </c>
      <c r="I14" s="77">
        <v>21692</v>
      </c>
      <c r="J14" s="77">
        <v>3175</v>
      </c>
      <c r="K14" s="77">
        <v>0</v>
      </c>
      <c r="L14" s="77">
        <v>688.721</v>
      </c>
      <c r="M14" s="78">
        <v>0</v>
      </c>
      <c r="N14" s="78">
        <v>0.30109999999999998</v>
      </c>
      <c r="O14" s="78">
        <v>1.5E-3</v>
      </c>
    </row>
    <row r="15" spans="2:62">
      <c r="B15" t="s">
        <v>539</v>
      </c>
      <c r="C15" t="s">
        <v>540</v>
      </c>
      <c r="D15" t="s">
        <v>100</v>
      </c>
      <c r="E15" t="s">
        <v>123</v>
      </c>
      <c r="F15" t="s">
        <v>541</v>
      </c>
      <c r="G15" t="s">
        <v>542</v>
      </c>
      <c r="H15" t="s">
        <v>102</v>
      </c>
      <c r="I15" s="77">
        <v>9482</v>
      </c>
      <c r="J15" s="77">
        <v>2976</v>
      </c>
      <c r="K15" s="77">
        <v>0</v>
      </c>
      <c r="L15" s="77">
        <v>282.18432000000001</v>
      </c>
      <c r="M15" s="78">
        <v>0</v>
      </c>
      <c r="N15" s="78">
        <v>0.1234</v>
      </c>
      <c r="O15" s="78">
        <v>5.9999999999999995E-4</v>
      </c>
    </row>
    <row r="16" spans="2:62">
      <c r="B16" s="79" t="s">
        <v>543</v>
      </c>
      <c r="E16" s="16"/>
      <c r="F16" s="16"/>
      <c r="G16" s="16"/>
      <c r="I16" s="81">
        <v>0</v>
      </c>
      <c r="K16" s="81">
        <v>0</v>
      </c>
      <c r="L16" s="81">
        <v>0</v>
      </c>
      <c r="N16" s="80">
        <v>0</v>
      </c>
      <c r="O16" s="80">
        <v>0</v>
      </c>
    </row>
    <row r="17" spans="2:15">
      <c r="B17" t="s">
        <v>223</v>
      </c>
      <c r="C17" t="s">
        <v>223</v>
      </c>
      <c r="E17" s="16"/>
      <c r="F17" s="16"/>
      <c r="G17" t="s">
        <v>223</v>
      </c>
      <c r="H17" t="s">
        <v>223</v>
      </c>
      <c r="I17" s="77">
        <v>0</v>
      </c>
      <c r="J17" s="77">
        <v>0</v>
      </c>
      <c r="L17" s="77">
        <v>0</v>
      </c>
      <c r="M17" s="78">
        <v>0</v>
      </c>
      <c r="N17" s="78">
        <v>0</v>
      </c>
      <c r="O17" s="78">
        <v>0</v>
      </c>
    </row>
    <row r="18" spans="2:15">
      <c r="B18" s="79" t="s">
        <v>544</v>
      </c>
      <c r="E18" s="16"/>
      <c r="F18" s="16"/>
      <c r="G18" s="16"/>
      <c r="I18" s="81">
        <v>95159</v>
      </c>
      <c r="K18" s="81">
        <v>0</v>
      </c>
      <c r="L18" s="81">
        <v>1316.20479</v>
      </c>
      <c r="N18" s="80">
        <v>0.57550000000000001</v>
      </c>
      <c r="O18" s="80">
        <v>2.8999999999999998E-3</v>
      </c>
    </row>
    <row r="19" spans="2:15">
      <c r="B19" t="s">
        <v>545</v>
      </c>
      <c r="C19" t="s">
        <v>546</v>
      </c>
      <c r="D19" t="s">
        <v>100</v>
      </c>
      <c r="E19" t="s">
        <v>123</v>
      </c>
      <c r="F19" t="s">
        <v>492</v>
      </c>
      <c r="G19" t="s">
        <v>405</v>
      </c>
      <c r="H19" t="s">
        <v>102</v>
      </c>
      <c r="I19" s="77">
        <v>9000</v>
      </c>
      <c r="J19" s="77">
        <v>3669</v>
      </c>
      <c r="K19" s="77">
        <v>0</v>
      </c>
      <c r="L19" s="77">
        <v>330.21</v>
      </c>
      <c r="M19" s="78">
        <v>4.0000000000000002E-4</v>
      </c>
      <c r="N19" s="78">
        <v>0.1444</v>
      </c>
      <c r="O19" s="78">
        <v>6.9999999999999999E-4</v>
      </c>
    </row>
    <row r="20" spans="2:15">
      <c r="B20" t="s">
        <v>547</v>
      </c>
      <c r="C20" t="s">
        <v>548</v>
      </c>
      <c r="D20" t="s">
        <v>100</v>
      </c>
      <c r="E20" t="s">
        <v>123</v>
      </c>
      <c r="F20" t="s">
        <v>549</v>
      </c>
      <c r="G20" t="s">
        <v>405</v>
      </c>
      <c r="H20" t="s">
        <v>102</v>
      </c>
      <c r="I20" s="77">
        <v>16451</v>
      </c>
      <c r="J20" s="77">
        <v>2913</v>
      </c>
      <c r="K20" s="77">
        <v>0</v>
      </c>
      <c r="L20" s="77">
        <v>479.21762999999999</v>
      </c>
      <c r="M20" s="78">
        <v>8.9999999999999998E-4</v>
      </c>
      <c r="N20" s="78">
        <v>0.20949999999999999</v>
      </c>
      <c r="O20" s="78">
        <v>1E-3</v>
      </c>
    </row>
    <row r="21" spans="2:15">
      <c r="B21" t="s">
        <v>550</v>
      </c>
      <c r="C21" t="s">
        <v>551</v>
      </c>
      <c r="D21" t="s">
        <v>100</v>
      </c>
      <c r="E21" t="s">
        <v>123</v>
      </c>
      <c r="F21" t="s">
        <v>552</v>
      </c>
      <c r="G21" t="s">
        <v>125</v>
      </c>
      <c r="H21" t="s">
        <v>102</v>
      </c>
      <c r="I21" s="77">
        <v>69708</v>
      </c>
      <c r="J21" s="77">
        <v>727</v>
      </c>
      <c r="K21" s="77">
        <v>0</v>
      </c>
      <c r="L21" s="77">
        <v>506.77715999999998</v>
      </c>
      <c r="M21" s="78">
        <v>5.9999999999999995E-4</v>
      </c>
      <c r="N21" s="78">
        <v>0.22159999999999999</v>
      </c>
      <c r="O21" s="78">
        <v>1.1000000000000001E-3</v>
      </c>
    </row>
    <row r="22" spans="2:15">
      <c r="B22" s="79" t="s">
        <v>553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E23" s="16"/>
      <c r="F23" s="16"/>
      <c r="G23" t="s">
        <v>223</v>
      </c>
      <c r="H23" t="s">
        <v>223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s="79" t="s">
        <v>295</v>
      </c>
      <c r="E25" s="16"/>
      <c r="F25" s="16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223</v>
      </c>
      <c r="C26" t="s">
        <v>223</v>
      </c>
      <c r="E26" s="16"/>
      <c r="F26" s="16"/>
      <c r="G26" t="s">
        <v>223</v>
      </c>
      <c r="H26" t="s">
        <v>223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296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223</v>
      </c>
      <c r="C28" t="s">
        <v>223</v>
      </c>
      <c r="E28" s="16"/>
      <c r="F28" s="16"/>
      <c r="G28" t="s">
        <v>223</v>
      </c>
      <c r="H28" t="s">
        <v>223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t="s">
        <v>230</v>
      </c>
      <c r="E29" s="16"/>
      <c r="F29" s="16"/>
      <c r="G29" s="16"/>
    </row>
    <row r="30" spans="2:15">
      <c r="B30" t="s">
        <v>289</v>
      </c>
      <c r="E30" s="16"/>
      <c r="F30" s="16"/>
      <c r="G30" s="16"/>
    </row>
    <row r="31" spans="2:15">
      <c r="B31" t="s">
        <v>290</v>
      </c>
      <c r="E31" s="16"/>
      <c r="F31" s="16"/>
      <c r="G31" s="16"/>
    </row>
    <row r="32" spans="2:15">
      <c r="B32" t="s">
        <v>291</v>
      </c>
      <c r="E32" s="16"/>
      <c r="F32" s="16"/>
      <c r="G32" s="16"/>
    </row>
    <row r="33" spans="2:7">
      <c r="B33" t="s">
        <v>292</v>
      </c>
      <c r="E33" s="16"/>
      <c r="F33" s="16"/>
      <c r="G33" s="16"/>
    </row>
    <row r="34" spans="2:7">
      <c r="E34" s="16"/>
      <c r="F34" s="16"/>
      <c r="G34" s="16"/>
    </row>
    <row r="35" spans="2:7">
      <c r="E35" s="16"/>
      <c r="F35" s="16"/>
      <c r="G35" s="16"/>
    </row>
    <row r="36" spans="2:7">
      <c r="E36" s="16"/>
      <c r="F36" s="16"/>
      <c r="G36" s="16"/>
    </row>
    <row r="37" spans="2:7">
      <c r="E37" s="16"/>
      <c r="F37" s="16"/>
      <c r="G37" s="16"/>
    </row>
    <row r="38" spans="2:7">
      <c r="E38" s="16"/>
      <c r="F38" s="16"/>
      <c r="G38" s="16"/>
    </row>
    <row r="39" spans="2:7">
      <c r="E39" s="16"/>
      <c r="F39" s="16"/>
      <c r="G39" s="16"/>
    </row>
    <row r="40" spans="2:7">
      <c r="E40" s="16"/>
      <c r="F40" s="16"/>
      <c r="G40" s="16"/>
    </row>
    <row r="41" spans="2:7">
      <c r="E41" s="16"/>
      <c r="F41" s="16"/>
      <c r="G41" s="16"/>
    </row>
    <row r="42" spans="2:7">
      <c r="E42" s="16"/>
      <c r="F42" s="16"/>
      <c r="G42" s="16"/>
    </row>
    <row r="43" spans="2:7">
      <c r="E43" s="16"/>
      <c r="F43" s="16"/>
      <c r="G43" s="16"/>
    </row>
    <row r="44" spans="2:7">
      <c r="E44" s="16"/>
      <c r="F44" s="16"/>
      <c r="G44" s="16"/>
    </row>
    <row r="45" spans="2:7">
      <c r="E45" s="16"/>
      <c r="F45" s="16"/>
      <c r="G45" s="16"/>
    </row>
    <row r="46" spans="2:7">
      <c r="E46" s="16"/>
      <c r="F46" s="16"/>
      <c r="G46" s="16"/>
    </row>
    <row r="47" spans="2:7">
      <c r="E47" s="16"/>
      <c r="F47" s="16"/>
      <c r="G47" s="16"/>
    </row>
    <row r="48" spans="2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82202</v>
      </c>
      <c r="I11" s="7"/>
      <c r="J11" s="75">
        <v>13.97574</v>
      </c>
      <c r="K11" s="75">
        <v>2692.9389200000001</v>
      </c>
      <c r="L11" s="7"/>
      <c r="M11" s="76">
        <v>1</v>
      </c>
      <c r="N11" s="76">
        <v>5.8999999999999999E-3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82202</v>
      </c>
      <c r="J12" s="81">
        <v>0</v>
      </c>
      <c r="K12" s="81">
        <v>2678.9631800000002</v>
      </c>
      <c r="M12" s="80">
        <v>0.99480000000000002</v>
      </c>
      <c r="N12" s="80">
        <v>5.7999999999999996E-3</v>
      </c>
    </row>
    <row r="13" spans="2:63">
      <c r="B13" s="79" t="s">
        <v>554</v>
      </c>
      <c r="D13" s="16"/>
      <c r="E13" s="16"/>
      <c r="F13" s="16"/>
      <c r="G13" s="16"/>
      <c r="H13" s="81">
        <v>82202</v>
      </c>
      <c r="J13" s="81">
        <v>0</v>
      </c>
      <c r="K13" s="81">
        <v>2678.9631800000002</v>
      </c>
      <c r="M13" s="80">
        <v>0.99480000000000002</v>
      </c>
      <c r="N13" s="80">
        <v>5.7999999999999996E-3</v>
      </c>
    </row>
    <row r="14" spans="2:63">
      <c r="B14" t="s">
        <v>555</v>
      </c>
      <c r="C14" t="s">
        <v>556</v>
      </c>
      <c r="D14" t="s">
        <v>100</v>
      </c>
      <c r="E14" t="s">
        <v>557</v>
      </c>
      <c r="F14" t="s">
        <v>558</v>
      </c>
      <c r="G14" t="s">
        <v>102</v>
      </c>
      <c r="H14" s="77">
        <v>82202</v>
      </c>
      <c r="I14" s="77">
        <v>3259</v>
      </c>
      <c r="J14" s="77">
        <v>0</v>
      </c>
      <c r="K14" s="77">
        <v>2678.9631800000002</v>
      </c>
      <c r="L14" s="78">
        <v>1.5E-3</v>
      </c>
      <c r="M14" s="78">
        <v>0.99480000000000002</v>
      </c>
      <c r="N14" s="78">
        <v>5.7999999999999996E-3</v>
      </c>
    </row>
    <row r="15" spans="2:63">
      <c r="B15" s="79" t="s">
        <v>559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560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561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527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562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228</v>
      </c>
      <c r="D25" s="16"/>
      <c r="E25" s="16"/>
      <c r="F25" s="16"/>
      <c r="G25" s="16"/>
      <c r="H25" s="81">
        <v>0</v>
      </c>
      <c r="J25" s="81">
        <v>13.97574</v>
      </c>
      <c r="K25" s="81">
        <v>13.97574</v>
      </c>
      <c r="M25" s="80">
        <v>5.1999999999999998E-3</v>
      </c>
      <c r="N25" s="80">
        <v>0</v>
      </c>
    </row>
    <row r="26" spans="2:14">
      <c r="B26" s="79" t="s">
        <v>563</v>
      </c>
      <c r="D26" s="16"/>
      <c r="E26" s="16"/>
      <c r="F26" s="16"/>
      <c r="G26" s="16"/>
      <c r="H26" s="81">
        <v>0</v>
      </c>
      <c r="J26" s="81">
        <v>13.97574</v>
      </c>
      <c r="K26" s="81">
        <v>13.97574</v>
      </c>
      <c r="M26" s="80">
        <v>5.1999999999999998E-3</v>
      </c>
      <c r="N26" s="80">
        <v>0</v>
      </c>
    </row>
    <row r="27" spans="2:14">
      <c r="B27" t="s">
        <v>564</v>
      </c>
      <c r="C27" t="s">
        <v>565</v>
      </c>
      <c r="D27" t="s">
        <v>566</v>
      </c>
      <c r="E27" t="s">
        <v>567</v>
      </c>
      <c r="F27" t="s">
        <v>558</v>
      </c>
      <c r="G27" t="s">
        <v>106</v>
      </c>
      <c r="H27" s="77">
        <v>0</v>
      </c>
      <c r="I27" s="77">
        <v>0</v>
      </c>
      <c r="J27" s="77">
        <v>13.97574</v>
      </c>
      <c r="K27" s="77">
        <v>13.97574</v>
      </c>
      <c r="L27" s="78">
        <v>0</v>
      </c>
      <c r="M27" s="78">
        <v>5.1999999999999998E-3</v>
      </c>
      <c r="N27" s="78">
        <v>0</v>
      </c>
    </row>
    <row r="28" spans="2:14">
      <c r="B28" s="79" t="s">
        <v>568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527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562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230</v>
      </c>
      <c r="D34" s="16"/>
      <c r="E34" s="16"/>
      <c r="F34" s="16"/>
      <c r="G34" s="16"/>
    </row>
    <row r="35" spans="2:14">
      <c r="B35" t="s">
        <v>289</v>
      </c>
      <c r="D35" s="16"/>
      <c r="E35" s="16"/>
      <c r="F35" s="16"/>
      <c r="G35" s="16"/>
    </row>
    <row r="36" spans="2:14">
      <c r="B36" t="s">
        <v>290</v>
      </c>
      <c r="D36" s="16"/>
      <c r="E36" s="16"/>
      <c r="F36" s="16"/>
      <c r="G36" s="16"/>
    </row>
    <row r="37" spans="2:14">
      <c r="B37" t="s">
        <v>291</v>
      </c>
      <c r="D37" s="16"/>
      <c r="E37" s="16"/>
      <c r="F37" s="16"/>
      <c r="G37" s="16"/>
    </row>
    <row r="38" spans="2:14">
      <c r="B38" t="s">
        <v>292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34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297034.07</v>
      </c>
      <c r="K11" s="7"/>
      <c r="L11" s="75">
        <v>818.41990724000004</v>
      </c>
      <c r="M11" s="7"/>
      <c r="N11" s="76">
        <v>1</v>
      </c>
      <c r="O11" s="76">
        <v>1.8E-3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295354.07</v>
      </c>
      <c r="L12" s="81">
        <v>263.45583044</v>
      </c>
      <c r="N12" s="80">
        <v>0.32190000000000002</v>
      </c>
      <c r="O12" s="80">
        <v>5.9999999999999995E-4</v>
      </c>
    </row>
    <row r="13" spans="2:65">
      <c r="B13" s="79" t="s">
        <v>569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295354.07</v>
      </c>
      <c r="L17" s="81">
        <v>263.45583044</v>
      </c>
      <c r="N17" s="80">
        <v>0.32190000000000002</v>
      </c>
      <c r="O17" s="80">
        <v>5.9999999999999995E-4</v>
      </c>
    </row>
    <row r="18" spans="2:15">
      <c r="B18" t="s">
        <v>571</v>
      </c>
      <c r="C18" t="s">
        <v>572</v>
      </c>
      <c r="D18" t="s">
        <v>100</v>
      </c>
      <c r="E18" t="s">
        <v>573</v>
      </c>
      <c r="F18" t="s">
        <v>558</v>
      </c>
      <c r="G18" t="s">
        <v>331</v>
      </c>
      <c r="H18" t="s">
        <v>208</v>
      </c>
      <c r="I18" t="s">
        <v>102</v>
      </c>
      <c r="J18" s="77">
        <v>295354.07</v>
      </c>
      <c r="K18" s="77">
        <v>89.2</v>
      </c>
      <c r="L18" s="77">
        <v>263.45583044</v>
      </c>
      <c r="M18" s="78">
        <v>8.0000000000000004E-4</v>
      </c>
      <c r="N18" s="78">
        <v>0.32190000000000002</v>
      </c>
      <c r="O18" s="78">
        <v>5.9999999999999995E-4</v>
      </c>
    </row>
    <row r="19" spans="2:15">
      <c r="B19" s="79" t="s">
        <v>527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1680</v>
      </c>
      <c r="L21" s="81">
        <v>554.96407680000004</v>
      </c>
      <c r="N21" s="80">
        <v>0.67810000000000004</v>
      </c>
      <c r="O21" s="80">
        <v>1.1999999999999999E-3</v>
      </c>
    </row>
    <row r="22" spans="2:15">
      <c r="B22" s="79" t="s">
        <v>569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570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1680</v>
      </c>
      <c r="L26" s="81">
        <v>554.96407680000004</v>
      </c>
      <c r="N26" s="80">
        <v>0.67810000000000004</v>
      </c>
      <c r="O26" s="80">
        <v>1.1999999999999999E-3</v>
      </c>
    </row>
    <row r="27" spans="2:15">
      <c r="B27" t="s">
        <v>574</v>
      </c>
      <c r="C27" t="s">
        <v>575</v>
      </c>
      <c r="D27" t="s">
        <v>123</v>
      </c>
      <c r="E27" t="s">
        <v>576</v>
      </c>
      <c r="F27" t="s">
        <v>558</v>
      </c>
      <c r="G27" t="s">
        <v>223</v>
      </c>
      <c r="H27" t="s">
        <v>577</v>
      </c>
      <c r="I27" t="s">
        <v>106</v>
      </c>
      <c r="J27" s="77">
        <v>1680</v>
      </c>
      <c r="K27" s="77">
        <v>10401</v>
      </c>
      <c r="L27" s="77">
        <v>554.96407680000004</v>
      </c>
      <c r="M27" s="78">
        <v>0</v>
      </c>
      <c r="N27" s="78">
        <v>0.67810000000000004</v>
      </c>
      <c r="O27" s="78">
        <v>1.1999999999999999E-3</v>
      </c>
    </row>
    <row r="28" spans="2:15">
      <c r="B28" s="79" t="s">
        <v>527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289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578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579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28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900</v>
      </c>
      <c r="H11" s="7"/>
      <c r="I11" s="75">
        <v>65.568520000000007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580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581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900</v>
      </c>
      <c r="I21" s="81">
        <v>65.568520000000007</v>
      </c>
      <c r="K21" s="80">
        <v>1</v>
      </c>
      <c r="L21" s="80">
        <v>1E-4</v>
      </c>
    </row>
    <row r="22" spans="2:12">
      <c r="B22" s="79" t="s">
        <v>580</v>
      </c>
      <c r="C22" s="16"/>
      <c r="D22" s="16"/>
      <c r="E22" s="16"/>
      <c r="G22" s="81">
        <v>900</v>
      </c>
      <c r="I22" s="81">
        <v>65.568520000000007</v>
      </c>
      <c r="K22" s="80">
        <v>1</v>
      </c>
      <c r="L22" s="80">
        <v>1E-4</v>
      </c>
    </row>
    <row r="23" spans="2:12">
      <c r="B23" t="s">
        <v>583</v>
      </c>
      <c r="C23" t="s">
        <v>584</v>
      </c>
      <c r="D23" t="s">
        <v>123</v>
      </c>
      <c r="E23" t="s">
        <v>585</v>
      </c>
      <c r="F23" t="s">
        <v>106</v>
      </c>
      <c r="G23" s="77">
        <v>-1100</v>
      </c>
      <c r="H23" s="77">
        <v>10</v>
      </c>
      <c r="I23" s="77">
        <v>-0.34936</v>
      </c>
      <c r="J23" s="78">
        <v>0</v>
      </c>
      <c r="K23" s="78">
        <v>-5.3E-3</v>
      </c>
      <c r="L23" s="78">
        <v>0</v>
      </c>
    </row>
    <row r="24" spans="2:12">
      <c r="B24" t="s">
        <v>586</v>
      </c>
      <c r="C24" t="s">
        <v>587</v>
      </c>
      <c r="D24" t="s">
        <v>123</v>
      </c>
      <c r="E24" t="s">
        <v>585</v>
      </c>
      <c r="F24" t="s">
        <v>106</v>
      </c>
      <c r="G24" s="77">
        <v>1100</v>
      </c>
      <c r="H24" s="77">
        <v>5</v>
      </c>
      <c r="I24" s="77">
        <v>0.17468</v>
      </c>
      <c r="J24" s="78">
        <v>0</v>
      </c>
      <c r="K24" s="78">
        <v>2.7000000000000001E-3</v>
      </c>
      <c r="L24" s="78">
        <v>0</v>
      </c>
    </row>
    <row r="25" spans="2:12">
      <c r="B25" t="s">
        <v>588</v>
      </c>
      <c r="C25" t="s">
        <v>589</v>
      </c>
      <c r="D25" t="s">
        <v>123</v>
      </c>
      <c r="E25" t="s">
        <v>585</v>
      </c>
      <c r="F25" t="s">
        <v>106</v>
      </c>
      <c r="G25" s="77">
        <v>900</v>
      </c>
      <c r="H25" s="77">
        <v>2300</v>
      </c>
      <c r="I25" s="77">
        <v>65.743200000000002</v>
      </c>
      <c r="J25" s="78">
        <v>0</v>
      </c>
      <c r="K25" s="78">
        <v>1.0026999999999999</v>
      </c>
      <c r="L25" s="78">
        <v>1E-4</v>
      </c>
    </row>
    <row r="26" spans="2:12">
      <c r="B26" s="79" t="s">
        <v>590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s="16"/>
      <c r="E33" t="s">
        <v>223</v>
      </c>
      <c r="F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  <c r="E34" s="16"/>
    </row>
    <row r="35" spans="2:12">
      <c r="B35" t="s">
        <v>289</v>
      </c>
      <c r="C35" s="16"/>
      <c r="D35" s="16"/>
      <c r="E35" s="16"/>
    </row>
    <row r="36" spans="2:12">
      <c r="B36" t="s">
        <v>290</v>
      </c>
      <c r="C36" s="16"/>
      <c r="D36" s="16"/>
      <c r="E36" s="16"/>
    </row>
    <row r="37" spans="2:12">
      <c r="B37" t="s">
        <v>291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174395.96</v>
      </c>
      <c r="H11" s="25"/>
      <c r="I11" s="75">
        <v>553.98636276178604</v>
      </c>
      <c r="J11" s="76">
        <v>1</v>
      </c>
      <c r="K11" s="76">
        <v>1.1999999999999999E-3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174395.96</v>
      </c>
      <c r="H14" s="19"/>
      <c r="I14" s="81">
        <v>553.98636276178604</v>
      </c>
      <c r="J14" s="80">
        <v>1</v>
      </c>
      <c r="K14" s="80">
        <v>1.1999999999999999E-3</v>
      </c>
      <c r="BF14" s="16" t="s">
        <v>126</v>
      </c>
    </row>
    <row r="15" spans="1:60">
      <c r="B15" t="s">
        <v>592</v>
      </c>
      <c r="C15" t="s">
        <v>593</v>
      </c>
      <c r="D15" t="s">
        <v>123</v>
      </c>
      <c r="E15" t="s">
        <v>585</v>
      </c>
      <c r="F15" t="s">
        <v>106</v>
      </c>
      <c r="G15" s="77">
        <v>174428.96</v>
      </c>
      <c r="H15" s="77">
        <v>100</v>
      </c>
      <c r="I15" s="77">
        <v>553.98637696000003</v>
      </c>
      <c r="J15" s="78">
        <v>1</v>
      </c>
      <c r="K15" s="78">
        <v>1.1999999999999999E-3</v>
      </c>
      <c r="BF15" s="16" t="s">
        <v>127</v>
      </c>
    </row>
    <row r="16" spans="1:60">
      <c r="B16" t="s">
        <v>594</v>
      </c>
      <c r="C16" t="s">
        <v>595</v>
      </c>
      <c r="D16" t="s">
        <v>123</v>
      </c>
      <c r="E16" t="s">
        <v>585</v>
      </c>
      <c r="F16" t="s">
        <v>106</v>
      </c>
      <c r="G16" s="77">
        <v>-33</v>
      </c>
      <c r="H16" s="77">
        <v>1.3546880000000001E-2</v>
      </c>
      <c r="I16" s="77">
        <v>-1.41982139904E-5</v>
      </c>
      <c r="J16" s="78">
        <v>0</v>
      </c>
      <c r="K16" s="78">
        <v>0</v>
      </c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527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2.95</v>
      </c>
      <c r="K11" s="7"/>
      <c r="L11" s="7"/>
      <c r="M11" s="76">
        <v>3.1899999999999998E-2</v>
      </c>
      <c r="N11" s="75">
        <v>1487992.3</v>
      </c>
      <c r="O11" s="7"/>
      <c r="P11" s="75">
        <v>1540.54297752</v>
      </c>
      <c r="Q11" s="7"/>
      <c r="R11" s="76">
        <v>1</v>
      </c>
      <c r="S11" s="76">
        <v>3.3999999999999998E-3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2.95</v>
      </c>
      <c r="M12" s="80">
        <v>3.1899999999999998E-2</v>
      </c>
      <c r="N12" s="81">
        <v>1487992.3</v>
      </c>
      <c r="P12" s="81">
        <v>1540.54297752</v>
      </c>
      <c r="R12" s="80">
        <v>1</v>
      </c>
      <c r="S12" s="80">
        <v>3.3999999999999998E-3</v>
      </c>
    </row>
    <row r="13" spans="2:81">
      <c r="B13" s="79" t="s">
        <v>608</v>
      </c>
      <c r="C13" s="16"/>
      <c r="D13" s="16"/>
      <c r="E13" s="16"/>
      <c r="J13" s="81">
        <v>0.75</v>
      </c>
      <c r="M13" s="80">
        <v>-9.7000000000000003E-3</v>
      </c>
      <c r="N13" s="81">
        <v>230000</v>
      </c>
      <c r="P13" s="81">
        <v>250.53899999999999</v>
      </c>
      <c r="R13" s="80">
        <v>0.16259999999999999</v>
      </c>
      <c r="S13" s="80">
        <v>5.0000000000000001E-4</v>
      </c>
    </row>
    <row r="14" spans="2:81">
      <c r="B14" t="s">
        <v>612</v>
      </c>
      <c r="C14" t="s">
        <v>613</v>
      </c>
      <c r="D14" t="s">
        <v>123</v>
      </c>
      <c r="E14" t="s">
        <v>614</v>
      </c>
      <c r="F14" t="s">
        <v>615</v>
      </c>
      <c r="G14" t="s">
        <v>387</v>
      </c>
      <c r="H14" t="s">
        <v>150</v>
      </c>
      <c r="I14" t="s">
        <v>616</v>
      </c>
      <c r="J14" s="77">
        <v>0.75</v>
      </c>
      <c r="K14" t="s">
        <v>102</v>
      </c>
      <c r="L14" s="78">
        <v>3.15E-2</v>
      </c>
      <c r="M14" s="78">
        <v>-9.7000000000000003E-3</v>
      </c>
      <c r="N14" s="77">
        <v>230000</v>
      </c>
      <c r="O14" s="77">
        <v>108.93</v>
      </c>
      <c r="P14" s="77">
        <v>250.53899999999999</v>
      </c>
      <c r="Q14" s="78">
        <v>1.2999999999999999E-3</v>
      </c>
      <c r="R14" s="78">
        <v>0.16259999999999999</v>
      </c>
      <c r="S14" s="78">
        <v>5.0000000000000001E-4</v>
      </c>
    </row>
    <row r="15" spans="2:81">
      <c r="B15" s="79" t="s">
        <v>609</v>
      </c>
      <c r="C15" s="16"/>
      <c r="D15" s="16"/>
      <c r="E15" s="16"/>
      <c r="J15" s="81">
        <v>3.38</v>
      </c>
      <c r="M15" s="80">
        <v>0.04</v>
      </c>
      <c r="N15" s="81">
        <v>1257992.3</v>
      </c>
      <c r="P15" s="81">
        <v>1290.00397752</v>
      </c>
      <c r="R15" s="80">
        <v>0.83740000000000003</v>
      </c>
      <c r="S15" s="80">
        <v>2.8E-3</v>
      </c>
    </row>
    <row r="16" spans="2:81">
      <c r="B16" t="s">
        <v>617</v>
      </c>
      <c r="C16" t="s">
        <v>618</v>
      </c>
      <c r="D16" t="s">
        <v>123</v>
      </c>
      <c r="E16" t="s">
        <v>619</v>
      </c>
      <c r="F16" t="s">
        <v>452</v>
      </c>
      <c r="G16" t="s">
        <v>387</v>
      </c>
      <c r="H16" t="s">
        <v>150</v>
      </c>
      <c r="I16" t="s">
        <v>620</v>
      </c>
      <c r="J16" s="77">
        <v>3.52</v>
      </c>
      <c r="K16" t="s">
        <v>102</v>
      </c>
      <c r="L16" s="78">
        <v>4.4699999999999997E-2</v>
      </c>
      <c r="M16" s="78">
        <v>4.1799999999999997E-2</v>
      </c>
      <c r="N16" s="77">
        <v>807092.3</v>
      </c>
      <c r="O16" s="77">
        <v>102.24</v>
      </c>
      <c r="P16" s="77">
        <v>825.17116752000004</v>
      </c>
      <c r="Q16" s="78">
        <v>1.2999999999999999E-3</v>
      </c>
      <c r="R16" s="78">
        <v>0.53559999999999997</v>
      </c>
      <c r="S16" s="78">
        <v>1.8E-3</v>
      </c>
    </row>
    <row r="17" spans="2:19">
      <c r="B17" t="s">
        <v>621</v>
      </c>
      <c r="C17" t="s">
        <v>622</v>
      </c>
      <c r="D17" t="s">
        <v>123</v>
      </c>
      <c r="E17" t="s">
        <v>623</v>
      </c>
      <c r="F17" t="s">
        <v>624</v>
      </c>
      <c r="G17" t="s">
        <v>410</v>
      </c>
      <c r="H17" t="s">
        <v>150</v>
      </c>
      <c r="I17" t="s">
        <v>625</v>
      </c>
      <c r="J17" s="77">
        <v>3.12</v>
      </c>
      <c r="K17" t="s">
        <v>102</v>
      </c>
      <c r="L17" s="78">
        <v>4.2999999999999997E-2</v>
      </c>
      <c r="M17" s="78">
        <v>3.6799999999999999E-2</v>
      </c>
      <c r="N17" s="77">
        <v>450900</v>
      </c>
      <c r="O17" s="77">
        <v>103.09</v>
      </c>
      <c r="P17" s="77">
        <v>464.83280999999999</v>
      </c>
      <c r="Q17" s="78">
        <v>2.5000000000000001E-3</v>
      </c>
      <c r="R17" s="78">
        <v>0.30170000000000002</v>
      </c>
      <c r="S17" s="78">
        <v>1E-3</v>
      </c>
    </row>
    <row r="18" spans="2:19">
      <c r="B18" s="79" t="s">
        <v>294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J19" s="77">
        <v>0</v>
      </c>
      <c r="K19" t="s">
        <v>223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527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J21" s="77">
        <v>0</v>
      </c>
      <c r="K21" t="s">
        <v>223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230</v>
      </c>
      <c r="C27" s="16"/>
      <c r="D27" s="16"/>
      <c r="E27" s="16"/>
    </row>
    <row r="28" spans="2:19">
      <c r="B28" t="s">
        <v>289</v>
      </c>
      <c r="C28" s="16"/>
      <c r="D28" s="16"/>
      <c r="E28" s="16"/>
    </row>
    <row r="29" spans="2:19">
      <c r="B29" t="s">
        <v>290</v>
      </c>
      <c r="C29" s="16"/>
      <c r="D29" s="16"/>
      <c r="E29" s="16"/>
    </row>
    <row r="30" spans="2:19">
      <c r="B30" t="s">
        <v>291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1292619.8500000001</v>
      </c>
      <c r="I11" s="7"/>
      <c r="J11" s="75">
        <v>11559.602907876002</v>
      </c>
      <c r="K11" s="7"/>
      <c r="L11" s="76">
        <v>1</v>
      </c>
      <c r="M11" s="76">
        <v>2.52E-2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189863.91</v>
      </c>
      <c r="J12" s="81">
        <v>7512.83537263777</v>
      </c>
      <c r="K12" s="86"/>
      <c r="L12" s="80">
        <v>0.64990000000000003</v>
      </c>
      <c r="M12" s="80">
        <v>1.6400000000000001E-2</v>
      </c>
    </row>
    <row r="13" spans="2:98">
      <c r="B13" t="s">
        <v>626</v>
      </c>
      <c r="C13" t="s">
        <v>627</v>
      </c>
      <c r="D13" t="s">
        <v>123</v>
      </c>
      <c r="E13" t="s">
        <v>628</v>
      </c>
      <c r="F13" t="s">
        <v>629</v>
      </c>
      <c r="G13" t="s">
        <v>102</v>
      </c>
      <c r="H13" s="77">
        <v>10</v>
      </c>
      <c r="I13" s="77">
        <v>38276775.862069003</v>
      </c>
      <c r="J13" s="77">
        <v>3827.6775862068998</v>
      </c>
      <c r="K13" s="87">
        <v>9.482758620689655E-3</v>
      </c>
      <c r="L13" s="78">
        <v>0.33110000000000001</v>
      </c>
      <c r="M13" s="78">
        <v>8.3000000000000001E-3</v>
      </c>
    </row>
    <row r="14" spans="2:98">
      <c r="B14" t="s">
        <v>630</v>
      </c>
      <c r="C14" t="s">
        <v>631</v>
      </c>
      <c r="D14" t="s">
        <v>123</v>
      </c>
      <c r="E14" t="s">
        <v>632</v>
      </c>
      <c r="F14" t="s">
        <v>336</v>
      </c>
      <c r="G14" t="s">
        <v>102</v>
      </c>
      <c r="H14" s="77">
        <v>40.909999999999997</v>
      </c>
      <c r="I14" s="77">
        <v>4645000</v>
      </c>
      <c r="J14" s="77">
        <v>1900.2695000000001</v>
      </c>
      <c r="K14" s="87">
        <v>2.0500000000000001E-2</v>
      </c>
      <c r="L14" s="78">
        <v>0.16439999999999999</v>
      </c>
      <c r="M14" s="78">
        <v>4.1000000000000003E-3</v>
      </c>
    </row>
    <row r="15" spans="2:98">
      <c r="B15" t="s">
        <v>633</v>
      </c>
      <c r="C15" t="s">
        <v>634</v>
      </c>
      <c r="D15" t="s">
        <v>123</v>
      </c>
      <c r="E15" t="s">
        <v>635</v>
      </c>
      <c r="F15" t="s">
        <v>420</v>
      </c>
      <c r="G15" t="s">
        <v>106</v>
      </c>
      <c r="H15" s="77">
        <v>189813</v>
      </c>
      <c r="I15" s="77">
        <v>296.07694599999957</v>
      </c>
      <c r="J15" s="77">
        <v>1784.88828643087</v>
      </c>
      <c r="K15" s="87">
        <v>1.8865322386018113E-3</v>
      </c>
      <c r="L15" s="78">
        <v>0.15440000000000001</v>
      </c>
      <c r="M15" s="78">
        <v>3.8999999999999998E-3</v>
      </c>
    </row>
    <row r="16" spans="2:98">
      <c r="B16" s="79" t="s">
        <v>228</v>
      </c>
      <c r="C16" s="16"/>
      <c r="D16" s="16"/>
      <c r="E16" s="16"/>
      <c r="H16" s="81">
        <v>1102755.94</v>
      </c>
      <c r="J16" s="81">
        <v>4046.7675352382321</v>
      </c>
      <c r="K16" s="86"/>
      <c r="L16" s="80">
        <v>0.35010000000000002</v>
      </c>
      <c r="M16" s="80">
        <v>8.8000000000000005E-3</v>
      </c>
    </row>
    <row r="17" spans="2:13">
      <c r="B17" s="79" t="s">
        <v>295</v>
      </c>
      <c r="C17" s="16"/>
      <c r="D17" s="16"/>
      <c r="E17" s="16"/>
      <c r="H17" s="81">
        <v>0</v>
      </c>
      <c r="J17" s="81">
        <v>0</v>
      </c>
      <c r="K17" s="86"/>
      <c r="L17" s="80">
        <v>0</v>
      </c>
      <c r="M17" s="80">
        <v>0</v>
      </c>
    </row>
    <row r="18" spans="2:13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J18" s="77">
        <v>0</v>
      </c>
      <c r="K18" s="87">
        <v>0</v>
      </c>
      <c r="L18" s="78">
        <v>0</v>
      </c>
      <c r="M18" s="78">
        <v>0</v>
      </c>
    </row>
    <row r="19" spans="2:13">
      <c r="B19" s="79" t="s">
        <v>296</v>
      </c>
      <c r="C19" s="16"/>
      <c r="D19" s="16"/>
      <c r="E19" s="16"/>
      <c r="H19" s="81">
        <v>1102755.94</v>
      </c>
      <c r="J19" s="81">
        <v>4046.7675352382321</v>
      </c>
      <c r="K19" s="86"/>
      <c r="L19" s="80">
        <v>0.35010000000000002</v>
      </c>
      <c r="M19" s="80">
        <v>8.8000000000000005E-3</v>
      </c>
    </row>
    <row r="20" spans="2:13">
      <c r="B20" t="s">
        <v>636</v>
      </c>
      <c r="C20" t="s">
        <v>637</v>
      </c>
      <c r="D20" t="s">
        <v>123</v>
      </c>
      <c r="E20" t="s">
        <v>638</v>
      </c>
      <c r="F20" t="s">
        <v>639</v>
      </c>
      <c r="G20" t="s">
        <v>110</v>
      </c>
      <c r="H20" s="77">
        <v>559290</v>
      </c>
      <c r="I20" s="77">
        <v>100</v>
      </c>
      <c r="J20" s="77">
        <v>1970.714244</v>
      </c>
      <c r="K20" s="87" t="e">
        <f t="array" ref="K20">[5]!'!74227!R4C10'</f>
        <v>#REF!</v>
      </c>
      <c r="L20" s="78">
        <v>0.17050000000000001</v>
      </c>
      <c r="M20" s="78">
        <v>4.3E-3</v>
      </c>
    </row>
    <row r="21" spans="2:13">
      <c r="B21" t="s">
        <v>640</v>
      </c>
      <c r="C21" t="s">
        <v>641</v>
      </c>
      <c r="D21" t="s">
        <v>123</v>
      </c>
      <c r="E21" t="s">
        <v>642</v>
      </c>
      <c r="F21" t="s">
        <v>639</v>
      </c>
      <c r="G21" t="s">
        <v>110</v>
      </c>
      <c r="H21" s="77">
        <v>459076</v>
      </c>
      <c r="I21" s="77">
        <v>113.47748599999981</v>
      </c>
      <c r="J21" s="77">
        <v>1835.6120332284099</v>
      </c>
      <c r="K21" s="87">
        <v>3.3340398624624552E-3</v>
      </c>
      <c r="L21" s="78">
        <v>0.1588</v>
      </c>
      <c r="M21" s="78">
        <v>4.0000000000000001E-3</v>
      </c>
    </row>
    <row r="22" spans="2:13">
      <c r="B22" t="s">
        <v>643</v>
      </c>
      <c r="C22" t="s">
        <v>644</v>
      </c>
      <c r="D22" t="s">
        <v>123</v>
      </c>
      <c r="E22" t="s">
        <v>628</v>
      </c>
      <c r="F22" t="s">
        <v>639</v>
      </c>
      <c r="G22" t="s">
        <v>110</v>
      </c>
      <c r="H22" s="77">
        <v>84389.94</v>
      </c>
      <c r="I22" s="77">
        <v>80.859622999999885</v>
      </c>
      <c r="J22" s="77">
        <v>240.44125800982201</v>
      </c>
      <c r="K22" s="87">
        <v>7.9000000000000008E-3</v>
      </c>
      <c r="L22" s="78">
        <v>2.0799999999999999E-2</v>
      </c>
      <c r="M22" s="78">
        <v>5.0000000000000001E-4</v>
      </c>
    </row>
    <row r="23" spans="2:13">
      <c r="B23" t="s">
        <v>230</v>
      </c>
      <c r="C23" s="16"/>
      <c r="D23" s="16"/>
      <c r="E23" s="16"/>
      <c r="K23" s="86"/>
    </row>
    <row r="24" spans="2:13">
      <c r="B24" t="s">
        <v>289</v>
      </c>
      <c r="C24" s="16"/>
      <c r="D24" s="16"/>
      <c r="E24" s="16"/>
    </row>
    <row r="25" spans="2:13">
      <c r="B25" t="s">
        <v>290</v>
      </c>
      <c r="C25" s="16"/>
      <c r="D25" s="16"/>
      <c r="E25" s="16"/>
    </row>
    <row r="26" spans="2:13">
      <c r="B26" t="s">
        <v>291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9" workbookViewId="0">
      <selection activeCell="P8" sqref="P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5065483.03</v>
      </c>
      <c r="G11" s="7"/>
      <c r="H11" s="75">
        <v>14950.915473548119</v>
      </c>
      <c r="I11" s="7"/>
      <c r="J11" s="76">
        <v>1</v>
      </c>
      <c r="K11" s="76">
        <v>3.2599999999999997E-2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202</v>
      </c>
      <c r="C12" s="16"/>
      <c r="F12" s="81">
        <v>3730771.01</v>
      </c>
      <c r="H12" s="81">
        <v>10414.958414966206</v>
      </c>
      <c r="J12" s="80">
        <v>0.6966</v>
      </c>
      <c r="K12" s="80">
        <v>2.2700000000000001E-2</v>
      </c>
    </row>
    <row r="13" spans="2:53">
      <c r="B13" s="79" t="s">
        <v>645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646</v>
      </c>
      <c r="C15" s="16"/>
      <c r="F15" s="81">
        <v>1827472</v>
      </c>
      <c r="H15" s="81">
        <v>1827.472</v>
      </c>
      <c r="J15" s="80">
        <v>0.1222</v>
      </c>
      <c r="K15" s="80">
        <v>4.0000000000000001E-3</v>
      </c>
    </row>
    <row r="16" spans="2:53">
      <c r="B16" t="s">
        <v>647</v>
      </c>
      <c r="C16">
        <v>74233</v>
      </c>
      <c r="D16" t="s">
        <v>102</v>
      </c>
      <c r="E16" t="s">
        <v>648</v>
      </c>
      <c r="F16" s="77">
        <v>1827472</v>
      </c>
      <c r="G16" s="77">
        <v>100</v>
      </c>
      <c r="H16" s="77">
        <v>1827.472</v>
      </c>
      <c r="I16" s="78">
        <v>0.1012</v>
      </c>
      <c r="J16" s="78">
        <v>0.1222</v>
      </c>
      <c r="K16" s="78">
        <v>4.0000000000000001E-3</v>
      </c>
    </row>
    <row r="17" spans="2:11">
      <c r="B17" s="79" t="s">
        <v>649</v>
      </c>
      <c r="C17" s="16"/>
      <c r="F17" s="81">
        <v>1088012.94</v>
      </c>
      <c r="H17" s="81">
        <v>2452.77027282773</v>
      </c>
      <c r="J17" s="80">
        <v>0.1641</v>
      </c>
      <c r="K17" s="80">
        <v>5.3E-3</v>
      </c>
    </row>
    <row r="18" spans="2:11">
      <c r="B18" t="s">
        <v>650</v>
      </c>
      <c r="C18">
        <v>74204</v>
      </c>
      <c r="D18" t="s">
        <v>102</v>
      </c>
      <c r="E18" t="s">
        <v>651</v>
      </c>
      <c r="F18" s="77">
        <v>1088012.94</v>
      </c>
      <c r="G18" s="77">
        <v>225.43576299999981</v>
      </c>
      <c r="H18" s="77">
        <v>2452.77027282773</v>
      </c>
      <c r="I18" s="78">
        <v>7.8700000000000006E-2</v>
      </c>
      <c r="J18" s="78">
        <v>0.1641</v>
      </c>
      <c r="K18" s="78">
        <v>5.3E-3</v>
      </c>
    </row>
    <row r="19" spans="2:11">
      <c r="B19" s="79" t="s">
        <v>652</v>
      </c>
      <c r="C19" s="16"/>
      <c r="F19" s="81">
        <v>815286.07</v>
      </c>
      <c r="H19" s="81">
        <v>6134.7161421384762</v>
      </c>
      <c r="J19" s="80">
        <v>0.4103</v>
      </c>
      <c r="K19" s="80">
        <v>1.34E-2</v>
      </c>
    </row>
    <row r="20" spans="2:11">
      <c r="B20" t="s">
        <v>653</v>
      </c>
      <c r="C20">
        <v>74217</v>
      </c>
      <c r="D20" t="s">
        <v>102</v>
      </c>
      <c r="E20" t="s">
        <v>283</v>
      </c>
      <c r="F20" s="77">
        <v>567362.06999999995</v>
      </c>
      <c r="G20" s="77">
        <v>90.102651000000051</v>
      </c>
      <c r="H20" s="77">
        <v>511.208265838476</v>
      </c>
      <c r="I20" s="78">
        <v>0.15770000000000001</v>
      </c>
      <c r="J20" s="78">
        <v>3.4200000000000001E-2</v>
      </c>
      <c r="K20" s="78">
        <v>1.1000000000000001E-3</v>
      </c>
    </row>
    <row r="21" spans="2:11">
      <c r="B21" t="s">
        <v>654</v>
      </c>
      <c r="C21">
        <v>74231</v>
      </c>
      <c r="D21" t="s">
        <v>102</v>
      </c>
      <c r="E21" t="s">
        <v>655</v>
      </c>
      <c r="F21" s="77">
        <v>239663</v>
      </c>
      <c r="G21" s="77">
        <v>100</v>
      </c>
      <c r="H21" s="77">
        <v>239.66300000000001</v>
      </c>
      <c r="I21" s="78">
        <v>5.2299999999999999E-2</v>
      </c>
      <c r="J21" s="78">
        <v>1.6E-2</v>
      </c>
      <c r="K21" s="78">
        <v>5.0000000000000001E-4</v>
      </c>
    </row>
    <row r="22" spans="2:11">
      <c r="B22" t="s">
        <v>656</v>
      </c>
      <c r="C22">
        <v>74196</v>
      </c>
      <c r="D22" t="s">
        <v>102</v>
      </c>
      <c r="E22" t="s">
        <v>657</v>
      </c>
      <c r="F22" s="77">
        <v>8261</v>
      </c>
      <c r="G22" s="77">
        <v>65171.83</v>
      </c>
      <c r="H22" s="77">
        <v>5383.8448762999997</v>
      </c>
      <c r="I22" s="78">
        <v>5.6399999999999999E-2</v>
      </c>
      <c r="J22" s="78">
        <v>0.36009999999999998</v>
      </c>
      <c r="K22" s="78">
        <v>1.17E-2</v>
      </c>
    </row>
    <row r="23" spans="2:11">
      <c r="B23" s="79" t="s">
        <v>228</v>
      </c>
      <c r="C23" s="16"/>
      <c r="F23" s="81">
        <v>1334712.02</v>
      </c>
      <c r="H23" s="81">
        <v>4535.9570585819129</v>
      </c>
      <c r="J23" s="80">
        <v>0.3034</v>
      </c>
      <c r="K23" s="80">
        <v>9.9000000000000008E-3</v>
      </c>
    </row>
    <row r="24" spans="2:11">
      <c r="B24" s="79" t="s">
        <v>658</v>
      </c>
      <c r="C24" s="16"/>
      <c r="F24" s="81">
        <v>279246.77</v>
      </c>
      <c r="H24" s="81">
        <v>1061.9112236916801</v>
      </c>
      <c r="J24" s="80">
        <v>7.0999999999999994E-2</v>
      </c>
      <c r="K24" s="80">
        <v>2.3E-3</v>
      </c>
    </row>
    <row r="25" spans="2:11">
      <c r="B25" t="s">
        <v>659</v>
      </c>
      <c r="C25">
        <v>74215</v>
      </c>
      <c r="D25" t="s">
        <v>106</v>
      </c>
      <c r="E25" t="s">
        <v>660</v>
      </c>
      <c r="F25" s="77">
        <v>279246.77</v>
      </c>
      <c r="G25" s="77">
        <v>119.73456999999961</v>
      </c>
      <c r="H25" s="77">
        <v>1061.9112236916801</v>
      </c>
      <c r="I25" s="78">
        <v>3.5450000000000002E-2</v>
      </c>
      <c r="J25" s="78">
        <v>7.0999999999999994E-2</v>
      </c>
      <c r="K25" s="78">
        <v>2.3E-3</v>
      </c>
    </row>
    <row r="26" spans="2:11">
      <c r="B26" s="79" t="s">
        <v>661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662</v>
      </c>
      <c r="C28" s="16"/>
      <c r="F28" s="81">
        <v>286646</v>
      </c>
      <c r="H28" s="81">
        <v>958.52393560889004</v>
      </c>
      <c r="J28" s="80">
        <v>6.4100000000000004E-2</v>
      </c>
      <c r="K28" s="80">
        <v>2.0999999999999999E-3</v>
      </c>
    </row>
    <row r="29" spans="2:11">
      <c r="B29" t="s">
        <v>663</v>
      </c>
      <c r="C29">
        <v>74192</v>
      </c>
      <c r="D29" t="s">
        <v>106</v>
      </c>
      <c r="E29" t="s">
        <v>664</v>
      </c>
      <c r="F29" s="77">
        <v>286646</v>
      </c>
      <c r="G29" s="77">
        <v>105.28744399999998</v>
      </c>
      <c r="H29" s="77">
        <v>958.52393560889004</v>
      </c>
      <c r="I29" s="78">
        <v>3.5400000000000001E-2</v>
      </c>
      <c r="J29" s="78">
        <v>6.4100000000000004E-2</v>
      </c>
      <c r="K29" s="78">
        <v>2.0999999999999999E-3</v>
      </c>
    </row>
    <row r="30" spans="2:11">
      <c r="B30" s="79" t="s">
        <v>665</v>
      </c>
      <c r="C30" s="16"/>
      <c r="F30" s="81">
        <v>768819.25</v>
      </c>
      <c r="H30" s="81">
        <v>2515.5218992813425</v>
      </c>
      <c r="J30" s="80">
        <v>0.16830000000000001</v>
      </c>
      <c r="K30" s="80">
        <v>5.4999999999999997E-3</v>
      </c>
    </row>
    <row r="31" spans="2:11">
      <c r="B31" t="s">
        <v>666</v>
      </c>
      <c r="C31">
        <v>74207</v>
      </c>
      <c r="D31" t="s">
        <v>106</v>
      </c>
      <c r="E31" t="s">
        <v>267</v>
      </c>
      <c r="F31" s="77">
        <v>188231.15</v>
      </c>
      <c r="G31" s="77">
        <v>146.34888500000005</v>
      </c>
      <c r="H31" s="77">
        <v>874.90602505062395</v>
      </c>
      <c r="I31" s="78">
        <v>1.1111111111111111E-3</v>
      </c>
      <c r="J31" s="78">
        <v>5.8500000000000003E-2</v>
      </c>
      <c r="K31" s="78">
        <v>1.9E-3</v>
      </c>
    </row>
    <row r="32" spans="2:11">
      <c r="B32" t="s">
        <v>667</v>
      </c>
      <c r="C32">
        <v>74205</v>
      </c>
      <c r="D32" t="s">
        <v>110</v>
      </c>
      <c r="E32" t="s">
        <v>668</v>
      </c>
      <c r="F32" s="77">
        <v>257875</v>
      </c>
      <c r="G32" s="77">
        <v>133.51329999999999</v>
      </c>
      <c r="H32" s="77">
        <v>1213.1663974805499</v>
      </c>
      <c r="I32" s="78">
        <v>0.19639999999999999</v>
      </c>
      <c r="J32" s="78">
        <v>8.1100000000000005E-2</v>
      </c>
      <c r="K32" s="78">
        <v>2.5999999999999999E-3</v>
      </c>
    </row>
    <row r="33" spans="2:11">
      <c r="B33" t="s">
        <v>669</v>
      </c>
      <c r="C33">
        <v>74193</v>
      </c>
      <c r="D33" t="s">
        <v>106</v>
      </c>
      <c r="E33" t="s">
        <v>422</v>
      </c>
      <c r="F33" s="77">
        <v>67358.039999999994</v>
      </c>
      <c r="G33" s="77">
        <v>32.435313000000015</v>
      </c>
      <c r="H33" s="77">
        <v>69.388584548416702</v>
      </c>
      <c r="I33" s="78">
        <v>1.0200000000000001E-2</v>
      </c>
      <c r="J33" s="78">
        <v>4.5999999999999999E-3</v>
      </c>
      <c r="K33" s="78">
        <v>2.0000000000000001E-4</v>
      </c>
    </row>
    <row r="34" spans="2:11">
      <c r="B34" t="s">
        <v>670</v>
      </c>
      <c r="C34">
        <v>74197</v>
      </c>
      <c r="D34" t="s">
        <v>106</v>
      </c>
      <c r="E34" t="s">
        <v>239</v>
      </c>
      <c r="F34" s="77">
        <v>255355.06</v>
      </c>
      <c r="G34" s="77">
        <v>44.150124000000062</v>
      </c>
      <c r="H34" s="77">
        <v>358.06089220175198</v>
      </c>
      <c r="I34" s="78">
        <v>3.9600000000000003E-2</v>
      </c>
      <c r="J34" s="78">
        <v>2.3900000000000001E-2</v>
      </c>
      <c r="K34" s="78">
        <v>8.0000000000000004E-4</v>
      </c>
    </row>
    <row r="35" spans="2:11">
      <c r="B35" t="s">
        <v>230</v>
      </c>
      <c r="C35" s="16"/>
    </row>
    <row r="36" spans="2:11">
      <c r="B36" t="s">
        <v>289</v>
      </c>
      <c r="C36" s="16"/>
    </row>
    <row r="37" spans="2:11">
      <c r="B37" t="s">
        <v>290</v>
      </c>
      <c r="C37" s="16"/>
    </row>
    <row r="38" spans="2:11">
      <c r="B38" t="s">
        <v>291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579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580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581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580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582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-1182167</v>
      </c>
      <c r="H11" s="7"/>
      <c r="I11" s="75">
        <v>35.55229292402975</v>
      </c>
      <c r="J11" s="76">
        <v>1</v>
      </c>
      <c r="K11" s="76">
        <v>1E-4</v>
      </c>
      <c r="AW11" s="16"/>
    </row>
    <row r="12" spans="2:49">
      <c r="B12" s="79" t="s">
        <v>202</v>
      </c>
      <c r="C12" s="16"/>
      <c r="D12" s="16"/>
      <c r="G12" s="81">
        <v>-1182167</v>
      </c>
      <c r="I12" s="81">
        <v>35.55229292402975</v>
      </c>
      <c r="J12" s="80">
        <v>1</v>
      </c>
      <c r="K12" s="80">
        <v>1E-4</v>
      </c>
    </row>
    <row r="13" spans="2:49">
      <c r="B13" s="79" t="s">
        <v>580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581</v>
      </c>
      <c r="C15" s="16"/>
      <c r="D15" s="16"/>
      <c r="G15" s="81">
        <v>-6349167</v>
      </c>
      <c r="I15" s="81">
        <v>-169.91499285745979</v>
      </c>
      <c r="J15" s="80">
        <v>-4.7793000000000001</v>
      </c>
      <c r="K15" s="80">
        <v>-4.0000000000000002E-4</v>
      </c>
    </row>
    <row r="16" spans="2:49">
      <c r="B16" t="s">
        <v>673</v>
      </c>
      <c r="C16" t="s">
        <v>674</v>
      </c>
      <c r="D16" t="s">
        <v>123</v>
      </c>
      <c r="E16" t="s">
        <v>110</v>
      </c>
      <c r="F16" t="s">
        <v>675</v>
      </c>
      <c r="G16" s="77">
        <v>-1296167</v>
      </c>
      <c r="H16" s="77">
        <v>-2.9836229988917244</v>
      </c>
      <c r="I16" s="77">
        <v>38.672736716044902</v>
      </c>
      <c r="J16" s="78">
        <v>1.0878000000000001</v>
      </c>
      <c r="K16" s="78">
        <v>1E-4</v>
      </c>
    </row>
    <row r="17" spans="2:11">
      <c r="B17" t="s">
        <v>676</v>
      </c>
      <c r="C17" t="s">
        <v>677</v>
      </c>
      <c r="D17" t="s">
        <v>123</v>
      </c>
      <c r="E17" t="s">
        <v>110</v>
      </c>
      <c r="F17" t="s">
        <v>678</v>
      </c>
      <c r="G17" s="77">
        <v>-106000</v>
      </c>
      <c r="H17" s="77">
        <v>-4.9143756461819814</v>
      </c>
      <c r="I17" s="77">
        <v>5.2092381849529001</v>
      </c>
      <c r="J17" s="78">
        <v>0.14649999999999999</v>
      </c>
      <c r="K17" s="78">
        <v>0</v>
      </c>
    </row>
    <row r="18" spans="2:11">
      <c r="B18" t="s">
        <v>679</v>
      </c>
      <c r="C18" t="s">
        <v>680</v>
      </c>
      <c r="D18" t="s">
        <v>123</v>
      </c>
      <c r="E18" t="s">
        <v>106</v>
      </c>
      <c r="F18" t="s">
        <v>675</v>
      </c>
      <c r="G18" s="77">
        <v>-4397000</v>
      </c>
      <c r="H18" s="77">
        <v>6.0011951148219467</v>
      </c>
      <c r="I18" s="77">
        <v>-263.872549198721</v>
      </c>
      <c r="J18" s="78">
        <v>-7.4221000000000004</v>
      </c>
      <c r="K18" s="78">
        <v>-5.9999999999999995E-4</v>
      </c>
    </row>
    <row r="19" spans="2:11">
      <c r="B19" t="s">
        <v>681</v>
      </c>
      <c r="C19" t="s">
        <v>682</v>
      </c>
      <c r="D19" t="s">
        <v>123</v>
      </c>
      <c r="E19" t="s">
        <v>106</v>
      </c>
      <c r="F19" t="s">
        <v>683</v>
      </c>
      <c r="G19" s="77">
        <v>-550000</v>
      </c>
      <c r="H19" s="77">
        <v>-9.1046511709569824</v>
      </c>
      <c r="I19" s="77">
        <v>50.075581440263399</v>
      </c>
      <c r="J19" s="78">
        <v>1.4085000000000001</v>
      </c>
      <c r="K19" s="78">
        <v>1E-4</v>
      </c>
    </row>
    <row r="20" spans="2:11">
      <c r="B20" s="79" t="s">
        <v>672</v>
      </c>
      <c r="C20" s="16"/>
      <c r="D20" s="16"/>
      <c r="G20" s="81">
        <v>-1256000</v>
      </c>
      <c r="I20" s="81">
        <v>111.21983924079115</v>
      </c>
      <c r="J20" s="80">
        <v>3.1282999999999999</v>
      </c>
      <c r="K20" s="80">
        <v>2.0000000000000001E-4</v>
      </c>
    </row>
    <row r="21" spans="2:11">
      <c r="B21" t="s">
        <v>684</v>
      </c>
      <c r="C21" t="s">
        <v>685</v>
      </c>
      <c r="D21" t="s">
        <v>123</v>
      </c>
      <c r="E21" t="s">
        <v>110</v>
      </c>
      <c r="F21" t="s">
        <v>686</v>
      </c>
      <c r="G21" s="77">
        <v>628000</v>
      </c>
      <c r="H21" s="77">
        <v>1.1497807230839412</v>
      </c>
      <c r="I21" s="77">
        <v>7.2206229409671501</v>
      </c>
      <c r="J21" s="78">
        <v>0.2031</v>
      </c>
      <c r="K21" s="78">
        <v>0</v>
      </c>
    </row>
    <row r="22" spans="2:11">
      <c r="B22" t="s">
        <v>687</v>
      </c>
      <c r="C22" t="s">
        <v>688</v>
      </c>
      <c r="D22" t="s">
        <v>123</v>
      </c>
      <c r="E22" t="s">
        <v>110</v>
      </c>
      <c r="F22" t="s">
        <v>388</v>
      </c>
      <c r="G22" s="77">
        <v>-1884000</v>
      </c>
      <c r="H22" s="77">
        <v>-5.5201282537061571</v>
      </c>
      <c r="I22" s="77">
        <v>103.999216299824</v>
      </c>
      <c r="J22" s="78">
        <v>2.9251999999999998</v>
      </c>
      <c r="K22" s="78">
        <v>2.0000000000000001E-4</v>
      </c>
    </row>
    <row r="23" spans="2:11">
      <c r="B23" s="79" t="s">
        <v>582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223</v>
      </c>
      <c r="C24" t="s">
        <v>223</v>
      </c>
      <c r="D24" t="s">
        <v>223</v>
      </c>
      <c r="E24" t="s">
        <v>223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527</v>
      </c>
      <c r="C25" s="16"/>
      <c r="D25" s="16"/>
      <c r="G25" s="81">
        <v>6423000</v>
      </c>
      <c r="I25" s="81">
        <v>94.247446540698405</v>
      </c>
      <c r="J25" s="80">
        <v>2.6509999999999998</v>
      </c>
      <c r="K25" s="80">
        <v>2.0000000000000001E-4</v>
      </c>
    </row>
    <row r="26" spans="2:11">
      <c r="B26" t="s">
        <v>689</v>
      </c>
      <c r="C26" t="s">
        <v>690</v>
      </c>
      <c r="D26" t="s">
        <v>123</v>
      </c>
      <c r="E26" t="s">
        <v>102</v>
      </c>
      <c r="F26" t="s">
        <v>691</v>
      </c>
      <c r="G26" s="77">
        <v>6423000</v>
      </c>
      <c r="H26" s="77">
        <v>1.4673430879759988</v>
      </c>
      <c r="I26" s="77">
        <v>94.247446540698405</v>
      </c>
      <c r="J26" s="78">
        <v>2.6509999999999998</v>
      </c>
      <c r="K26" s="78">
        <v>2.0000000000000001E-4</v>
      </c>
    </row>
    <row r="27" spans="2:11">
      <c r="B27" s="79" t="s">
        <v>228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580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590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582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527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223</v>
      </c>
      <c r="C35" t="s">
        <v>223</v>
      </c>
      <c r="D35" t="s">
        <v>223</v>
      </c>
      <c r="E35" t="s">
        <v>223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230</v>
      </c>
      <c r="C36" s="16"/>
      <c r="D36" s="16"/>
    </row>
    <row r="37" spans="2:11">
      <c r="B37" t="s">
        <v>289</v>
      </c>
      <c r="C37" s="16"/>
      <c r="D37" s="16"/>
    </row>
    <row r="38" spans="2:11">
      <c r="B38" t="s">
        <v>290</v>
      </c>
      <c r="C38" s="16"/>
      <c r="D38" s="16"/>
    </row>
    <row r="39" spans="2:11">
      <c r="B39" t="s">
        <v>291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3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2.91</v>
      </c>
      <c r="J11" s="18"/>
      <c r="K11" s="18"/>
      <c r="L11" s="18"/>
      <c r="M11" s="76">
        <v>2.87E-2</v>
      </c>
      <c r="N11" s="75">
        <v>5106112.6169999996</v>
      </c>
      <c r="O11" s="7"/>
      <c r="P11" s="75">
        <v>5583.0636981603648</v>
      </c>
      <c r="Q11" s="76">
        <v>1</v>
      </c>
      <c r="R11" s="76">
        <v>1.2200000000000001E-2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2.91</v>
      </c>
      <c r="M12" s="80">
        <v>2.87E-2</v>
      </c>
      <c r="N12" s="81">
        <v>5106112.6169999996</v>
      </c>
      <c r="P12" s="81">
        <v>5583.0636981603648</v>
      </c>
      <c r="Q12" s="80">
        <v>1</v>
      </c>
      <c r="R12" s="80">
        <v>1.2200000000000001E-2</v>
      </c>
    </row>
    <row r="13" spans="2:60">
      <c r="B13" s="79" t="s">
        <v>692</v>
      </c>
      <c r="I13" s="81">
        <v>4.4000000000000004</v>
      </c>
      <c r="M13" s="80">
        <v>0</v>
      </c>
      <c r="N13" s="81">
        <v>2808434.3169999998</v>
      </c>
      <c r="P13" s="81">
        <v>2976.8060601023299</v>
      </c>
      <c r="Q13" s="80">
        <v>0.53320000000000001</v>
      </c>
      <c r="R13" s="80">
        <v>6.4999999999999997E-3</v>
      </c>
    </row>
    <row r="14" spans="2:60">
      <c r="B14" t="s">
        <v>693</v>
      </c>
      <c r="C14" t="s">
        <v>694</v>
      </c>
      <c r="D14" t="s">
        <v>695</v>
      </c>
      <c r="F14" t="s">
        <v>696</v>
      </c>
      <c r="G14" t="s">
        <v>697</v>
      </c>
      <c r="H14" t="s">
        <v>698</v>
      </c>
      <c r="I14" s="77">
        <v>4.4000000000000004</v>
      </c>
      <c r="J14" t="s">
        <v>699</v>
      </c>
      <c r="K14" t="s">
        <v>102</v>
      </c>
      <c r="L14" s="78">
        <v>0</v>
      </c>
      <c r="M14" s="78">
        <v>0</v>
      </c>
      <c r="N14" s="77">
        <v>2808434.3169999998</v>
      </c>
      <c r="O14" s="77">
        <v>105.99521740932815</v>
      </c>
      <c r="P14" s="77">
        <v>2976.8060601023299</v>
      </c>
      <c r="Q14" s="78">
        <v>0.53320000000000001</v>
      </c>
      <c r="R14" s="78">
        <v>6.4999999999999997E-3</v>
      </c>
    </row>
    <row r="15" spans="2:60">
      <c r="B15" s="79" t="s">
        <v>700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701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702</v>
      </c>
      <c r="I19" s="81">
        <v>0.64</v>
      </c>
      <c r="M19" s="80">
        <v>4.1399999999999999E-2</v>
      </c>
      <c r="N19" s="81">
        <v>1071678.3</v>
      </c>
      <c r="P19" s="81">
        <v>1439.596038058035</v>
      </c>
      <c r="Q19" s="80">
        <v>0.25790000000000002</v>
      </c>
      <c r="R19" s="80">
        <v>3.0999999999999999E-3</v>
      </c>
    </row>
    <row r="20" spans="2:18">
      <c r="B20" t="s">
        <v>703</v>
      </c>
      <c r="C20" t="s">
        <v>694</v>
      </c>
      <c r="D20" t="s">
        <v>704</v>
      </c>
      <c r="E20" t="s">
        <v>628</v>
      </c>
      <c r="F20" t="s">
        <v>705</v>
      </c>
      <c r="G20" t="s">
        <v>706</v>
      </c>
      <c r="H20" t="s">
        <v>698</v>
      </c>
      <c r="J20" t="s">
        <v>629</v>
      </c>
      <c r="K20" t="s">
        <v>102</v>
      </c>
      <c r="L20" s="78">
        <v>0</v>
      </c>
      <c r="M20" s="78">
        <v>0</v>
      </c>
      <c r="N20" s="77">
        <v>143328.9</v>
      </c>
      <c r="O20" s="77">
        <v>340.392157</v>
      </c>
      <c r="P20" s="77">
        <v>487.88033431437299</v>
      </c>
      <c r="Q20" s="78">
        <v>8.7400000000000005E-2</v>
      </c>
      <c r="R20" s="78">
        <v>1.1000000000000001E-3</v>
      </c>
    </row>
    <row r="21" spans="2:18">
      <c r="B21" t="s">
        <v>707</v>
      </c>
      <c r="C21" t="s">
        <v>694</v>
      </c>
      <c r="D21" t="s">
        <v>708</v>
      </c>
      <c r="E21" t="s">
        <v>628</v>
      </c>
      <c r="F21" t="s">
        <v>705</v>
      </c>
      <c r="G21" t="s">
        <v>709</v>
      </c>
      <c r="H21" t="s">
        <v>698</v>
      </c>
      <c r="I21" s="77">
        <v>0.96</v>
      </c>
      <c r="J21" t="s">
        <v>629</v>
      </c>
      <c r="K21" t="s">
        <v>102</v>
      </c>
      <c r="L21" s="78">
        <v>7.0000000000000007E-2</v>
      </c>
      <c r="M21" s="78">
        <v>6.2600000000000003E-2</v>
      </c>
      <c r="N21" s="77">
        <v>928349.4</v>
      </c>
      <c r="O21" s="77">
        <v>102.51697299999999</v>
      </c>
      <c r="P21" s="77">
        <v>951.71570374366195</v>
      </c>
      <c r="Q21" s="78">
        <v>0.17050000000000001</v>
      </c>
      <c r="R21" s="78">
        <v>2.0999999999999999E-3</v>
      </c>
    </row>
    <row r="22" spans="2:18">
      <c r="B22" s="79" t="s">
        <v>710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223</v>
      </c>
      <c r="D23" t="s">
        <v>223</v>
      </c>
      <c r="F23" t="s">
        <v>223</v>
      </c>
      <c r="I23" s="77">
        <v>0</v>
      </c>
      <c r="J23" t="s">
        <v>223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711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712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223</v>
      </c>
      <c r="D26" t="s">
        <v>223</v>
      </c>
      <c r="F26" t="s">
        <v>223</v>
      </c>
      <c r="I26" s="77">
        <v>0</v>
      </c>
      <c r="J26" t="s">
        <v>223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713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223</v>
      </c>
      <c r="D28" t="s">
        <v>223</v>
      </c>
      <c r="F28" t="s">
        <v>223</v>
      </c>
      <c r="I28" s="77">
        <v>0</v>
      </c>
      <c r="J28" t="s">
        <v>223</v>
      </c>
      <c r="K28" t="s">
        <v>223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714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223</v>
      </c>
      <c r="D30" t="s">
        <v>223</v>
      </c>
      <c r="F30" t="s">
        <v>223</v>
      </c>
      <c r="I30" s="77">
        <v>0</v>
      </c>
      <c r="J30" t="s">
        <v>223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715</v>
      </c>
      <c r="I31" s="81">
        <v>1.93</v>
      </c>
      <c r="M31" s="80">
        <v>8.6400000000000005E-2</v>
      </c>
      <c r="N31" s="81">
        <v>1226000</v>
      </c>
      <c r="P31" s="81">
        <v>1166.6615999999999</v>
      </c>
      <c r="Q31" s="80">
        <v>0.20899999999999999</v>
      </c>
      <c r="R31" s="80">
        <v>2.5000000000000001E-3</v>
      </c>
    </row>
    <row r="32" spans="2:18">
      <c r="B32" t="s">
        <v>716</v>
      </c>
      <c r="C32" t="s">
        <v>694</v>
      </c>
      <c r="D32" t="s">
        <v>717</v>
      </c>
      <c r="E32" t="s">
        <v>718</v>
      </c>
      <c r="F32" t="s">
        <v>374</v>
      </c>
      <c r="G32" t="s">
        <v>719</v>
      </c>
      <c r="H32" t="s">
        <v>150</v>
      </c>
      <c r="I32" s="77">
        <v>1.93</v>
      </c>
      <c r="J32" t="s">
        <v>420</v>
      </c>
      <c r="K32" t="s">
        <v>102</v>
      </c>
      <c r="L32" s="78">
        <v>5.1799999999999999E-2</v>
      </c>
      <c r="M32" s="78">
        <v>8.6400000000000005E-2</v>
      </c>
      <c r="N32" s="77">
        <v>1226000</v>
      </c>
      <c r="O32" s="77">
        <v>95.16</v>
      </c>
      <c r="P32" s="77">
        <v>1166.6615999999999</v>
      </c>
      <c r="Q32" s="78">
        <v>0.20899999999999999</v>
      </c>
      <c r="R32" s="78">
        <v>2.5000000000000001E-3</v>
      </c>
    </row>
    <row r="33" spans="2:18">
      <c r="B33" s="79" t="s">
        <v>228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720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223</v>
      </c>
      <c r="D35" t="s">
        <v>223</v>
      </c>
      <c r="F35" t="s">
        <v>223</v>
      </c>
      <c r="I35" s="77">
        <v>0</v>
      </c>
      <c r="J35" t="s">
        <v>223</v>
      </c>
      <c r="K35" t="s">
        <v>223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701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223</v>
      </c>
      <c r="D37" t="s">
        <v>223</v>
      </c>
      <c r="F37" t="s">
        <v>223</v>
      </c>
      <c r="I37" s="77">
        <v>0</v>
      </c>
      <c r="J37" t="s">
        <v>223</v>
      </c>
      <c r="K37" t="s">
        <v>223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702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223</v>
      </c>
      <c r="D39" t="s">
        <v>223</v>
      </c>
      <c r="F39" t="s">
        <v>223</v>
      </c>
      <c r="I39" s="77">
        <v>0</v>
      </c>
      <c r="J39" t="s">
        <v>223</v>
      </c>
      <c r="K39" t="s">
        <v>223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715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223</v>
      </c>
      <c r="D41" t="s">
        <v>223</v>
      </c>
      <c r="F41" t="s">
        <v>223</v>
      </c>
      <c r="I41" s="77">
        <v>0</v>
      </c>
      <c r="J41" t="s">
        <v>223</v>
      </c>
      <c r="K41" t="s">
        <v>223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230</v>
      </c>
    </row>
    <row r="43" spans="2:18">
      <c r="B43" t="s">
        <v>289</v>
      </c>
    </row>
    <row r="44" spans="2:18">
      <c r="B44" t="s">
        <v>290</v>
      </c>
    </row>
    <row r="45" spans="2:18">
      <c r="B45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527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723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724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723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724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1188.9403004799999</v>
      </c>
      <c r="J11" s="76">
        <v>1</v>
      </c>
      <c r="K11" s="76">
        <v>2.5999999999999999E-3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1188.9403004799999</v>
      </c>
      <c r="J14" s="80">
        <v>1</v>
      </c>
      <c r="K14" s="80">
        <v>2.5999999999999999E-3</v>
      </c>
    </row>
    <row r="15" spans="2:60">
      <c r="B15" t="s">
        <v>725</v>
      </c>
      <c r="C15" t="s">
        <v>726</v>
      </c>
      <c r="D15" t="s">
        <v>223</v>
      </c>
      <c r="E15" t="s">
        <v>577</v>
      </c>
      <c r="F15" s="78">
        <v>0</v>
      </c>
      <c r="G15" t="s">
        <v>106</v>
      </c>
      <c r="H15" s="78">
        <v>0</v>
      </c>
      <c r="I15" s="77">
        <v>1188.9403004799999</v>
      </c>
      <c r="J15" s="78">
        <v>1</v>
      </c>
      <c r="K15" s="78">
        <v>2.5999999999999999E-3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tabSelected="1" workbookViewId="0">
      <selection activeCell="H12" sqref="H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7529.436889040001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2">
        <f>SUM(C13:C15)</f>
        <v>5205.9760000000006</v>
      </c>
    </row>
    <row r="13" spans="2:17">
      <c r="B13" s="83" t="s">
        <v>727</v>
      </c>
      <c r="C13" s="84">
        <v>240.464</v>
      </c>
      <c r="D13" s="85">
        <v>44926</v>
      </c>
    </row>
    <row r="14" spans="2:17">
      <c r="B14" s="83" t="s">
        <v>728</v>
      </c>
      <c r="C14" s="84">
        <v>2309.029</v>
      </c>
      <c r="D14" s="85">
        <v>46196</v>
      </c>
    </row>
    <row r="15" spans="2:17">
      <c r="B15" s="83" t="s">
        <v>732</v>
      </c>
      <c r="C15" s="84">
        <v>2656.4830000000002</v>
      </c>
      <c r="D15" s="85">
        <v>46204</v>
      </c>
    </row>
    <row r="16" spans="2:17">
      <c r="B16" s="79" t="s">
        <v>228</v>
      </c>
      <c r="C16" s="82">
        <f>SUM(C17:C19)</f>
        <v>2323.4608890400004</v>
      </c>
    </row>
    <row r="17" spans="2:4">
      <c r="B17" s="83" t="s">
        <v>729</v>
      </c>
      <c r="C17" s="84">
        <v>905.623696</v>
      </c>
      <c r="D17" s="85">
        <v>44926</v>
      </c>
    </row>
    <row r="18" spans="2:4">
      <c r="B18" s="83" t="s">
        <v>730</v>
      </c>
      <c r="C18" s="84">
        <v>153.03555999999995</v>
      </c>
      <c r="D18" s="85">
        <v>44926</v>
      </c>
    </row>
    <row r="19" spans="2:4">
      <c r="B19" s="83" t="s">
        <v>731</v>
      </c>
      <c r="C19" s="84">
        <v>1264.8016330400003</v>
      </c>
      <c r="D19" s="85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6B054-EF39-41A1-A8F1-688E6FF2AE0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1ca4df27-5183-4bee-9dbd-0c46c9c4aa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12D8AB-B75B-4D46-B73D-588914CA8E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32EC0-BDF9-43C3-AADB-87B67FA3B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